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技能buff\"/>
    </mc:Choice>
  </mc:AlternateContent>
  <bookViews>
    <workbookView xWindow="1320" yWindow="5745" windowWidth="25440" windowHeight="10995" tabRatio="500"/>
  </bookViews>
  <sheets>
    <sheet name="skillLevel" sheetId="2" r:id="rId1"/>
    <sheet name="注释" sheetId="4" r:id="rId2"/>
    <sheet name="Sheet1" sheetId="5" r:id="rId3"/>
  </sheets>
  <definedNames>
    <definedName name="_xlnm._FilterDatabase" localSheetId="2" hidden="1">Sheet1!$A$2:$V$325</definedName>
    <definedName name="_xlnm._FilterDatabase" localSheetId="0" hidden="1">skillLevel!$A$1:$N$2245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53" i="2" l="1"/>
  <c r="O5953" i="2" s="1"/>
  <c r="A5953" i="2"/>
  <c r="L5952" i="2"/>
  <c r="O5952" i="2" s="1"/>
  <c r="A5952" i="2"/>
  <c r="L5951" i="2"/>
  <c r="O5951" i="2" s="1"/>
  <c r="A5951" i="2"/>
  <c r="L5950" i="2"/>
  <c r="O5950" i="2" s="1"/>
  <c r="A5950" i="2"/>
  <c r="L5949" i="2"/>
  <c r="O5949" i="2" s="1"/>
  <c r="A5949" i="2"/>
  <c r="L5948" i="2"/>
  <c r="O5948" i="2" s="1"/>
  <c r="A5948" i="2"/>
  <c r="L5947" i="2"/>
  <c r="O5947" i="2" s="1"/>
  <c r="A5947" i="2"/>
  <c r="L5946" i="2"/>
  <c r="O5946" i="2" s="1"/>
  <c r="A5946" i="2"/>
  <c r="L5945" i="2"/>
  <c r="O5945" i="2" s="1"/>
  <c r="A5945" i="2"/>
  <c r="L5944" i="2"/>
  <c r="O5944" i="2" s="1"/>
  <c r="A5944" i="2"/>
  <c r="L5943" i="2"/>
  <c r="O5943" i="2" s="1"/>
  <c r="A5943" i="2"/>
  <c r="L5942" i="2"/>
  <c r="O5942" i="2" s="1"/>
  <c r="A5942" i="2"/>
  <c r="L5941" i="2"/>
  <c r="O5941" i="2" s="1"/>
  <c r="A5941" i="2"/>
  <c r="L5940" i="2"/>
  <c r="O5940" i="2" s="1"/>
  <c r="A5940" i="2"/>
  <c r="L5939" i="2"/>
  <c r="O5939" i="2" s="1"/>
  <c r="A5939" i="2"/>
  <c r="L5938" i="2"/>
  <c r="O5938" i="2" s="1"/>
  <c r="A5938" i="2"/>
  <c r="L5937" i="2"/>
  <c r="O5937" i="2" s="1"/>
  <c r="A5937" i="2"/>
  <c r="L5936" i="2"/>
  <c r="O5936" i="2" s="1"/>
  <c r="A5936" i="2"/>
  <c r="L5935" i="2"/>
  <c r="O5935" i="2" s="1"/>
  <c r="A5935" i="2"/>
  <c r="L5934" i="2"/>
  <c r="O5934" i="2" s="1"/>
  <c r="A5934" i="2"/>
  <c r="L5933" i="2"/>
  <c r="O5933" i="2" s="1"/>
  <c r="A5933" i="2"/>
  <c r="L5932" i="2"/>
  <c r="O5932" i="2" s="1"/>
  <c r="A5932" i="2"/>
  <c r="L5931" i="2"/>
  <c r="O5931" i="2" s="1"/>
  <c r="A5931" i="2"/>
  <c r="L5930" i="2"/>
  <c r="O5930" i="2" s="1"/>
  <c r="A5930" i="2"/>
  <c r="L5929" i="2"/>
  <c r="O5929" i="2" s="1"/>
  <c r="A5929" i="2"/>
  <c r="L5928" i="2"/>
  <c r="O5928" i="2" s="1"/>
  <c r="A5928" i="2"/>
  <c r="L5927" i="2"/>
  <c r="O5927" i="2" s="1"/>
  <c r="A5927" i="2"/>
  <c r="L5926" i="2"/>
  <c r="O5926" i="2" s="1"/>
  <c r="A5926" i="2"/>
  <c r="L5925" i="2"/>
  <c r="O5925" i="2" s="1"/>
  <c r="A5925" i="2"/>
  <c r="L5924" i="2"/>
  <c r="O5924" i="2" s="1"/>
  <c r="A5924" i="2"/>
  <c r="L5923" i="2"/>
  <c r="O5923" i="2" s="1"/>
  <c r="A5923" i="2"/>
  <c r="L5922" i="2"/>
  <c r="O5922" i="2" s="1"/>
  <c r="A5922" i="2"/>
  <c r="L5921" i="2"/>
  <c r="O5921" i="2" s="1"/>
  <c r="A5921" i="2"/>
  <c r="L5920" i="2"/>
  <c r="O5920" i="2" s="1"/>
  <c r="A5920" i="2"/>
  <c r="L5919" i="2"/>
  <c r="O5919" i="2" s="1"/>
  <c r="A5919" i="2"/>
  <c r="L5918" i="2"/>
  <c r="O5918" i="2" s="1"/>
  <c r="A5918" i="2"/>
  <c r="L5917" i="2"/>
  <c r="O5917" i="2" s="1"/>
  <c r="A5917" i="2"/>
  <c r="L5916" i="2"/>
  <c r="O5916" i="2" s="1"/>
  <c r="A5916" i="2"/>
  <c r="L5915" i="2"/>
  <c r="O5915" i="2" s="1"/>
  <c r="A5915" i="2"/>
  <c r="L5914" i="2"/>
  <c r="O5914" i="2" s="1"/>
  <c r="A5914" i="2"/>
  <c r="L5913" i="2"/>
  <c r="O5913" i="2" s="1"/>
  <c r="A5913" i="2"/>
  <c r="L5912" i="2"/>
  <c r="O5912" i="2" s="1"/>
  <c r="A5912" i="2"/>
  <c r="L5911" i="2"/>
  <c r="O5911" i="2" s="1"/>
  <c r="A5911" i="2"/>
  <c r="L5910" i="2"/>
  <c r="O5910" i="2" s="1"/>
  <c r="A5910" i="2"/>
  <c r="L5909" i="2"/>
  <c r="O5909" i="2" s="1"/>
  <c r="A5909" i="2"/>
  <c r="L5908" i="2"/>
  <c r="O5908" i="2" s="1"/>
  <c r="A5908" i="2"/>
  <c r="L5907" i="2"/>
  <c r="O5907" i="2" s="1"/>
  <c r="A5907" i="2"/>
  <c r="L5906" i="2"/>
  <c r="O5906" i="2" s="1"/>
  <c r="A5906" i="2"/>
  <c r="L5905" i="2"/>
  <c r="O5905" i="2" s="1"/>
  <c r="A5905" i="2"/>
  <c r="L5904" i="2"/>
  <c r="O5904" i="2" s="1"/>
  <c r="A5904" i="2"/>
  <c r="L5903" i="2"/>
  <c r="O5903" i="2" s="1"/>
  <c r="A5903" i="2"/>
  <c r="L5902" i="2"/>
  <c r="O5902" i="2" s="1"/>
  <c r="A5902" i="2"/>
  <c r="L5901" i="2"/>
  <c r="O5901" i="2" s="1"/>
  <c r="A5901" i="2"/>
  <c r="L5900" i="2"/>
  <c r="O5900" i="2" s="1"/>
  <c r="A5900" i="2"/>
  <c r="L5899" i="2"/>
  <c r="O5899" i="2" s="1"/>
  <c r="A5899" i="2"/>
  <c r="L5898" i="2"/>
  <c r="O5898" i="2" s="1"/>
  <c r="A5898" i="2"/>
  <c r="L5897" i="2"/>
  <c r="O5897" i="2" s="1"/>
  <c r="A5897" i="2"/>
  <c r="L5896" i="2"/>
  <c r="O5896" i="2" s="1"/>
  <c r="A5896" i="2"/>
  <c r="L5895" i="2"/>
  <c r="O5895" i="2" s="1"/>
  <c r="A5895" i="2"/>
  <c r="L5894" i="2"/>
  <c r="O5894" i="2" s="1"/>
  <c r="A5894" i="2"/>
  <c r="L5893" i="2"/>
  <c r="O5893" i="2" s="1"/>
  <c r="A5893" i="2"/>
  <c r="L5892" i="2"/>
  <c r="O5892" i="2" s="1"/>
  <c r="A5892" i="2"/>
  <c r="L5891" i="2"/>
  <c r="O5891" i="2" s="1"/>
  <c r="A5891" i="2"/>
  <c r="L5890" i="2"/>
  <c r="O5890" i="2" s="1"/>
  <c r="A5890" i="2"/>
  <c r="L5889" i="2"/>
  <c r="O5889" i="2" s="1"/>
  <c r="A5889" i="2"/>
  <c r="L5888" i="2"/>
  <c r="O5888" i="2" s="1"/>
  <c r="A5888" i="2"/>
  <c r="L5887" i="2"/>
  <c r="O5887" i="2" s="1"/>
  <c r="A5887" i="2"/>
  <c r="L5886" i="2"/>
  <c r="O5886" i="2" s="1"/>
  <c r="A5886" i="2"/>
  <c r="L5885" i="2"/>
  <c r="O5885" i="2" s="1"/>
  <c r="A5885" i="2"/>
  <c r="L5884" i="2"/>
  <c r="O5884" i="2" s="1"/>
  <c r="A5884" i="2"/>
  <c r="L5883" i="2"/>
  <c r="O5883" i="2" s="1"/>
  <c r="A5883" i="2"/>
  <c r="L5882" i="2"/>
  <c r="O5882" i="2" s="1"/>
  <c r="A5882" i="2"/>
  <c r="L5881" i="2"/>
  <c r="O5881" i="2" s="1"/>
  <c r="A5881" i="2"/>
  <c r="L5880" i="2"/>
  <c r="O5880" i="2" s="1"/>
  <c r="A5880" i="2"/>
  <c r="L5879" i="2"/>
  <c r="O5879" i="2" s="1"/>
  <c r="A5879" i="2"/>
  <c r="L5878" i="2"/>
  <c r="O5878" i="2" s="1"/>
  <c r="A5878" i="2"/>
  <c r="L5877" i="2"/>
  <c r="O5877" i="2" s="1"/>
  <c r="A5877" i="2"/>
  <c r="L5876" i="2"/>
  <c r="O5876" i="2" s="1"/>
  <c r="A5876" i="2"/>
  <c r="L5875" i="2"/>
  <c r="O5875" i="2" s="1"/>
  <c r="A5875" i="2"/>
  <c r="L5874" i="2"/>
  <c r="O5874" i="2" s="1"/>
  <c r="A5874" i="2"/>
  <c r="J2300" i="2" l="1"/>
  <c r="A2300" i="2"/>
  <c r="J2299" i="2"/>
  <c r="A2299" i="2"/>
  <c r="J2298" i="2"/>
  <c r="A2298" i="2"/>
  <c r="J2297" i="2"/>
  <c r="A2297" i="2"/>
  <c r="J2296" i="2"/>
  <c r="A2296" i="2"/>
  <c r="J2295" i="2"/>
  <c r="A2295" i="2"/>
  <c r="J2294" i="2"/>
  <c r="A2294" i="2"/>
  <c r="J2293" i="2"/>
  <c r="A2293" i="2"/>
  <c r="J2292" i="2"/>
  <c r="A2292" i="2"/>
  <c r="J2291" i="2"/>
  <c r="A2291" i="2"/>
  <c r="J2290" i="2" l="1"/>
  <c r="A2290" i="2"/>
  <c r="J2289" i="2"/>
  <c r="A2289" i="2"/>
  <c r="L6033" i="2" l="1"/>
  <c r="O6033" i="2" s="1"/>
  <c r="A6033" i="2"/>
  <c r="L6032" i="2"/>
  <c r="O6032" i="2" s="1"/>
  <c r="A6032" i="2"/>
  <c r="L6031" i="2"/>
  <c r="O6031" i="2" s="1"/>
  <c r="A6031" i="2"/>
  <c r="L6030" i="2"/>
  <c r="O6030" i="2" s="1"/>
  <c r="A6030" i="2"/>
  <c r="L6029" i="2"/>
  <c r="O6029" i="2" s="1"/>
  <c r="A6029" i="2"/>
  <c r="L6028" i="2"/>
  <c r="O6028" i="2" s="1"/>
  <c r="A6028" i="2"/>
  <c r="L6027" i="2"/>
  <c r="O6027" i="2" s="1"/>
  <c r="A6027" i="2"/>
  <c r="L6026" i="2"/>
  <c r="O6026" i="2" s="1"/>
  <c r="A6026" i="2"/>
  <c r="L6025" i="2"/>
  <c r="O6025" i="2" s="1"/>
  <c r="A6025" i="2"/>
  <c r="L6024" i="2"/>
  <c r="O6024" i="2" s="1"/>
  <c r="A6024" i="2"/>
  <c r="L6023" i="2"/>
  <c r="O6023" i="2" s="1"/>
  <c r="A6023" i="2"/>
  <c r="L6022" i="2"/>
  <c r="O6022" i="2" s="1"/>
  <c r="A6022" i="2"/>
  <c r="L6021" i="2"/>
  <c r="O6021" i="2" s="1"/>
  <c r="A6021" i="2"/>
  <c r="L6020" i="2"/>
  <c r="O6020" i="2" s="1"/>
  <c r="A6020" i="2"/>
  <c r="L6019" i="2"/>
  <c r="O6019" i="2" s="1"/>
  <c r="A6019" i="2"/>
  <c r="L6018" i="2"/>
  <c r="O6018" i="2" s="1"/>
  <c r="A6018" i="2"/>
  <c r="L6017" i="2"/>
  <c r="O6017" i="2" s="1"/>
  <c r="A6017" i="2"/>
  <c r="L6016" i="2"/>
  <c r="O6016" i="2" s="1"/>
  <c r="A6016" i="2"/>
  <c r="L6015" i="2"/>
  <c r="O6015" i="2" s="1"/>
  <c r="A6015" i="2"/>
  <c r="L6014" i="2"/>
  <c r="O6014" i="2" s="1"/>
  <c r="A6014" i="2"/>
  <c r="L6013" i="2"/>
  <c r="O6013" i="2" s="1"/>
  <c r="A6013" i="2"/>
  <c r="L6012" i="2"/>
  <c r="O6012" i="2" s="1"/>
  <c r="A6012" i="2"/>
  <c r="L6011" i="2"/>
  <c r="O6011" i="2" s="1"/>
  <c r="A6011" i="2"/>
  <c r="L6010" i="2"/>
  <c r="O6010" i="2" s="1"/>
  <c r="A6010" i="2"/>
  <c r="L6009" i="2"/>
  <c r="O6009" i="2" s="1"/>
  <c r="A6009" i="2"/>
  <c r="L6008" i="2"/>
  <c r="O6008" i="2" s="1"/>
  <c r="A6008" i="2"/>
  <c r="L6007" i="2"/>
  <c r="O6007" i="2" s="1"/>
  <c r="A6007" i="2"/>
  <c r="L6006" i="2"/>
  <c r="O6006" i="2" s="1"/>
  <c r="A6006" i="2"/>
  <c r="L6005" i="2"/>
  <c r="O6005" i="2" s="1"/>
  <c r="A6005" i="2"/>
  <c r="L6004" i="2"/>
  <c r="O6004" i="2" s="1"/>
  <c r="A6004" i="2"/>
  <c r="L6003" i="2"/>
  <c r="O6003" i="2" s="1"/>
  <c r="A6003" i="2"/>
  <c r="L6002" i="2"/>
  <c r="O6002" i="2" s="1"/>
  <c r="A6002" i="2"/>
  <c r="L6001" i="2"/>
  <c r="O6001" i="2" s="1"/>
  <c r="A6001" i="2"/>
  <c r="L6000" i="2"/>
  <c r="O6000" i="2" s="1"/>
  <c r="A6000" i="2"/>
  <c r="L5999" i="2"/>
  <c r="O5999" i="2" s="1"/>
  <c r="A5999" i="2"/>
  <c r="L5998" i="2"/>
  <c r="O5998" i="2" s="1"/>
  <c r="A5998" i="2"/>
  <c r="L5997" i="2"/>
  <c r="O5997" i="2" s="1"/>
  <c r="A5997" i="2"/>
  <c r="L5996" i="2"/>
  <c r="O5996" i="2" s="1"/>
  <c r="A5996" i="2"/>
  <c r="L5995" i="2"/>
  <c r="O5995" i="2" s="1"/>
  <c r="A5995" i="2"/>
  <c r="L5994" i="2"/>
  <c r="O5994" i="2" s="1"/>
  <c r="A5994" i="2"/>
  <c r="L5993" i="2"/>
  <c r="O5993" i="2" s="1"/>
  <c r="A5993" i="2"/>
  <c r="L5992" i="2"/>
  <c r="O5992" i="2" s="1"/>
  <c r="A5992" i="2"/>
  <c r="L5991" i="2"/>
  <c r="O5991" i="2" s="1"/>
  <c r="A5991" i="2"/>
  <c r="L5990" i="2"/>
  <c r="O5990" i="2" s="1"/>
  <c r="A5990" i="2"/>
  <c r="L5989" i="2"/>
  <c r="O5989" i="2" s="1"/>
  <c r="A5989" i="2"/>
  <c r="L5988" i="2"/>
  <c r="O5988" i="2" s="1"/>
  <c r="A5988" i="2"/>
  <c r="L5987" i="2"/>
  <c r="O5987" i="2" s="1"/>
  <c r="A5987" i="2"/>
  <c r="L5986" i="2"/>
  <c r="O5986" i="2" s="1"/>
  <c r="A5986" i="2"/>
  <c r="L5985" i="2"/>
  <c r="O5985" i="2" s="1"/>
  <c r="A5985" i="2"/>
  <c r="L5984" i="2"/>
  <c r="O5984" i="2" s="1"/>
  <c r="A5984" i="2"/>
  <c r="L5983" i="2"/>
  <c r="O5983" i="2" s="1"/>
  <c r="A5983" i="2"/>
  <c r="L5982" i="2"/>
  <c r="O5982" i="2" s="1"/>
  <c r="A5982" i="2"/>
  <c r="L5981" i="2"/>
  <c r="O5981" i="2" s="1"/>
  <c r="A5981" i="2"/>
  <c r="L5980" i="2"/>
  <c r="O5980" i="2" s="1"/>
  <c r="A5980" i="2"/>
  <c r="L5979" i="2"/>
  <c r="O5979" i="2" s="1"/>
  <c r="A5979" i="2"/>
  <c r="L5978" i="2"/>
  <c r="O5978" i="2" s="1"/>
  <c r="A5978" i="2"/>
  <c r="L5977" i="2"/>
  <c r="O5977" i="2" s="1"/>
  <c r="A5977" i="2"/>
  <c r="L5976" i="2"/>
  <c r="O5976" i="2" s="1"/>
  <c r="A5976" i="2"/>
  <c r="L5975" i="2"/>
  <c r="O5975" i="2" s="1"/>
  <c r="A5975" i="2"/>
  <c r="L5974" i="2"/>
  <c r="O5974" i="2" s="1"/>
  <c r="A5974" i="2"/>
  <c r="L5973" i="2"/>
  <c r="O5973" i="2" s="1"/>
  <c r="A5973" i="2"/>
  <c r="L5972" i="2"/>
  <c r="O5972" i="2" s="1"/>
  <c r="A5972" i="2"/>
  <c r="L5971" i="2"/>
  <c r="O5971" i="2" s="1"/>
  <c r="A5971" i="2"/>
  <c r="L5970" i="2"/>
  <c r="O5970" i="2" s="1"/>
  <c r="A5970" i="2"/>
  <c r="L5969" i="2"/>
  <c r="O5969" i="2" s="1"/>
  <c r="A5969" i="2"/>
  <c r="L5968" i="2"/>
  <c r="O5968" i="2" s="1"/>
  <c r="A5968" i="2"/>
  <c r="L5967" i="2"/>
  <c r="O5967" i="2" s="1"/>
  <c r="A5967" i="2"/>
  <c r="L5966" i="2"/>
  <c r="O5966" i="2" s="1"/>
  <c r="A5966" i="2"/>
  <c r="L5965" i="2"/>
  <c r="O5965" i="2" s="1"/>
  <c r="A5965" i="2"/>
  <c r="L5964" i="2"/>
  <c r="O5964" i="2" s="1"/>
  <c r="A5964" i="2"/>
  <c r="L5963" i="2"/>
  <c r="O5963" i="2" s="1"/>
  <c r="A5963" i="2"/>
  <c r="L5962" i="2"/>
  <c r="O5962" i="2" s="1"/>
  <c r="A5962" i="2"/>
  <c r="L5961" i="2"/>
  <c r="O5961" i="2" s="1"/>
  <c r="A5961" i="2"/>
  <c r="L5960" i="2"/>
  <c r="O5960" i="2" s="1"/>
  <c r="A5960" i="2"/>
  <c r="L5959" i="2"/>
  <c r="O5959" i="2" s="1"/>
  <c r="A5959" i="2"/>
  <c r="L5958" i="2"/>
  <c r="O5958" i="2" s="1"/>
  <c r="A5958" i="2"/>
  <c r="L5957" i="2"/>
  <c r="O5957" i="2" s="1"/>
  <c r="A5957" i="2"/>
  <c r="L5956" i="2"/>
  <c r="O5956" i="2" s="1"/>
  <c r="A5956" i="2"/>
  <c r="L5955" i="2"/>
  <c r="O5955" i="2" s="1"/>
  <c r="A5955" i="2"/>
  <c r="L5954" i="2"/>
  <c r="O5954" i="2" s="1"/>
  <c r="A5954" i="2"/>
  <c r="J2326" i="2" l="1"/>
  <c r="A2326" i="2"/>
  <c r="J2325" i="2"/>
  <c r="A2325" i="2"/>
  <c r="A2316" i="2"/>
  <c r="A2317" i="2"/>
  <c r="A2318" i="2"/>
  <c r="A2319" i="2"/>
  <c r="A2320" i="2"/>
  <c r="A2321" i="2"/>
  <c r="A2322" i="2"/>
  <c r="A2323" i="2"/>
  <c r="A2324" i="2"/>
  <c r="J2324" i="2"/>
  <c r="J2323" i="2"/>
  <c r="J2322" i="2"/>
  <c r="J2321" i="2"/>
  <c r="J2320" i="2"/>
  <c r="J2319" i="2"/>
  <c r="J2318" i="2"/>
  <c r="J2317" i="2"/>
  <c r="J2316" i="2"/>
  <c r="J2315" i="2"/>
  <c r="A2315" i="2"/>
  <c r="A1942" i="2" l="1"/>
  <c r="A1941" i="2"/>
  <c r="A1940" i="2"/>
  <c r="L1939" i="2"/>
  <c r="A1939" i="2"/>
  <c r="L1938" i="2"/>
  <c r="A1938" i="2"/>
  <c r="L1937" i="2"/>
  <c r="A1937" i="2"/>
  <c r="L1936" i="2"/>
  <c r="A1936" i="2"/>
  <c r="L1935" i="2"/>
  <c r="A1935" i="2"/>
  <c r="L1934" i="2"/>
  <c r="A1934" i="2"/>
  <c r="L1933" i="2"/>
  <c r="A1933" i="2"/>
  <c r="L1932" i="2"/>
  <c r="A1932" i="2"/>
  <c r="L1931" i="2"/>
  <c r="A1931" i="2"/>
  <c r="L1930" i="2"/>
  <c r="A1930" i="2"/>
  <c r="L1929" i="2"/>
  <c r="A1929" i="2"/>
  <c r="L1928" i="2"/>
  <c r="A1928" i="2"/>
  <c r="L1927" i="2"/>
  <c r="A1927" i="2"/>
  <c r="L1926" i="2"/>
  <c r="A1926" i="2"/>
  <c r="L1925" i="2"/>
  <c r="A1925" i="2"/>
  <c r="L1924" i="2"/>
  <c r="A1924" i="2"/>
  <c r="L1923" i="2"/>
  <c r="A1923" i="2"/>
  <c r="L1922" i="2"/>
  <c r="A1922" i="2"/>
  <c r="L1921" i="2"/>
  <c r="A1921" i="2"/>
  <c r="L1920" i="2"/>
  <c r="A1920" i="2"/>
  <c r="L1919" i="2"/>
  <c r="A1919" i="2"/>
  <c r="L1918" i="2"/>
  <c r="A1918" i="2"/>
  <c r="L1917" i="2"/>
  <c r="A1917" i="2"/>
  <c r="L1916" i="2"/>
  <c r="A1916" i="2"/>
  <c r="L1915" i="2"/>
  <c r="A1915" i="2"/>
  <c r="L1914" i="2"/>
  <c r="A1914" i="2"/>
  <c r="L1913" i="2"/>
  <c r="A1913" i="2"/>
  <c r="L1912" i="2"/>
  <c r="A1912" i="2"/>
  <c r="L1911" i="2"/>
  <c r="A1911" i="2"/>
  <c r="L1910" i="2"/>
  <c r="A1910" i="2"/>
  <c r="L1909" i="2"/>
  <c r="A1909" i="2"/>
  <c r="L1908" i="2"/>
  <c r="A1908" i="2"/>
  <c r="L1907" i="2"/>
  <c r="A1907" i="2"/>
  <c r="L1906" i="2"/>
  <c r="A1906" i="2"/>
  <c r="L1905" i="2"/>
  <c r="A1905" i="2"/>
  <c r="L1904" i="2"/>
  <c r="A1904" i="2"/>
  <c r="L1903" i="2"/>
  <c r="A1903" i="2"/>
  <c r="L1902" i="2"/>
  <c r="A1902" i="2"/>
  <c r="L1901" i="2"/>
  <c r="A1901" i="2"/>
  <c r="L1900" i="2"/>
  <c r="A1900" i="2"/>
  <c r="L1899" i="2"/>
  <c r="A1899" i="2"/>
  <c r="L1898" i="2"/>
  <c r="A1898" i="2"/>
  <c r="L1897" i="2"/>
  <c r="A1897" i="2"/>
  <c r="L1896" i="2"/>
  <c r="A1896" i="2"/>
  <c r="L1895" i="2"/>
  <c r="A1895" i="2"/>
  <c r="L1894" i="2"/>
  <c r="A1894" i="2"/>
  <c r="L1893" i="2"/>
  <c r="A1893" i="2"/>
  <c r="L1892" i="2"/>
  <c r="A1892" i="2"/>
  <c r="L1891" i="2"/>
  <c r="A1891" i="2"/>
  <c r="L1890" i="2"/>
  <c r="A1890" i="2"/>
  <c r="L1889" i="2"/>
  <c r="A1889" i="2"/>
  <c r="L1888" i="2"/>
  <c r="A1888" i="2"/>
  <c r="L1887" i="2"/>
  <c r="A1887" i="2"/>
  <c r="L1886" i="2"/>
  <c r="A1886" i="2"/>
  <c r="L1885" i="2"/>
  <c r="A1885" i="2"/>
  <c r="L1884" i="2"/>
  <c r="A1884" i="2"/>
  <c r="L1883" i="2"/>
  <c r="A1883" i="2"/>
  <c r="L1882" i="2"/>
  <c r="A1882" i="2"/>
  <c r="L1881" i="2"/>
  <c r="A1881" i="2"/>
  <c r="L1880" i="2"/>
  <c r="A1880" i="2"/>
  <c r="L1879" i="2"/>
  <c r="A1879" i="2"/>
  <c r="L1878" i="2"/>
  <c r="A1878" i="2"/>
  <c r="L1877" i="2"/>
  <c r="A1877" i="2"/>
  <c r="L1876" i="2"/>
  <c r="A1876" i="2"/>
  <c r="L1875" i="2"/>
  <c r="A1875" i="2"/>
  <c r="L1874" i="2"/>
  <c r="A1874" i="2"/>
  <c r="L1873" i="2"/>
  <c r="A1873" i="2"/>
  <c r="L1872" i="2"/>
  <c r="A1872" i="2"/>
  <c r="L1871" i="2"/>
  <c r="A1871" i="2"/>
  <c r="L1870" i="2"/>
  <c r="A1870" i="2"/>
  <c r="L1869" i="2"/>
  <c r="A1869" i="2"/>
  <c r="L1868" i="2"/>
  <c r="A1868" i="2"/>
  <c r="L1867" i="2"/>
  <c r="A1867" i="2"/>
  <c r="L1866" i="2"/>
  <c r="A1866" i="2"/>
  <c r="L1865" i="2"/>
  <c r="A1865" i="2"/>
  <c r="L1864" i="2"/>
  <c r="A1864" i="2"/>
  <c r="L1863" i="2"/>
  <c r="A1863" i="2"/>
  <c r="L1862" i="2"/>
  <c r="A1862" i="2"/>
  <c r="L1861" i="2"/>
  <c r="A1861" i="2"/>
  <c r="A1860" i="2"/>
  <c r="L1859" i="2"/>
  <c r="A1859" i="2"/>
  <c r="L1858" i="2"/>
  <c r="A1858" i="2"/>
  <c r="L1857" i="2"/>
  <c r="A1857" i="2"/>
  <c r="L1856" i="2"/>
  <c r="A1856" i="2"/>
  <c r="L1855" i="2"/>
  <c r="A1855" i="2"/>
  <c r="L1854" i="2"/>
  <c r="A1854" i="2"/>
  <c r="L1853" i="2"/>
  <c r="A1853" i="2"/>
  <c r="L1852" i="2"/>
  <c r="A1852" i="2"/>
  <c r="L1851" i="2"/>
  <c r="A1851" i="2"/>
  <c r="L1850" i="2"/>
  <c r="A1850" i="2"/>
  <c r="L1849" i="2"/>
  <c r="A1849" i="2"/>
  <c r="L1848" i="2"/>
  <c r="A1848" i="2"/>
  <c r="L1847" i="2"/>
  <c r="A1847" i="2"/>
  <c r="L1846" i="2"/>
  <c r="A1846" i="2"/>
  <c r="L1845" i="2"/>
  <c r="A1845" i="2"/>
  <c r="L1844" i="2"/>
  <c r="A1844" i="2"/>
  <c r="L1843" i="2"/>
  <c r="A1843" i="2"/>
  <c r="L1842" i="2"/>
  <c r="A1842" i="2"/>
  <c r="L1841" i="2"/>
  <c r="A1841" i="2"/>
  <c r="L1840" i="2"/>
  <c r="A1840" i="2"/>
  <c r="L1839" i="2"/>
  <c r="A1839" i="2"/>
  <c r="L1838" i="2"/>
  <c r="A1838" i="2"/>
  <c r="L1837" i="2"/>
  <c r="A1837" i="2"/>
  <c r="L1836" i="2"/>
  <c r="A1836" i="2"/>
  <c r="L1835" i="2"/>
  <c r="A1835" i="2"/>
  <c r="L1834" i="2"/>
  <c r="A1834" i="2"/>
  <c r="L1833" i="2"/>
  <c r="A1833" i="2"/>
  <c r="L1832" i="2"/>
  <c r="A1832" i="2"/>
  <c r="L1831" i="2"/>
  <c r="A1831" i="2"/>
  <c r="L1830" i="2"/>
  <c r="A1830" i="2"/>
  <c r="L1829" i="2"/>
  <c r="A1829" i="2"/>
  <c r="L1828" i="2"/>
  <c r="A1828" i="2"/>
  <c r="L1827" i="2"/>
  <c r="A1827" i="2"/>
  <c r="L1826" i="2"/>
  <c r="A1826" i="2"/>
  <c r="L1825" i="2"/>
  <c r="A1825" i="2"/>
  <c r="L1824" i="2"/>
  <c r="A1824" i="2"/>
  <c r="L1823" i="2"/>
  <c r="A1823" i="2"/>
  <c r="L1822" i="2"/>
  <c r="A1822" i="2"/>
  <c r="L1821" i="2"/>
  <c r="A1821" i="2"/>
  <c r="L1820" i="2"/>
  <c r="A1820" i="2"/>
  <c r="L1819" i="2"/>
  <c r="A1819" i="2"/>
  <c r="L1818" i="2"/>
  <c r="A1818" i="2"/>
  <c r="L1817" i="2"/>
  <c r="A1817" i="2"/>
  <c r="L1816" i="2"/>
  <c r="A1816" i="2"/>
  <c r="L1815" i="2"/>
  <c r="A1815" i="2"/>
  <c r="L1814" i="2"/>
  <c r="A1814" i="2"/>
  <c r="L1813" i="2"/>
  <c r="A1813" i="2"/>
  <c r="L1812" i="2"/>
  <c r="A1812" i="2"/>
  <c r="L1811" i="2"/>
  <c r="A1811" i="2"/>
  <c r="L1810" i="2"/>
  <c r="A1810" i="2"/>
  <c r="L1809" i="2"/>
  <c r="A1809" i="2"/>
  <c r="L1808" i="2"/>
  <c r="A1808" i="2"/>
  <c r="L1807" i="2"/>
  <c r="A1807" i="2"/>
  <c r="L1806" i="2"/>
  <c r="A1806" i="2"/>
  <c r="L1805" i="2"/>
  <c r="A1805" i="2"/>
  <c r="L1804" i="2"/>
  <c r="A1804" i="2"/>
  <c r="L1803" i="2"/>
  <c r="A1803" i="2"/>
  <c r="L1802" i="2"/>
  <c r="A1802" i="2"/>
  <c r="L1801" i="2"/>
  <c r="A1801" i="2"/>
  <c r="L1800" i="2"/>
  <c r="A1800" i="2"/>
  <c r="L1799" i="2"/>
  <c r="A1799" i="2"/>
  <c r="L1798" i="2"/>
  <c r="A1798" i="2"/>
  <c r="L1797" i="2"/>
  <c r="A1797" i="2"/>
  <c r="L1796" i="2"/>
  <c r="A1796" i="2"/>
  <c r="L1795" i="2"/>
  <c r="A1795" i="2"/>
  <c r="L1794" i="2"/>
  <c r="A1794" i="2"/>
  <c r="L1793" i="2"/>
  <c r="A1793" i="2"/>
  <c r="L1792" i="2"/>
  <c r="A1792" i="2"/>
  <c r="L1791" i="2"/>
  <c r="A1791" i="2"/>
  <c r="L1790" i="2"/>
  <c r="A1790" i="2"/>
  <c r="L1789" i="2"/>
  <c r="A1789" i="2"/>
  <c r="L1788" i="2"/>
  <c r="A1788" i="2"/>
  <c r="L1787" i="2"/>
  <c r="A1787" i="2"/>
  <c r="L1786" i="2"/>
  <c r="A1786" i="2"/>
  <c r="L1785" i="2"/>
  <c r="A1785" i="2"/>
  <c r="L1784" i="2"/>
  <c r="A1784" i="2"/>
  <c r="L1783" i="2"/>
  <c r="A1783" i="2"/>
  <c r="L1782" i="2"/>
  <c r="A1782" i="2"/>
  <c r="L1781" i="2"/>
  <c r="A1781" i="2"/>
  <c r="A1780" i="2"/>
  <c r="L1779" i="2"/>
  <c r="A1779" i="2"/>
  <c r="L1778" i="2"/>
  <c r="A1778" i="2"/>
  <c r="L1777" i="2"/>
  <c r="A1777" i="2"/>
  <c r="L1776" i="2"/>
  <c r="A1776" i="2"/>
  <c r="L1775" i="2"/>
  <c r="A1775" i="2"/>
  <c r="L1774" i="2"/>
  <c r="A1774" i="2"/>
  <c r="L1773" i="2"/>
  <c r="A1773" i="2"/>
  <c r="L1772" i="2"/>
  <c r="A1772" i="2"/>
  <c r="L1771" i="2"/>
  <c r="A1771" i="2"/>
  <c r="L1770" i="2"/>
  <c r="A1770" i="2"/>
  <c r="L1769" i="2"/>
  <c r="A1769" i="2"/>
  <c r="L1768" i="2"/>
  <c r="A1768" i="2"/>
  <c r="L1767" i="2"/>
  <c r="A1767" i="2"/>
  <c r="L1766" i="2"/>
  <c r="A1766" i="2"/>
  <c r="L1765" i="2"/>
  <c r="A1765" i="2"/>
  <c r="L1764" i="2"/>
  <c r="A1764" i="2"/>
  <c r="L1763" i="2"/>
  <c r="A1763" i="2"/>
  <c r="L1762" i="2"/>
  <c r="A1762" i="2"/>
  <c r="L1761" i="2"/>
  <c r="A1761" i="2"/>
  <c r="L1760" i="2"/>
  <c r="A1760" i="2"/>
  <c r="L1759" i="2"/>
  <c r="A1759" i="2"/>
  <c r="L1758" i="2"/>
  <c r="A1758" i="2"/>
  <c r="L1757" i="2"/>
  <c r="A1757" i="2"/>
  <c r="L1756" i="2"/>
  <c r="A1756" i="2"/>
  <c r="L1755" i="2"/>
  <c r="A1755" i="2"/>
  <c r="L1754" i="2"/>
  <c r="A1754" i="2"/>
  <c r="L1753" i="2"/>
  <c r="A1753" i="2"/>
  <c r="L1752" i="2"/>
  <c r="A1752" i="2"/>
  <c r="L1751" i="2"/>
  <c r="A1751" i="2"/>
  <c r="L1750" i="2"/>
  <c r="A1750" i="2"/>
  <c r="L1749" i="2"/>
  <c r="A1749" i="2"/>
  <c r="L1748" i="2"/>
  <c r="A1748" i="2"/>
  <c r="L1747" i="2"/>
  <c r="A1747" i="2"/>
  <c r="L1746" i="2"/>
  <c r="A1746" i="2"/>
  <c r="L1745" i="2"/>
  <c r="A1745" i="2"/>
  <c r="L1744" i="2"/>
  <c r="A1744" i="2"/>
  <c r="L1743" i="2"/>
  <c r="A1743" i="2"/>
  <c r="L1742" i="2"/>
  <c r="A1742" i="2"/>
  <c r="L1741" i="2"/>
  <c r="A1741" i="2"/>
  <c r="L1740" i="2"/>
  <c r="A1740" i="2"/>
  <c r="L1739" i="2"/>
  <c r="A1739" i="2"/>
  <c r="L1738" i="2"/>
  <c r="A1738" i="2"/>
  <c r="L1737" i="2"/>
  <c r="A1737" i="2"/>
  <c r="L1736" i="2"/>
  <c r="A1736" i="2"/>
  <c r="L1735" i="2"/>
  <c r="A1735" i="2"/>
  <c r="L1734" i="2"/>
  <c r="A1734" i="2"/>
  <c r="L1733" i="2"/>
  <c r="A1733" i="2"/>
  <c r="L1732" i="2"/>
  <c r="A1732" i="2"/>
  <c r="L1731" i="2"/>
  <c r="A1731" i="2"/>
  <c r="L1730" i="2"/>
  <c r="A1730" i="2"/>
  <c r="L1729" i="2"/>
  <c r="A1729" i="2"/>
  <c r="L1728" i="2"/>
  <c r="A1728" i="2"/>
  <c r="L1727" i="2"/>
  <c r="A1727" i="2"/>
  <c r="L1726" i="2"/>
  <c r="A1726" i="2"/>
  <c r="L1725" i="2"/>
  <c r="A1725" i="2"/>
  <c r="L1724" i="2"/>
  <c r="A1724" i="2"/>
  <c r="L1723" i="2"/>
  <c r="A1723" i="2"/>
  <c r="L1722" i="2"/>
  <c r="A1722" i="2"/>
  <c r="L1721" i="2"/>
  <c r="A1721" i="2"/>
  <c r="L1720" i="2"/>
  <c r="A1720" i="2"/>
  <c r="L1719" i="2"/>
  <c r="A1719" i="2"/>
  <c r="L1718" i="2"/>
  <c r="A1718" i="2"/>
  <c r="L1717" i="2"/>
  <c r="A1717" i="2"/>
  <c r="L1716" i="2"/>
  <c r="A1716" i="2"/>
  <c r="L1715" i="2"/>
  <c r="A1715" i="2"/>
  <c r="L1714" i="2"/>
  <c r="A1714" i="2"/>
  <c r="L1713" i="2"/>
  <c r="A1713" i="2"/>
  <c r="L1712" i="2"/>
  <c r="A1712" i="2"/>
  <c r="L1711" i="2"/>
  <c r="A1711" i="2"/>
  <c r="L1710" i="2"/>
  <c r="A1710" i="2"/>
  <c r="L1709" i="2"/>
  <c r="A1709" i="2"/>
  <c r="L1708" i="2"/>
  <c r="A1708" i="2"/>
  <c r="L1707" i="2"/>
  <c r="A1707" i="2"/>
  <c r="L1706" i="2"/>
  <c r="A1706" i="2"/>
  <c r="L1705" i="2"/>
  <c r="A1705" i="2"/>
  <c r="L1704" i="2"/>
  <c r="A1704" i="2"/>
  <c r="L1703" i="2"/>
  <c r="A1703" i="2"/>
  <c r="L1702" i="2"/>
  <c r="A1702" i="2"/>
  <c r="L1701" i="2"/>
  <c r="A1701" i="2"/>
  <c r="A1700" i="2"/>
  <c r="L1699" i="2"/>
  <c r="A1699" i="2"/>
  <c r="L1698" i="2"/>
  <c r="A1698" i="2"/>
  <c r="L1697" i="2"/>
  <c r="A1697" i="2"/>
  <c r="L1696" i="2"/>
  <c r="A1696" i="2"/>
  <c r="L1695" i="2"/>
  <c r="A1695" i="2"/>
  <c r="L1694" i="2"/>
  <c r="A1694" i="2"/>
  <c r="L1693" i="2"/>
  <c r="A1693" i="2"/>
  <c r="L1692" i="2"/>
  <c r="A1692" i="2"/>
  <c r="L1691" i="2"/>
  <c r="A1691" i="2"/>
  <c r="L1690" i="2"/>
  <c r="A1690" i="2"/>
  <c r="L1689" i="2"/>
  <c r="A1689" i="2"/>
  <c r="L1688" i="2"/>
  <c r="A1688" i="2"/>
  <c r="L1687" i="2"/>
  <c r="A1687" i="2"/>
  <c r="L1686" i="2"/>
  <c r="A1686" i="2"/>
  <c r="L1685" i="2"/>
  <c r="A1685" i="2"/>
  <c r="L1684" i="2"/>
  <c r="A1684" i="2"/>
  <c r="L1683" i="2"/>
  <c r="A1683" i="2"/>
  <c r="L1682" i="2"/>
  <c r="A1682" i="2"/>
  <c r="L1681" i="2"/>
  <c r="A1681" i="2"/>
  <c r="L1680" i="2"/>
  <c r="A1680" i="2"/>
  <c r="L1679" i="2"/>
  <c r="A1679" i="2"/>
  <c r="L1678" i="2"/>
  <c r="A1678" i="2"/>
  <c r="L1677" i="2"/>
  <c r="A1677" i="2"/>
  <c r="L1676" i="2"/>
  <c r="A1676" i="2"/>
  <c r="L1675" i="2"/>
  <c r="A1675" i="2"/>
  <c r="L1674" i="2"/>
  <c r="A1674" i="2"/>
  <c r="L1673" i="2"/>
  <c r="A1673" i="2"/>
  <c r="L1672" i="2"/>
  <c r="A1672" i="2"/>
  <c r="L1671" i="2"/>
  <c r="A1671" i="2"/>
  <c r="L1670" i="2"/>
  <c r="A1670" i="2"/>
  <c r="L1669" i="2"/>
  <c r="A1669" i="2"/>
  <c r="L1668" i="2"/>
  <c r="A1668" i="2"/>
  <c r="L1667" i="2"/>
  <c r="A1667" i="2"/>
  <c r="L1666" i="2"/>
  <c r="A1666" i="2"/>
  <c r="L1665" i="2"/>
  <c r="A1665" i="2"/>
  <c r="L1664" i="2"/>
  <c r="A1664" i="2"/>
  <c r="L1663" i="2"/>
  <c r="A1663" i="2"/>
  <c r="L1662" i="2"/>
  <c r="A1662" i="2"/>
  <c r="L1661" i="2"/>
  <c r="A1661" i="2"/>
  <c r="L1660" i="2"/>
  <c r="A1660" i="2"/>
  <c r="L1659" i="2"/>
  <c r="A1659" i="2"/>
  <c r="L1658" i="2"/>
  <c r="A1658" i="2"/>
  <c r="L1657" i="2"/>
  <c r="A1657" i="2"/>
  <c r="L1656" i="2"/>
  <c r="A1656" i="2"/>
  <c r="L1655" i="2"/>
  <c r="A1655" i="2"/>
  <c r="L1654" i="2"/>
  <c r="A1654" i="2"/>
  <c r="L1653" i="2"/>
  <c r="A1653" i="2"/>
  <c r="L1652" i="2"/>
  <c r="A1652" i="2"/>
  <c r="L1651" i="2"/>
  <c r="A1651" i="2"/>
  <c r="L1650" i="2"/>
  <c r="A1650" i="2"/>
  <c r="L1649" i="2"/>
  <c r="A1649" i="2"/>
  <c r="L1648" i="2"/>
  <c r="A1648" i="2"/>
  <c r="L1647" i="2"/>
  <c r="A1647" i="2"/>
  <c r="L1646" i="2"/>
  <c r="A1646" i="2"/>
  <c r="L1645" i="2"/>
  <c r="A1645" i="2"/>
  <c r="L1644" i="2"/>
  <c r="A1644" i="2"/>
  <c r="L1643" i="2"/>
  <c r="A1643" i="2"/>
  <c r="L1642" i="2"/>
  <c r="A1642" i="2"/>
  <c r="L1641" i="2"/>
  <c r="A1641" i="2"/>
  <c r="L1640" i="2"/>
  <c r="A1640" i="2"/>
  <c r="L1639" i="2"/>
  <c r="A1639" i="2"/>
  <c r="L1638" i="2"/>
  <c r="A1638" i="2"/>
  <c r="L1637" i="2"/>
  <c r="A1637" i="2"/>
  <c r="L1636" i="2"/>
  <c r="A1636" i="2"/>
  <c r="L1635" i="2"/>
  <c r="A1635" i="2"/>
  <c r="L1634" i="2"/>
  <c r="A1634" i="2"/>
  <c r="L1633" i="2"/>
  <c r="A1633" i="2"/>
  <c r="L1632" i="2"/>
  <c r="A1632" i="2"/>
  <c r="L1631" i="2"/>
  <c r="A1631" i="2"/>
  <c r="L1630" i="2"/>
  <c r="A1630" i="2"/>
  <c r="L1629" i="2"/>
  <c r="A1629" i="2"/>
  <c r="L1628" i="2"/>
  <c r="A1628" i="2"/>
  <c r="L1627" i="2"/>
  <c r="A1627" i="2"/>
  <c r="L1626" i="2"/>
  <c r="A1626" i="2"/>
  <c r="L1625" i="2"/>
  <c r="A1625" i="2"/>
  <c r="L1624" i="2"/>
  <c r="A1624" i="2"/>
  <c r="L1623" i="2"/>
  <c r="A1623" i="2"/>
  <c r="L1622" i="2"/>
  <c r="A1622" i="2"/>
  <c r="L1621" i="2"/>
  <c r="A1621" i="2"/>
  <c r="A1620" i="2"/>
  <c r="L1619" i="2"/>
  <c r="A1619" i="2"/>
  <c r="L1618" i="2"/>
  <c r="A1618" i="2"/>
  <c r="L1617" i="2"/>
  <c r="A1617" i="2"/>
  <c r="L1616" i="2"/>
  <c r="A1616" i="2"/>
  <c r="L1615" i="2"/>
  <c r="A1615" i="2"/>
  <c r="L1614" i="2"/>
  <c r="A1614" i="2"/>
  <c r="L1613" i="2"/>
  <c r="A1613" i="2"/>
  <c r="L1612" i="2"/>
  <c r="A1612" i="2"/>
  <c r="L1611" i="2"/>
  <c r="A1611" i="2"/>
  <c r="L1610" i="2"/>
  <c r="A1610" i="2"/>
  <c r="L1609" i="2"/>
  <c r="A1609" i="2"/>
  <c r="L1608" i="2"/>
  <c r="A1608" i="2"/>
  <c r="L1607" i="2"/>
  <c r="A1607" i="2"/>
  <c r="L1606" i="2"/>
  <c r="A1606" i="2"/>
  <c r="L1605" i="2"/>
  <c r="A1605" i="2"/>
  <c r="L1604" i="2"/>
  <c r="A1604" i="2"/>
  <c r="L1603" i="2"/>
  <c r="A1603" i="2"/>
  <c r="L1602" i="2"/>
  <c r="A1602" i="2"/>
  <c r="L1601" i="2"/>
  <c r="A1601" i="2"/>
  <c r="L1600" i="2"/>
  <c r="A1600" i="2"/>
  <c r="L1599" i="2"/>
  <c r="A1599" i="2"/>
  <c r="L1598" i="2"/>
  <c r="A1598" i="2"/>
  <c r="L1597" i="2"/>
  <c r="A1597" i="2"/>
  <c r="L1596" i="2"/>
  <c r="A1596" i="2"/>
  <c r="L1595" i="2"/>
  <c r="A1595" i="2"/>
  <c r="L1594" i="2"/>
  <c r="A1594" i="2"/>
  <c r="L1593" i="2"/>
  <c r="A1593" i="2"/>
  <c r="L1592" i="2"/>
  <c r="A1592" i="2"/>
  <c r="L1591" i="2"/>
  <c r="A1591" i="2"/>
  <c r="L1590" i="2"/>
  <c r="A1590" i="2"/>
  <c r="L1589" i="2"/>
  <c r="A1589" i="2"/>
  <c r="L1588" i="2"/>
  <c r="A1588" i="2"/>
  <c r="L1587" i="2"/>
  <c r="A1587" i="2"/>
  <c r="L1586" i="2"/>
  <c r="A1586" i="2"/>
  <c r="L1585" i="2"/>
  <c r="A1585" i="2"/>
  <c r="L1584" i="2"/>
  <c r="A1584" i="2"/>
  <c r="L1583" i="2"/>
  <c r="A1583" i="2"/>
  <c r="L1582" i="2"/>
  <c r="A1582" i="2"/>
  <c r="L1581" i="2"/>
  <c r="A1581" i="2"/>
  <c r="L1580" i="2"/>
  <c r="A1580" i="2"/>
  <c r="L1579" i="2"/>
  <c r="A1579" i="2"/>
  <c r="L1578" i="2"/>
  <c r="A1578" i="2"/>
  <c r="L1577" i="2"/>
  <c r="A1577" i="2"/>
  <c r="L1576" i="2"/>
  <c r="A1576" i="2"/>
  <c r="L1575" i="2"/>
  <c r="A1575" i="2"/>
  <c r="L1574" i="2"/>
  <c r="A1574" i="2"/>
  <c r="L1573" i="2"/>
  <c r="A1573" i="2"/>
  <c r="L1572" i="2"/>
  <c r="A1572" i="2"/>
  <c r="L1571" i="2"/>
  <c r="A1571" i="2"/>
  <c r="L1570" i="2"/>
  <c r="A1570" i="2"/>
  <c r="L1569" i="2"/>
  <c r="A1569" i="2"/>
  <c r="L1568" i="2"/>
  <c r="A1568" i="2"/>
  <c r="L1567" i="2"/>
  <c r="A1567" i="2"/>
  <c r="L1566" i="2"/>
  <c r="A1566" i="2"/>
  <c r="L1565" i="2"/>
  <c r="A1565" i="2"/>
  <c r="L1564" i="2"/>
  <c r="A1564" i="2"/>
  <c r="L1563" i="2"/>
  <c r="A1563" i="2"/>
  <c r="L1562" i="2"/>
  <c r="A1562" i="2"/>
  <c r="L1561" i="2"/>
  <c r="A1561" i="2"/>
  <c r="L1560" i="2"/>
  <c r="A1560" i="2"/>
  <c r="L1559" i="2"/>
  <c r="A1559" i="2"/>
  <c r="L1558" i="2"/>
  <c r="A1558" i="2"/>
  <c r="L1557" i="2"/>
  <c r="A1557" i="2"/>
  <c r="L1556" i="2"/>
  <c r="A1556" i="2"/>
  <c r="L1555" i="2"/>
  <c r="A1555" i="2"/>
  <c r="L1554" i="2"/>
  <c r="A1554" i="2"/>
  <c r="L1553" i="2"/>
  <c r="A1553" i="2"/>
  <c r="L1552" i="2"/>
  <c r="A1552" i="2"/>
  <c r="L1551" i="2"/>
  <c r="A1551" i="2"/>
  <c r="L1550" i="2"/>
  <c r="A1550" i="2"/>
  <c r="L1549" i="2"/>
  <c r="A1549" i="2"/>
  <c r="L1548" i="2"/>
  <c r="A1548" i="2"/>
  <c r="L1547" i="2"/>
  <c r="A1547" i="2"/>
  <c r="L1546" i="2"/>
  <c r="A1546" i="2"/>
  <c r="L1545" i="2"/>
  <c r="A1545" i="2"/>
  <c r="L1544" i="2"/>
  <c r="A1544" i="2"/>
  <c r="L1543" i="2"/>
  <c r="A1543" i="2"/>
  <c r="L1542" i="2"/>
  <c r="A1542" i="2"/>
  <c r="L1541" i="2"/>
  <c r="A1541" i="2"/>
  <c r="L1540" i="2"/>
  <c r="A1540" i="2"/>
  <c r="L1539" i="2"/>
  <c r="A1539" i="2"/>
  <c r="L1538" i="2"/>
  <c r="A1538" i="2"/>
  <c r="L1537" i="2"/>
  <c r="A1537" i="2"/>
  <c r="L1536" i="2"/>
  <c r="A1536" i="2"/>
  <c r="L1535" i="2"/>
  <c r="A1535" i="2"/>
  <c r="L1534" i="2"/>
  <c r="A1534" i="2"/>
  <c r="L1533" i="2"/>
  <c r="A1533" i="2"/>
  <c r="L1532" i="2"/>
  <c r="A1532" i="2"/>
  <c r="L1531" i="2"/>
  <c r="A1531" i="2"/>
  <c r="L1530" i="2"/>
  <c r="A1530" i="2"/>
  <c r="L1529" i="2"/>
  <c r="A1529" i="2"/>
  <c r="L1528" i="2"/>
  <c r="A1528" i="2"/>
  <c r="L1527" i="2"/>
  <c r="A1527" i="2"/>
  <c r="L1526" i="2"/>
  <c r="A1526" i="2"/>
  <c r="L1525" i="2"/>
  <c r="A1525" i="2"/>
  <c r="L1524" i="2"/>
  <c r="A1524" i="2"/>
  <c r="L1523" i="2"/>
  <c r="A1523" i="2"/>
  <c r="L1522" i="2"/>
  <c r="A1522" i="2"/>
  <c r="L1521" i="2"/>
  <c r="A1521" i="2"/>
  <c r="L1520" i="2"/>
  <c r="A1520" i="2"/>
  <c r="L1519" i="2"/>
  <c r="A1519" i="2"/>
  <c r="L1518" i="2"/>
  <c r="A1518" i="2"/>
  <c r="L1517" i="2"/>
  <c r="A1517" i="2"/>
  <c r="L1516" i="2"/>
  <c r="A1516" i="2"/>
  <c r="L1515" i="2"/>
  <c r="A1515" i="2"/>
  <c r="L1514" i="2"/>
  <c r="A1514" i="2"/>
  <c r="L1513" i="2"/>
  <c r="A1513" i="2"/>
  <c r="L1512" i="2"/>
  <c r="A1512" i="2"/>
  <c r="L1511" i="2"/>
  <c r="A1511" i="2"/>
  <c r="L1510" i="2"/>
  <c r="A1510" i="2"/>
  <c r="L1509" i="2"/>
  <c r="A1509" i="2"/>
  <c r="L1508" i="2"/>
  <c r="A1508" i="2"/>
  <c r="L1507" i="2"/>
  <c r="A1507" i="2"/>
  <c r="L1506" i="2"/>
  <c r="A1506" i="2"/>
  <c r="L1505" i="2"/>
  <c r="A1505" i="2"/>
  <c r="L1504" i="2"/>
  <c r="A1504" i="2"/>
  <c r="L1503" i="2"/>
  <c r="A1503" i="2"/>
  <c r="L1502" i="2"/>
  <c r="A1502" i="2"/>
  <c r="L1501" i="2"/>
  <c r="A1501" i="2"/>
  <c r="L1500" i="2"/>
  <c r="A1500" i="2"/>
  <c r="L1499" i="2"/>
  <c r="A1499" i="2"/>
  <c r="L1498" i="2"/>
  <c r="A1498" i="2"/>
  <c r="L1497" i="2"/>
  <c r="A1497" i="2"/>
  <c r="L1496" i="2"/>
  <c r="A1496" i="2"/>
  <c r="L1495" i="2"/>
  <c r="A1495" i="2"/>
  <c r="L1494" i="2"/>
  <c r="A1494" i="2"/>
  <c r="L1493" i="2"/>
  <c r="A1493" i="2"/>
  <c r="L1492" i="2"/>
  <c r="A1492" i="2"/>
  <c r="L1491" i="2"/>
  <c r="A1491" i="2"/>
  <c r="L1490" i="2"/>
  <c r="A1490" i="2"/>
  <c r="L1489" i="2"/>
  <c r="A1489" i="2"/>
  <c r="L1488" i="2"/>
  <c r="A1488" i="2"/>
  <c r="L1487" i="2"/>
  <c r="A1487" i="2"/>
  <c r="L1486" i="2"/>
  <c r="A1486" i="2"/>
  <c r="L1485" i="2"/>
  <c r="A1485" i="2"/>
  <c r="L1484" i="2"/>
  <c r="A1484" i="2"/>
  <c r="L1483" i="2"/>
  <c r="A1483" i="2"/>
  <c r="L1482" i="2"/>
  <c r="A1482" i="2"/>
  <c r="L1481" i="2"/>
  <c r="A1481" i="2"/>
  <c r="L1480" i="2"/>
  <c r="A1480" i="2"/>
  <c r="L1479" i="2"/>
  <c r="A1479" i="2"/>
  <c r="L1478" i="2"/>
  <c r="A1478" i="2"/>
  <c r="L1477" i="2"/>
  <c r="A1477" i="2"/>
  <c r="L1476" i="2"/>
  <c r="A1476" i="2"/>
  <c r="L1475" i="2"/>
  <c r="A1475" i="2"/>
  <c r="L1474" i="2"/>
  <c r="A1474" i="2"/>
  <c r="L1473" i="2"/>
  <c r="A1473" i="2"/>
  <c r="L1472" i="2"/>
  <c r="A1472" i="2"/>
  <c r="L1471" i="2"/>
  <c r="A1471" i="2"/>
  <c r="L1470" i="2"/>
  <c r="A1470" i="2"/>
  <c r="L1469" i="2"/>
  <c r="A1469" i="2"/>
  <c r="L1468" i="2"/>
  <c r="A1468" i="2"/>
  <c r="L1467" i="2"/>
  <c r="A1467" i="2"/>
  <c r="L1466" i="2"/>
  <c r="A1466" i="2"/>
  <c r="L1465" i="2"/>
  <c r="A1465" i="2"/>
  <c r="L1464" i="2"/>
  <c r="A1464" i="2"/>
  <c r="L1463" i="2"/>
  <c r="A1463" i="2"/>
  <c r="L1462" i="2"/>
  <c r="A1462" i="2"/>
  <c r="L1461" i="2"/>
  <c r="A1461" i="2"/>
  <c r="A1460" i="2"/>
  <c r="A1459" i="2"/>
  <c r="A1458" i="2"/>
  <c r="J2013" i="2" l="1"/>
  <c r="A2013" i="2"/>
  <c r="J2012" i="2"/>
  <c r="A2012" i="2"/>
  <c r="J2011" i="2" l="1"/>
  <c r="A2011" i="2"/>
  <c r="J2010" i="2"/>
  <c r="A2010" i="2"/>
  <c r="J2009" i="2" l="1"/>
  <c r="A2009" i="2"/>
  <c r="J2008" i="2"/>
  <c r="A2008" i="2"/>
  <c r="J2353" i="2" l="1"/>
  <c r="A2353" i="2"/>
  <c r="J2007" i="2" l="1"/>
  <c r="A2007" i="2"/>
  <c r="J2006" i="2"/>
  <c r="A2006" i="2"/>
  <c r="J2005" i="2"/>
  <c r="A2005" i="2"/>
  <c r="J2004" i="2"/>
  <c r="A2004" i="2"/>
  <c r="J2003" i="2"/>
  <c r="A2003" i="2"/>
  <c r="J2352" i="2" l="1"/>
  <c r="A2352" i="2"/>
  <c r="J2351" i="2"/>
  <c r="A2351" i="2"/>
  <c r="J2350" i="2"/>
  <c r="A2350" i="2"/>
  <c r="J2226" i="2" l="1"/>
  <c r="A2226" i="2"/>
  <c r="J2225" i="2"/>
  <c r="A2225" i="2"/>
  <c r="J2224" i="2"/>
  <c r="A2224" i="2"/>
  <c r="J2223" i="2"/>
  <c r="A2223" i="2"/>
  <c r="J2222" i="2"/>
  <c r="A2222" i="2"/>
  <c r="J2221" i="2"/>
  <c r="A2221" i="2"/>
  <c r="J2220" i="2"/>
  <c r="A2220" i="2"/>
  <c r="L1440" i="2" l="1"/>
  <c r="A1440" i="2"/>
  <c r="L1439" i="2"/>
  <c r="A1439" i="2"/>
  <c r="L1438" i="2"/>
  <c r="A1438" i="2"/>
  <c r="L1437" i="2"/>
  <c r="A1437" i="2"/>
  <c r="L1436" i="2"/>
  <c r="A1436" i="2"/>
  <c r="L1435" i="2"/>
  <c r="A1435" i="2"/>
  <c r="L1434" i="2"/>
  <c r="A1434" i="2"/>
  <c r="L1433" i="2"/>
  <c r="A1433" i="2"/>
  <c r="L1432" i="2"/>
  <c r="A1432" i="2"/>
  <c r="L1431" i="2"/>
  <c r="A1431" i="2"/>
  <c r="L1430" i="2"/>
  <c r="A1430" i="2"/>
  <c r="L1429" i="2"/>
  <c r="A1429" i="2"/>
  <c r="L1428" i="2"/>
  <c r="A1428" i="2"/>
  <c r="L1427" i="2"/>
  <c r="A1427" i="2"/>
  <c r="L1426" i="2"/>
  <c r="A1426" i="2"/>
  <c r="L1425" i="2"/>
  <c r="A1425" i="2"/>
  <c r="L1424" i="2"/>
  <c r="A1424" i="2"/>
  <c r="L1423" i="2"/>
  <c r="A1423" i="2"/>
  <c r="L1422" i="2"/>
  <c r="A1422" i="2"/>
  <c r="L1421" i="2"/>
  <c r="A1421" i="2"/>
  <c r="L1420" i="2"/>
  <c r="A1420" i="2"/>
  <c r="L1419" i="2"/>
  <c r="A1419" i="2"/>
  <c r="L1418" i="2"/>
  <c r="A1418" i="2"/>
  <c r="L1417" i="2"/>
  <c r="A1417" i="2"/>
  <c r="L1416" i="2"/>
  <c r="A1416" i="2"/>
  <c r="L1415" i="2"/>
  <c r="A1415" i="2"/>
  <c r="L1414" i="2"/>
  <c r="A1414" i="2"/>
  <c r="L1413" i="2"/>
  <c r="A1413" i="2"/>
  <c r="L1412" i="2"/>
  <c r="A1412" i="2"/>
  <c r="L1411" i="2"/>
  <c r="A1411" i="2"/>
  <c r="L1410" i="2"/>
  <c r="A1410" i="2"/>
  <c r="L1409" i="2"/>
  <c r="A1409" i="2"/>
  <c r="L1408" i="2"/>
  <c r="A1408" i="2"/>
  <c r="L1407" i="2"/>
  <c r="A1407" i="2"/>
  <c r="L1406" i="2"/>
  <c r="A1406" i="2"/>
  <c r="L1405" i="2"/>
  <c r="A1405" i="2"/>
  <c r="L1404" i="2"/>
  <c r="A1404" i="2"/>
  <c r="L1403" i="2"/>
  <c r="A1403" i="2"/>
  <c r="L1402" i="2"/>
  <c r="A1402" i="2"/>
  <c r="L1401" i="2"/>
  <c r="A1401" i="2"/>
  <c r="L1400" i="2"/>
  <c r="A1400" i="2"/>
  <c r="L1399" i="2"/>
  <c r="A1399" i="2"/>
  <c r="L1398" i="2"/>
  <c r="A1398" i="2"/>
  <c r="L1397" i="2"/>
  <c r="A1397" i="2"/>
  <c r="L1396" i="2"/>
  <c r="A1396" i="2"/>
  <c r="L1395" i="2"/>
  <c r="A1395" i="2"/>
  <c r="L1394" i="2"/>
  <c r="A1394" i="2"/>
  <c r="L1393" i="2"/>
  <c r="A1393" i="2"/>
  <c r="L1392" i="2"/>
  <c r="A1392" i="2"/>
  <c r="L1391" i="2"/>
  <c r="A1391" i="2"/>
  <c r="L1390" i="2"/>
  <c r="A1390" i="2"/>
  <c r="L1389" i="2"/>
  <c r="A1389" i="2"/>
  <c r="L1388" i="2"/>
  <c r="A1388" i="2"/>
  <c r="L1387" i="2"/>
  <c r="A1387" i="2"/>
  <c r="L1386" i="2"/>
  <c r="A1386" i="2"/>
  <c r="L1385" i="2"/>
  <c r="A1385" i="2"/>
  <c r="L1384" i="2"/>
  <c r="A1384" i="2"/>
  <c r="L1383" i="2"/>
  <c r="A1383" i="2"/>
  <c r="L1382" i="2"/>
  <c r="A1382" i="2"/>
  <c r="L1381" i="2"/>
  <c r="A1381" i="2"/>
  <c r="L1380" i="2"/>
  <c r="A1380" i="2"/>
  <c r="L1379" i="2"/>
  <c r="A1379" i="2"/>
  <c r="L1378" i="2"/>
  <c r="A1378" i="2"/>
  <c r="L1377" i="2"/>
  <c r="A1377" i="2"/>
  <c r="L1376" i="2"/>
  <c r="A1376" i="2"/>
  <c r="A1375" i="2"/>
  <c r="L1374" i="2"/>
  <c r="A1374" i="2"/>
  <c r="L1373" i="2"/>
  <c r="A1373" i="2"/>
  <c r="L1372" i="2"/>
  <c r="A1372" i="2"/>
  <c r="L1371" i="2"/>
  <c r="A1371" i="2"/>
  <c r="L1370" i="2"/>
  <c r="A1370" i="2"/>
  <c r="L1369" i="2"/>
  <c r="A1369" i="2"/>
  <c r="L1368" i="2"/>
  <c r="A1368" i="2"/>
  <c r="L1367" i="2"/>
  <c r="A1367" i="2"/>
  <c r="L1366" i="2"/>
  <c r="A1366" i="2"/>
  <c r="L1365" i="2"/>
  <c r="A1365" i="2"/>
  <c r="L1364" i="2"/>
  <c r="A1364" i="2"/>
  <c r="L1363" i="2"/>
  <c r="A1363" i="2"/>
  <c r="L1362" i="2"/>
  <c r="A1362" i="2"/>
  <c r="L1361" i="2"/>
  <c r="A1361" i="2"/>
  <c r="L1360" i="2"/>
  <c r="A1360" i="2"/>
  <c r="L1359" i="2"/>
  <c r="A1359" i="2"/>
  <c r="L1358" i="2"/>
  <c r="A1358" i="2"/>
  <c r="L1357" i="2"/>
  <c r="A1357" i="2"/>
  <c r="L1356" i="2"/>
  <c r="A1356" i="2"/>
  <c r="L1355" i="2"/>
  <c r="A1355" i="2"/>
  <c r="L1354" i="2"/>
  <c r="A1354" i="2"/>
  <c r="L1353" i="2"/>
  <c r="A1353" i="2"/>
  <c r="L1352" i="2"/>
  <c r="A1352" i="2"/>
  <c r="L1351" i="2"/>
  <c r="A1351" i="2"/>
  <c r="L1350" i="2"/>
  <c r="A1350" i="2"/>
  <c r="L1349" i="2"/>
  <c r="A1349" i="2"/>
  <c r="L1348" i="2"/>
  <c r="A1348" i="2"/>
  <c r="L1347" i="2"/>
  <c r="A1347" i="2"/>
  <c r="L1346" i="2"/>
  <c r="A1346" i="2"/>
  <c r="L1345" i="2"/>
  <c r="A1345" i="2"/>
  <c r="L1344" i="2"/>
  <c r="A1344" i="2"/>
  <c r="L1343" i="2"/>
  <c r="A1343" i="2"/>
  <c r="L1342" i="2"/>
  <c r="A1342" i="2"/>
  <c r="L1341" i="2"/>
  <c r="A1341" i="2"/>
  <c r="L1340" i="2"/>
  <c r="A1340" i="2"/>
  <c r="L1339" i="2"/>
  <c r="A1339" i="2"/>
  <c r="L1338" i="2"/>
  <c r="A1338" i="2"/>
  <c r="L1337" i="2"/>
  <c r="A1337" i="2"/>
  <c r="L1336" i="2"/>
  <c r="A1336" i="2"/>
  <c r="L1335" i="2"/>
  <c r="A1335" i="2"/>
  <c r="L1334" i="2"/>
  <c r="A1334" i="2"/>
  <c r="L1333" i="2"/>
  <c r="A1333" i="2"/>
  <c r="L1332" i="2"/>
  <c r="A1332" i="2"/>
  <c r="L1331" i="2"/>
  <c r="A1331" i="2"/>
  <c r="L1330" i="2"/>
  <c r="A1330" i="2"/>
  <c r="L1329" i="2"/>
  <c r="A1329" i="2"/>
  <c r="L1328" i="2"/>
  <c r="A1328" i="2"/>
  <c r="L1327" i="2"/>
  <c r="A1327" i="2"/>
  <c r="L1326" i="2"/>
  <c r="A1326" i="2"/>
  <c r="L1325" i="2"/>
  <c r="A1325" i="2"/>
  <c r="L1324" i="2"/>
  <c r="A1324" i="2"/>
  <c r="L1323" i="2"/>
  <c r="A1323" i="2"/>
  <c r="L1322" i="2"/>
  <c r="A1322" i="2"/>
  <c r="L1321" i="2"/>
  <c r="A1321" i="2"/>
  <c r="L1320" i="2"/>
  <c r="A1320" i="2"/>
  <c r="L1319" i="2"/>
  <c r="A1319" i="2"/>
  <c r="L1318" i="2"/>
  <c r="A1318" i="2"/>
  <c r="L1317" i="2"/>
  <c r="A1317" i="2"/>
  <c r="L1316" i="2"/>
  <c r="A1316" i="2"/>
  <c r="L1315" i="2"/>
  <c r="A1315" i="2"/>
  <c r="L1314" i="2"/>
  <c r="A1314" i="2"/>
  <c r="L1313" i="2"/>
  <c r="A1313" i="2"/>
  <c r="L1312" i="2"/>
  <c r="A1312" i="2"/>
  <c r="L1311" i="2"/>
  <c r="A1311" i="2"/>
  <c r="L1310" i="2"/>
  <c r="A1310" i="2"/>
  <c r="L1309" i="2"/>
  <c r="A1309" i="2"/>
  <c r="L1308" i="2"/>
  <c r="A1308" i="2"/>
  <c r="L1307" i="2"/>
  <c r="A1307" i="2"/>
  <c r="L1306" i="2"/>
  <c r="A1306" i="2"/>
  <c r="L1305" i="2"/>
  <c r="A1305" i="2"/>
  <c r="L1304" i="2"/>
  <c r="A1304" i="2"/>
  <c r="L1303" i="2"/>
  <c r="A1303" i="2"/>
  <c r="L1302" i="2"/>
  <c r="A1302" i="2"/>
  <c r="L1301" i="2"/>
  <c r="A1301" i="2"/>
  <c r="L1300" i="2"/>
  <c r="A1300" i="2"/>
  <c r="L1299" i="2"/>
  <c r="A1299" i="2"/>
  <c r="L1298" i="2"/>
  <c r="A1298" i="2"/>
  <c r="L1297" i="2"/>
  <c r="A1297" i="2"/>
  <c r="L1296" i="2"/>
  <c r="A1296" i="2"/>
  <c r="A1295" i="2"/>
  <c r="L1294" i="2"/>
  <c r="A1294" i="2"/>
  <c r="L1293" i="2"/>
  <c r="A1293" i="2"/>
  <c r="L1292" i="2"/>
  <c r="A1292" i="2"/>
  <c r="L1291" i="2"/>
  <c r="A1291" i="2"/>
  <c r="L1290" i="2"/>
  <c r="A1290" i="2"/>
  <c r="L1289" i="2"/>
  <c r="A1289" i="2"/>
  <c r="L1288" i="2"/>
  <c r="A1288" i="2"/>
  <c r="L1287" i="2"/>
  <c r="A1287" i="2"/>
  <c r="L1286" i="2"/>
  <c r="A1286" i="2"/>
  <c r="L1285" i="2"/>
  <c r="A1285" i="2"/>
  <c r="L1284" i="2"/>
  <c r="A1284" i="2"/>
  <c r="L1283" i="2"/>
  <c r="A1283" i="2"/>
  <c r="L1282" i="2"/>
  <c r="A1282" i="2"/>
  <c r="L1281" i="2"/>
  <c r="A1281" i="2"/>
  <c r="L1280" i="2"/>
  <c r="A1280" i="2"/>
  <c r="L1279" i="2"/>
  <c r="A1279" i="2"/>
  <c r="L1278" i="2"/>
  <c r="A1278" i="2"/>
  <c r="L1277" i="2"/>
  <c r="A1277" i="2"/>
  <c r="L1276" i="2"/>
  <c r="A1276" i="2"/>
  <c r="L1275" i="2"/>
  <c r="A1275" i="2"/>
  <c r="L1274" i="2"/>
  <c r="A1274" i="2"/>
  <c r="L1273" i="2"/>
  <c r="A1273" i="2"/>
  <c r="L1272" i="2"/>
  <c r="A1272" i="2"/>
  <c r="L1271" i="2"/>
  <c r="A1271" i="2"/>
  <c r="L1270" i="2"/>
  <c r="A1270" i="2"/>
  <c r="L1269" i="2"/>
  <c r="A1269" i="2"/>
  <c r="L1268" i="2"/>
  <c r="A1268" i="2"/>
  <c r="L1267" i="2"/>
  <c r="A1267" i="2"/>
  <c r="L1266" i="2"/>
  <c r="A1266" i="2"/>
  <c r="L1265" i="2"/>
  <c r="A1265" i="2"/>
  <c r="L1264" i="2"/>
  <c r="A1264" i="2"/>
  <c r="L1263" i="2"/>
  <c r="A1263" i="2"/>
  <c r="L1262" i="2"/>
  <c r="A1262" i="2"/>
  <c r="L1261" i="2"/>
  <c r="A1261" i="2"/>
  <c r="L1260" i="2"/>
  <c r="A1260" i="2"/>
  <c r="L1259" i="2"/>
  <c r="A1259" i="2"/>
  <c r="L1258" i="2"/>
  <c r="A1258" i="2"/>
  <c r="L1257" i="2"/>
  <c r="A1257" i="2"/>
  <c r="L1256" i="2"/>
  <c r="A1256" i="2"/>
  <c r="L1255" i="2"/>
  <c r="A1255" i="2"/>
  <c r="L1254" i="2"/>
  <c r="A1254" i="2"/>
  <c r="L1253" i="2"/>
  <c r="A1253" i="2"/>
  <c r="L1252" i="2"/>
  <c r="A1252" i="2"/>
  <c r="L1251" i="2"/>
  <c r="A1251" i="2"/>
  <c r="L1250" i="2"/>
  <c r="A1250" i="2"/>
  <c r="L1249" i="2"/>
  <c r="A1249" i="2"/>
  <c r="L1248" i="2"/>
  <c r="A1248" i="2"/>
  <c r="L1247" i="2"/>
  <c r="A1247" i="2"/>
  <c r="L1246" i="2"/>
  <c r="A1246" i="2"/>
  <c r="L1245" i="2"/>
  <c r="A1245" i="2"/>
  <c r="L1244" i="2"/>
  <c r="A1244" i="2"/>
  <c r="L1243" i="2"/>
  <c r="A1243" i="2"/>
  <c r="L1242" i="2"/>
  <c r="A1242" i="2"/>
  <c r="L1241" i="2"/>
  <c r="A1241" i="2"/>
  <c r="L1240" i="2"/>
  <c r="A1240" i="2"/>
  <c r="L1239" i="2"/>
  <c r="A1239" i="2"/>
  <c r="L1238" i="2"/>
  <c r="A1238" i="2"/>
  <c r="L1237" i="2"/>
  <c r="A1237" i="2"/>
  <c r="L1236" i="2"/>
  <c r="A1236" i="2"/>
  <c r="L1235" i="2"/>
  <c r="A1235" i="2"/>
  <c r="L1234" i="2"/>
  <c r="A1234" i="2"/>
  <c r="L1233" i="2"/>
  <c r="A1233" i="2"/>
  <c r="L1232" i="2"/>
  <c r="A1232" i="2"/>
  <c r="L1231" i="2"/>
  <c r="A1231" i="2"/>
  <c r="L1230" i="2"/>
  <c r="A1230" i="2"/>
  <c r="L1229" i="2"/>
  <c r="A1229" i="2"/>
  <c r="L1228" i="2"/>
  <c r="A1228" i="2"/>
  <c r="L1227" i="2"/>
  <c r="A1227" i="2"/>
  <c r="L1226" i="2"/>
  <c r="A1226" i="2"/>
  <c r="L1225" i="2"/>
  <c r="A1225" i="2"/>
  <c r="L1224" i="2"/>
  <c r="A1224" i="2"/>
  <c r="L1223" i="2"/>
  <c r="A1223" i="2"/>
  <c r="L1222" i="2"/>
  <c r="A1222" i="2"/>
  <c r="L1221" i="2"/>
  <c r="A1221" i="2"/>
  <c r="L1220" i="2"/>
  <c r="A1220" i="2"/>
  <c r="L1219" i="2"/>
  <c r="A1219" i="2"/>
  <c r="L1218" i="2"/>
  <c r="A1218" i="2"/>
  <c r="L1217" i="2"/>
  <c r="A1217" i="2"/>
  <c r="L1216" i="2"/>
  <c r="A1216" i="2"/>
  <c r="A1215" i="2"/>
  <c r="L1214" i="2"/>
  <c r="A1214" i="2"/>
  <c r="L1213" i="2"/>
  <c r="A1213" i="2"/>
  <c r="L1212" i="2"/>
  <c r="A1212" i="2"/>
  <c r="L1211" i="2"/>
  <c r="A1211" i="2"/>
  <c r="L1210" i="2"/>
  <c r="A1210" i="2"/>
  <c r="L1209" i="2"/>
  <c r="A1209" i="2"/>
  <c r="L1208" i="2"/>
  <c r="A1208" i="2"/>
  <c r="L1207" i="2"/>
  <c r="A1207" i="2"/>
  <c r="L1206" i="2"/>
  <c r="A1206" i="2"/>
  <c r="L1205" i="2"/>
  <c r="A1205" i="2"/>
  <c r="L1204" i="2"/>
  <c r="A1204" i="2"/>
  <c r="L1203" i="2"/>
  <c r="A1203" i="2"/>
  <c r="L1202" i="2"/>
  <c r="A1202" i="2"/>
  <c r="L1201" i="2"/>
  <c r="A1201" i="2"/>
  <c r="L1200" i="2"/>
  <c r="A1200" i="2"/>
  <c r="L1199" i="2"/>
  <c r="A1199" i="2"/>
  <c r="L1198" i="2"/>
  <c r="A1198" i="2"/>
  <c r="L1197" i="2"/>
  <c r="A1197" i="2"/>
  <c r="L1196" i="2"/>
  <c r="A1196" i="2"/>
  <c r="L1195" i="2"/>
  <c r="A1195" i="2"/>
  <c r="L1194" i="2"/>
  <c r="A1194" i="2"/>
  <c r="L1193" i="2"/>
  <c r="A1193" i="2"/>
  <c r="L1192" i="2"/>
  <c r="A1192" i="2"/>
  <c r="L1191" i="2"/>
  <c r="A1191" i="2"/>
  <c r="L1190" i="2"/>
  <c r="A1190" i="2"/>
  <c r="L1189" i="2"/>
  <c r="A1189" i="2"/>
  <c r="L1188" i="2"/>
  <c r="A1188" i="2"/>
  <c r="L1187" i="2"/>
  <c r="A1187" i="2"/>
  <c r="L1186" i="2"/>
  <c r="A1186" i="2"/>
  <c r="L1185" i="2"/>
  <c r="A1185" i="2"/>
  <c r="L1184" i="2"/>
  <c r="A1184" i="2"/>
  <c r="L1183" i="2"/>
  <c r="A1183" i="2"/>
  <c r="L1182" i="2"/>
  <c r="A1182" i="2"/>
  <c r="L1181" i="2"/>
  <c r="A1181" i="2"/>
  <c r="L1180" i="2"/>
  <c r="A1180" i="2"/>
  <c r="L1179" i="2"/>
  <c r="A1179" i="2"/>
  <c r="L1178" i="2"/>
  <c r="A1178" i="2"/>
  <c r="L1177" i="2"/>
  <c r="A1177" i="2"/>
  <c r="L1176" i="2"/>
  <c r="A1176" i="2"/>
  <c r="L1175" i="2"/>
  <c r="A1175" i="2"/>
  <c r="L1174" i="2"/>
  <c r="A1174" i="2"/>
  <c r="L1173" i="2"/>
  <c r="A1173" i="2"/>
  <c r="L1172" i="2"/>
  <c r="A1172" i="2"/>
  <c r="L1171" i="2"/>
  <c r="A1171" i="2"/>
  <c r="L1170" i="2"/>
  <c r="A1170" i="2"/>
  <c r="L1169" i="2"/>
  <c r="A1169" i="2"/>
  <c r="L1168" i="2"/>
  <c r="A1168" i="2"/>
  <c r="L1167" i="2"/>
  <c r="A1167" i="2"/>
  <c r="L1166" i="2"/>
  <c r="A1166" i="2"/>
  <c r="L1165" i="2"/>
  <c r="A1165" i="2"/>
  <c r="L1164" i="2"/>
  <c r="A1164" i="2"/>
  <c r="L1163" i="2"/>
  <c r="A1163" i="2"/>
  <c r="L1162" i="2"/>
  <c r="A1162" i="2"/>
  <c r="L1161" i="2"/>
  <c r="A1161" i="2"/>
  <c r="L1160" i="2"/>
  <c r="A1160" i="2"/>
  <c r="L1159" i="2"/>
  <c r="A1159" i="2"/>
  <c r="L1158" i="2"/>
  <c r="A1158" i="2"/>
  <c r="L1157" i="2"/>
  <c r="A1157" i="2"/>
  <c r="L1156" i="2"/>
  <c r="A1156" i="2"/>
  <c r="L1155" i="2"/>
  <c r="A1155" i="2"/>
  <c r="L1154" i="2"/>
  <c r="A1154" i="2"/>
  <c r="L1153" i="2"/>
  <c r="A1153" i="2"/>
  <c r="L1152" i="2"/>
  <c r="A1152" i="2"/>
  <c r="L1151" i="2"/>
  <c r="A1151" i="2"/>
  <c r="L1150" i="2"/>
  <c r="A1150" i="2"/>
  <c r="L1149" i="2"/>
  <c r="A1149" i="2"/>
  <c r="L1148" i="2"/>
  <c r="A1148" i="2"/>
  <c r="L1147" i="2"/>
  <c r="A1147" i="2"/>
  <c r="L1146" i="2"/>
  <c r="A1146" i="2"/>
  <c r="L1145" i="2"/>
  <c r="A1145" i="2"/>
  <c r="L1144" i="2"/>
  <c r="A1144" i="2"/>
  <c r="L1143" i="2"/>
  <c r="A1143" i="2"/>
  <c r="L1142" i="2"/>
  <c r="A1142" i="2"/>
  <c r="L1141" i="2"/>
  <c r="A1141" i="2"/>
  <c r="L1140" i="2"/>
  <c r="A1140" i="2"/>
  <c r="L1139" i="2"/>
  <c r="A1139" i="2"/>
  <c r="L1138" i="2"/>
  <c r="A1138" i="2"/>
  <c r="L1137" i="2"/>
  <c r="A1137" i="2"/>
  <c r="L1136" i="2"/>
  <c r="A1136" i="2"/>
  <c r="A1135" i="2"/>
  <c r="L1134" i="2"/>
  <c r="A1134" i="2"/>
  <c r="L1133" i="2"/>
  <c r="A1133" i="2"/>
  <c r="L1132" i="2"/>
  <c r="A1132" i="2"/>
  <c r="L1131" i="2"/>
  <c r="A1131" i="2"/>
  <c r="L1130" i="2"/>
  <c r="A1130" i="2"/>
  <c r="L1129" i="2"/>
  <c r="A1129" i="2"/>
  <c r="L1128" i="2"/>
  <c r="A1128" i="2"/>
  <c r="L1127" i="2"/>
  <c r="A1127" i="2"/>
  <c r="L1126" i="2"/>
  <c r="A1126" i="2"/>
  <c r="L1125" i="2"/>
  <c r="A1125" i="2"/>
  <c r="L1124" i="2"/>
  <c r="A1124" i="2"/>
  <c r="L1123" i="2"/>
  <c r="A1123" i="2"/>
  <c r="L1122" i="2"/>
  <c r="A1122" i="2"/>
  <c r="L1121" i="2"/>
  <c r="A1121" i="2"/>
  <c r="L1120" i="2"/>
  <c r="A1120" i="2"/>
  <c r="L1119" i="2"/>
  <c r="A1119" i="2"/>
  <c r="L1118" i="2"/>
  <c r="A1118" i="2"/>
  <c r="L1117" i="2"/>
  <c r="A1117" i="2"/>
  <c r="L1116" i="2"/>
  <c r="A1116" i="2"/>
  <c r="L1115" i="2"/>
  <c r="A1115" i="2"/>
  <c r="L1114" i="2"/>
  <c r="A1114" i="2"/>
  <c r="L1113" i="2"/>
  <c r="A1113" i="2"/>
  <c r="L1112" i="2"/>
  <c r="A1112" i="2"/>
  <c r="L1111" i="2"/>
  <c r="A1111" i="2"/>
  <c r="L1110" i="2"/>
  <c r="A1110" i="2"/>
  <c r="L1109" i="2"/>
  <c r="A1109" i="2"/>
  <c r="L1108" i="2"/>
  <c r="A1108" i="2"/>
  <c r="L1107" i="2"/>
  <c r="A1107" i="2"/>
  <c r="L1106" i="2"/>
  <c r="A1106" i="2"/>
  <c r="L1105" i="2"/>
  <c r="A1105" i="2"/>
  <c r="L1104" i="2"/>
  <c r="A1104" i="2"/>
  <c r="L1103" i="2"/>
  <c r="A1103" i="2"/>
  <c r="L1102" i="2"/>
  <c r="A1102" i="2"/>
  <c r="L1101" i="2"/>
  <c r="A1101" i="2"/>
  <c r="L1100" i="2"/>
  <c r="A1100" i="2"/>
  <c r="L1099" i="2"/>
  <c r="A1099" i="2"/>
  <c r="L1098" i="2"/>
  <c r="A1098" i="2"/>
  <c r="L1097" i="2"/>
  <c r="A1097" i="2"/>
  <c r="L1096" i="2"/>
  <c r="A1096" i="2"/>
  <c r="L1095" i="2"/>
  <c r="A1095" i="2"/>
  <c r="L1094" i="2"/>
  <c r="A1094" i="2"/>
  <c r="L1093" i="2"/>
  <c r="A1093" i="2"/>
  <c r="L1092" i="2"/>
  <c r="A1092" i="2"/>
  <c r="L1091" i="2"/>
  <c r="A1091" i="2"/>
  <c r="L1090" i="2"/>
  <c r="A1090" i="2"/>
  <c r="L1089" i="2"/>
  <c r="A1089" i="2"/>
  <c r="L1088" i="2"/>
  <c r="A1088" i="2"/>
  <c r="L1087" i="2"/>
  <c r="A1087" i="2"/>
  <c r="L1086" i="2"/>
  <c r="A1086" i="2"/>
  <c r="L1085" i="2"/>
  <c r="A1085" i="2"/>
  <c r="L1084" i="2"/>
  <c r="A1084" i="2"/>
  <c r="L1083" i="2"/>
  <c r="A1083" i="2"/>
  <c r="L1082" i="2"/>
  <c r="A1082" i="2"/>
  <c r="L1081" i="2"/>
  <c r="A1081" i="2"/>
  <c r="L1080" i="2"/>
  <c r="A1080" i="2"/>
  <c r="L1079" i="2"/>
  <c r="A1079" i="2"/>
  <c r="L1078" i="2"/>
  <c r="A1078" i="2"/>
  <c r="L1077" i="2"/>
  <c r="A1077" i="2"/>
  <c r="L1076" i="2"/>
  <c r="A1076" i="2"/>
  <c r="L1075" i="2"/>
  <c r="A1075" i="2"/>
  <c r="L1074" i="2"/>
  <c r="A1074" i="2"/>
  <c r="L1073" i="2"/>
  <c r="A1073" i="2"/>
  <c r="L1072" i="2"/>
  <c r="A1072" i="2"/>
  <c r="L1071" i="2"/>
  <c r="A1071" i="2"/>
  <c r="L1070" i="2"/>
  <c r="A1070" i="2"/>
  <c r="L1069" i="2"/>
  <c r="A1069" i="2"/>
  <c r="L1068" i="2"/>
  <c r="A1068" i="2"/>
  <c r="L1067" i="2"/>
  <c r="A1067" i="2"/>
  <c r="L1066" i="2"/>
  <c r="A1066" i="2"/>
  <c r="L1065" i="2"/>
  <c r="A1065" i="2"/>
  <c r="L1064" i="2"/>
  <c r="A1064" i="2"/>
  <c r="L1063" i="2"/>
  <c r="A1063" i="2"/>
  <c r="L1062" i="2"/>
  <c r="A1062" i="2"/>
  <c r="L1061" i="2"/>
  <c r="A1061" i="2"/>
  <c r="L1060" i="2"/>
  <c r="A1060" i="2"/>
  <c r="L1059" i="2"/>
  <c r="A1059" i="2"/>
  <c r="L1058" i="2"/>
  <c r="A1058" i="2"/>
  <c r="L1057" i="2"/>
  <c r="A1057" i="2"/>
  <c r="L1056" i="2"/>
  <c r="A1056" i="2"/>
  <c r="L1055" i="2"/>
  <c r="A1055" i="2"/>
  <c r="L1054" i="2"/>
  <c r="A1054" i="2"/>
  <c r="L1053" i="2"/>
  <c r="A1053" i="2"/>
  <c r="L1052" i="2"/>
  <c r="A1052" i="2"/>
  <c r="L1051" i="2"/>
  <c r="A1051" i="2"/>
  <c r="L1050" i="2"/>
  <c r="A1050" i="2"/>
  <c r="L1049" i="2"/>
  <c r="A1049" i="2"/>
  <c r="L1048" i="2"/>
  <c r="A1048" i="2"/>
  <c r="L1047" i="2"/>
  <c r="A1047" i="2"/>
  <c r="L1046" i="2"/>
  <c r="A1046" i="2"/>
  <c r="L1045" i="2"/>
  <c r="A1045" i="2"/>
  <c r="L1044" i="2"/>
  <c r="A1044" i="2"/>
  <c r="L1043" i="2"/>
  <c r="A1043" i="2"/>
  <c r="L1042" i="2"/>
  <c r="A1042" i="2"/>
  <c r="L1041" i="2"/>
  <c r="A1041" i="2"/>
  <c r="L1040" i="2"/>
  <c r="A1040" i="2"/>
  <c r="L1039" i="2"/>
  <c r="A1039" i="2"/>
  <c r="L1038" i="2"/>
  <c r="A1038" i="2"/>
  <c r="L1037" i="2"/>
  <c r="A1037" i="2"/>
  <c r="L1036" i="2"/>
  <c r="A1036" i="2"/>
  <c r="L1035" i="2"/>
  <c r="A1035" i="2"/>
  <c r="L1034" i="2"/>
  <c r="A1034" i="2"/>
  <c r="L1033" i="2"/>
  <c r="A1033" i="2"/>
  <c r="L1032" i="2"/>
  <c r="A1032" i="2"/>
  <c r="L1031" i="2"/>
  <c r="A1031" i="2"/>
  <c r="L1030" i="2"/>
  <c r="A1030" i="2"/>
  <c r="L1029" i="2"/>
  <c r="A1029" i="2"/>
  <c r="L1028" i="2"/>
  <c r="A1028" i="2"/>
  <c r="L1027" i="2"/>
  <c r="A1027" i="2"/>
  <c r="L1026" i="2"/>
  <c r="A1026" i="2"/>
  <c r="L1025" i="2"/>
  <c r="A1025" i="2"/>
  <c r="L1024" i="2"/>
  <c r="A1024" i="2"/>
  <c r="L1023" i="2"/>
  <c r="A1023" i="2"/>
  <c r="L1022" i="2"/>
  <c r="A1022" i="2"/>
  <c r="L1021" i="2"/>
  <c r="A1021" i="2"/>
  <c r="L1020" i="2"/>
  <c r="A1020" i="2"/>
  <c r="L1019" i="2"/>
  <c r="A1019" i="2"/>
  <c r="L1018" i="2"/>
  <c r="A1018" i="2"/>
  <c r="L1017" i="2"/>
  <c r="A1017" i="2"/>
  <c r="L1016" i="2"/>
  <c r="A1016" i="2"/>
  <c r="L1015" i="2"/>
  <c r="A1015" i="2"/>
  <c r="L1014" i="2"/>
  <c r="A1014" i="2"/>
  <c r="L1013" i="2"/>
  <c r="A1013" i="2"/>
  <c r="L1012" i="2"/>
  <c r="A1012" i="2"/>
  <c r="L1011" i="2"/>
  <c r="A1011" i="2"/>
  <c r="L1010" i="2"/>
  <c r="A1010" i="2"/>
  <c r="L1009" i="2"/>
  <c r="A1009" i="2"/>
  <c r="L1008" i="2"/>
  <c r="A1008" i="2"/>
  <c r="L1007" i="2"/>
  <c r="A1007" i="2"/>
  <c r="L1006" i="2"/>
  <c r="A1006" i="2"/>
  <c r="L1005" i="2"/>
  <c r="A1005" i="2"/>
  <c r="L1004" i="2"/>
  <c r="A1004" i="2"/>
  <c r="L1003" i="2"/>
  <c r="A1003" i="2"/>
  <c r="L1002" i="2"/>
  <c r="A1002" i="2"/>
  <c r="L1001" i="2"/>
  <c r="A1001" i="2"/>
  <c r="L1000" i="2"/>
  <c r="A1000" i="2"/>
  <c r="L999" i="2"/>
  <c r="A999" i="2"/>
  <c r="L998" i="2"/>
  <c r="A998" i="2"/>
  <c r="L997" i="2"/>
  <c r="A997" i="2"/>
  <c r="L996" i="2"/>
  <c r="A996" i="2"/>
  <c r="L995" i="2"/>
  <c r="A995" i="2"/>
  <c r="L994" i="2"/>
  <c r="A994" i="2"/>
  <c r="L993" i="2"/>
  <c r="A993" i="2"/>
  <c r="L992" i="2"/>
  <c r="A992" i="2"/>
  <c r="L991" i="2"/>
  <c r="A991" i="2"/>
  <c r="L990" i="2"/>
  <c r="A990" i="2"/>
  <c r="L989" i="2"/>
  <c r="A989" i="2"/>
  <c r="L988" i="2"/>
  <c r="A988" i="2"/>
  <c r="L987" i="2"/>
  <c r="A987" i="2"/>
  <c r="L986" i="2"/>
  <c r="A986" i="2"/>
  <c r="L985" i="2"/>
  <c r="A985" i="2"/>
  <c r="L984" i="2"/>
  <c r="A984" i="2"/>
  <c r="L983" i="2"/>
  <c r="A983" i="2"/>
  <c r="L982" i="2"/>
  <c r="A982" i="2"/>
  <c r="L981" i="2"/>
  <c r="A981" i="2"/>
  <c r="L980" i="2"/>
  <c r="A980" i="2"/>
  <c r="L979" i="2"/>
  <c r="A979" i="2"/>
  <c r="L978" i="2"/>
  <c r="A978" i="2"/>
  <c r="L977" i="2"/>
  <c r="A977" i="2"/>
  <c r="L976" i="2"/>
  <c r="A976" i="2"/>
  <c r="A975" i="2"/>
  <c r="A974" i="2"/>
  <c r="A973" i="2"/>
  <c r="J2349" i="2" l="1"/>
  <c r="A2349" i="2"/>
  <c r="J2348" i="2" l="1"/>
  <c r="A2348" i="2"/>
  <c r="J2252" i="2"/>
  <c r="A2252" i="2"/>
  <c r="J2251" i="2"/>
  <c r="A2251" i="2"/>
  <c r="J2250" i="2"/>
  <c r="A2250" i="2"/>
  <c r="J2249" i="2"/>
  <c r="A2249" i="2"/>
  <c r="J2248" i="2"/>
  <c r="A2248" i="2"/>
  <c r="J2247" i="2"/>
  <c r="A2247" i="2"/>
  <c r="J2246" i="2"/>
  <c r="A2246" i="2"/>
  <c r="J2268" i="2" l="1"/>
  <c r="A2268" i="2"/>
  <c r="J2267" i="2"/>
  <c r="A2267" i="2"/>
  <c r="J2266" i="2"/>
  <c r="A2266" i="2"/>
  <c r="J2265" i="2"/>
  <c r="A2265" i="2"/>
  <c r="A2269" i="2"/>
  <c r="J2269" i="2"/>
  <c r="J2264" i="2"/>
  <c r="A2264" i="2"/>
  <c r="J2263" i="2"/>
  <c r="A2263" i="2"/>
  <c r="J2071" i="2" l="1"/>
  <c r="A2071" i="2"/>
  <c r="J2347" i="2" l="1"/>
  <c r="A2347" i="2"/>
  <c r="J2054" i="2" l="1"/>
  <c r="A2054" i="2"/>
  <c r="J2346" i="2" l="1"/>
  <c r="A2346" i="2"/>
  <c r="J2068" i="2" l="1"/>
  <c r="A2068" i="2"/>
  <c r="J2345" i="2" l="1"/>
  <c r="A2345" i="2"/>
  <c r="J6041" i="2" l="1"/>
  <c r="J6040" i="2"/>
  <c r="J6039" i="2"/>
  <c r="J6038" i="2"/>
  <c r="J6037" i="2"/>
  <c r="J6036" i="2"/>
  <c r="J6035" i="2"/>
  <c r="J6034" i="2"/>
  <c r="J2344" i="2" l="1"/>
  <c r="A2344" i="2"/>
  <c r="J2070" i="2" l="1"/>
  <c r="A2070" i="2"/>
  <c r="J2069" i="2"/>
  <c r="A2069" i="2"/>
  <c r="J2067" i="2"/>
  <c r="A2067" i="2"/>
  <c r="J2066" i="2"/>
  <c r="A2066" i="2"/>
  <c r="J2065" i="2"/>
  <c r="A2065" i="2"/>
  <c r="J2053" i="2"/>
  <c r="A2053" i="2"/>
  <c r="J2052" i="2"/>
  <c r="A2052" i="2"/>
  <c r="J2051" i="2"/>
  <c r="A2051" i="2"/>
  <c r="J2050" i="2"/>
  <c r="A2050" i="2"/>
  <c r="J2049" i="2"/>
  <c r="A2049" i="2"/>
  <c r="L2355" i="2" l="1"/>
  <c r="O2355" i="2" s="1"/>
  <c r="L2356" i="2"/>
  <c r="O2356" i="2" s="1"/>
  <c r="L2357" i="2"/>
  <c r="O2357" i="2" s="1"/>
  <c r="L2358" i="2"/>
  <c r="O2358" i="2" s="1"/>
  <c r="L2359" i="2"/>
  <c r="O2359" i="2" s="1"/>
  <c r="L2360" i="2"/>
  <c r="O2360" i="2" s="1"/>
  <c r="L2361" i="2"/>
  <c r="O2361" i="2" s="1"/>
  <c r="L2362" i="2"/>
  <c r="O2362" i="2" s="1"/>
  <c r="L2363" i="2"/>
  <c r="O2363" i="2" s="1"/>
  <c r="L2364" i="2"/>
  <c r="O2364" i="2" s="1"/>
  <c r="L2365" i="2"/>
  <c r="O2365" i="2" s="1"/>
  <c r="L2366" i="2"/>
  <c r="O2366" i="2" s="1"/>
  <c r="L2367" i="2"/>
  <c r="O2367" i="2" s="1"/>
  <c r="L2368" i="2"/>
  <c r="O2368" i="2" s="1"/>
  <c r="L2369" i="2"/>
  <c r="O2369" i="2" s="1"/>
  <c r="L2370" i="2"/>
  <c r="O2370" i="2" s="1"/>
  <c r="L2371" i="2"/>
  <c r="O2371" i="2" s="1"/>
  <c r="L2372" i="2"/>
  <c r="O2372" i="2" s="1"/>
  <c r="L2373" i="2"/>
  <c r="O2373" i="2" s="1"/>
  <c r="L2374" i="2"/>
  <c r="O2374" i="2" s="1"/>
  <c r="L2375" i="2"/>
  <c r="O2375" i="2" s="1"/>
  <c r="L2376" i="2"/>
  <c r="O2376" i="2" s="1"/>
  <c r="L2377" i="2"/>
  <c r="O2377" i="2" s="1"/>
  <c r="L2378" i="2"/>
  <c r="O2378" i="2" s="1"/>
  <c r="L2379" i="2"/>
  <c r="O2379" i="2" s="1"/>
  <c r="L2380" i="2"/>
  <c r="O2380" i="2" s="1"/>
  <c r="L2381" i="2"/>
  <c r="O2381" i="2" s="1"/>
  <c r="L2382" i="2"/>
  <c r="O2382" i="2" s="1"/>
  <c r="L2383" i="2"/>
  <c r="O2383" i="2" s="1"/>
  <c r="L2384" i="2"/>
  <c r="O2384" i="2" s="1"/>
  <c r="L2385" i="2"/>
  <c r="O2385" i="2" s="1"/>
  <c r="L2386" i="2"/>
  <c r="O2386" i="2" s="1"/>
  <c r="L2387" i="2"/>
  <c r="O2387" i="2" s="1"/>
  <c r="L2388" i="2"/>
  <c r="O2388" i="2" s="1"/>
  <c r="L2389" i="2"/>
  <c r="O2389" i="2" s="1"/>
  <c r="L2390" i="2"/>
  <c r="O2390" i="2" s="1"/>
  <c r="L2391" i="2"/>
  <c r="O2391" i="2" s="1"/>
  <c r="L2392" i="2"/>
  <c r="O2392" i="2" s="1"/>
  <c r="L2393" i="2"/>
  <c r="O2393" i="2" s="1"/>
  <c r="L2394" i="2"/>
  <c r="O2394" i="2" s="1"/>
  <c r="L2395" i="2"/>
  <c r="O2395" i="2" s="1"/>
  <c r="L2396" i="2"/>
  <c r="O2396" i="2" s="1"/>
  <c r="L2397" i="2"/>
  <c r="O2397" i="2" s="1"/>
  <c r="L2398" i="2"/>
  <c r="O2398" i="2" s="1"/>
  <c r="L2399" i="2"/>
  <c r="O2399" i="2" s="1"/>
  <c r="L2400" i="2"/>
  <c r="O2400" i="2" s="1"/>
  <c r="L2401" i="2"/>
  <c r="O2401" i="2" s="1"/>
  <c r="L2402" i="2"/>
  <c r="O2402" i="2" s="1"/>
  <c r="L2403" i="2"/>
  <c r="O2403" i="2" s="1"/>
  <c r="L2404" i="2"/>
  <c r="O2404" i="2" s="1"/>
  <c r="L2405" i="2"/>
  <c r="O2405" i="2" s="1"/>
  <c r="L2406" i="2"/>
  <c r="O2406" i="2" s="1"/>
  <c r="L2407" i="2"/>
  <c r="O2407" i="2" s="1"/>
  <c r="L2408" i="2"/>
  <c r="O2408" i="2" s="1"/>
  <c r="L2409" i="2"/>
  <c r="O2409" i="2" s="1"/>
  <c r="L2410" i="2"/>
  <c r="O2410" i="2" s="1"/>
  <c r="L2411" i="2"/>
  <c r="O2411" i="2" s="1"/>
  <c r="L2412" i="2"/>
  <c r="O2412" i="2" s="1"/>
  <c r="L2413" i="2"/>
  <c r="O2413" i="2" s="1"/>
  <c r="L2414" i="2"/>
  <c r="O2414" i="2" s="1"/>
  <c r="L2415" i="2"/>
  <c r="O2415" i="2" s="1"/>
  <c r="L2416" i="2"/>
  <c r="O2416" i="2" s="1"/>
  <c r="L2417" i="2"/>
  <c r="O2417" i="2" s="1"/>
  <c r="L2418" i="2"/>
  <c r="O2418" i="2" s="1"/>
  <c r="L2419" i="2"/>
  <c r="O2419" i="2" s="1"/>
  <c r="L2420" i="2"/>
  <c r="O2420" i="2" s="1"/>
  <c r="L2421" i="2"/>
  <c r="O2421" i="2" s="1"/>
  <c r="L2422" i="2"/>
  <c r="O2422" i="2" s="1"/>
  <c r="L2423" i="2"/>
  <c r="O2423" i="2" s="1"/>
  <c r="L2424" i="2"/>
  <c r="O2424" i="2" s="1"/>
  <c r="L2425" i="2"/>
  <c r="O2425" i="2" s="1"/>
  <c r="L2426" i="2"/>
  <c r="O2426" i="2" s="1"/>
  <c r="L2427" i="2"/>
  <c r="O2427" i="2" s="1"/>
  <c r="L2428" i="2"/>
  <c r="O2428" i="2" s="1"/>
  <c r="L2429" i="2"/>
  <c r="O2429" i="2" s="1"/>
  <c r="L2430" i="2"/>
  <c r="O2430" i="2" s="1"/>
  <c r="L2431" i="2"/>
  <c r="O2431" i="2" s="1"/>
  <c r="L2432" i="2"/>
  <c r="O2432" i="2" s="1"/>
  <c r="L2433" i="2"/>
  <c r="O2433" i="2" s="1"/>
  <c r="L2434" i="2"/>
  <c r="O2434" i="2" s="1"/>
  <c r="L2435" i="2"/>
  <c r="O2435" i="2" s="1"/>
  <c r="L2436" i="2"/>
  <c r="O2436" i="2" s="1"/>
  <c r="L2437" i="2"/>
  <c r="O2437" i="2" s="1"/>
  <c r="L2438" i="2"/>
  <c r="O2438" i="2" s="1"/>
  <c r="L2439" i="2"/>
  <c r="O2439" i="2" s="1"/>
  <c r="L2440" i="2"/>
  <c r="O2440" i="2" s="1"/>
  <c r="L2441" i="2"/>
  <c r="O2441" i="2" s="1"/>
  <c r="L2442" i="2"/>
  <c r="O2442" i="2" s="1"/>
  <c r="L2443" i="2"/>
  <c r="O2443" i="2" s="1"/>
  <c r="L2444" i="2"/>
  <c r="O2444" i="2" s="1"/>
  <c r="L2445" i="2"/>
  <c r="O2445" i="2" s="1"/>
  <c r="L2446" i="2"/>
  <c r="O2446" i="2" s="1"/>
  <c r="L2447" i="2"/>
  <c r="O2447" i="2" s="1"/>
  <c r="L2448" i="2"/>
  <c r="O2448" i="2" s="1"/>
  <c r="L2449" i="2"/>
  <c r="O2449" i="2" s="1"/>
  <c r="L2450" i="2"/>
  <c r="O2450" i="2" s="1"/>
  <c r="L2451" i="2"/>
  <c r="O2451" i="2" s="1"/>
  <c r="L2452" i="2"/>
  <c r="O2452" i="2" s="1"/>
  <c r="L2453" i="2"/>
  <c r="O2453" i="2" s="1"/>
  <c r="L2454" i="2"/>
  <c r="O2454" i="2" s="1"/>
  <c r="L2455" i="2"/>
  <c r="O2455" i="2" s="1"/>
  <c r="L2456" i="2"/>
  <c r="O2456" i="2" s="1"/>
  <c r="L2457" i="2"/>
  <c r="O2457" i="2" s="1"/>
  <c r="L2458" i="2"/>
  <c r="O2458" i="2" s="1"/>
  <c r="L2459" i="2"/>
  <c r="O2459" i="2" s="1"/>
  <c r="L2460" i="2"/>
  <c r="O2460" i="2" s="1"/>
  <c r="L2461" i="2"/>
  <c r="O2461" i="2" s="1"/>
  <c r="L2462" i="2"/>
  <c r="O2462" i="2" s="1"/>
  <c r="L2463" i="2"/>
  <c r="O2463" i="2" s="1"/>
  <c r="L2464" i="2"/>
  <c r="O2464" i="2" s="1"/>
  <c r="L2465" i="2"/>
  <c r="O2465" i="2" s="1"/>
  <c r="L2466" i="2"/>
  <c r="O2466" i="2" s="1"/>
  <c r="L2467" i="2"/>
  <c r="O2467" i="2" s="1"/>
  <c r="L2468" i="2"/>
  <c r="O2468" i="2" s="1"/>
  <c r="L2469" i="2"/>
  <c r="O2469" i="2" s="1"/>
  <c r="L2470" i="2"/>
  <c r="O2470" i="2" s="1"/>
  <c r="L2471" i="2"/>
  <c r="O2471" i="2" s="1"/>
  <c r="L2472" i="2"/>
  <c r="O2472" i="2" s="1"/>
  <c r="L2473" i="2"/>
  <c r="O2473" i="2" s="1"/>
  <c r="L2474" i="2"/>
  <c r="O2474" i="2" s="1"/>
  <c r="L2475" i="2"/>
  <c r="O2475" i="2" s="1"/>
  <c r="L2476" i="2"/>
  <c r="O2476" i="2" s="1"/>
  <c r="L2477" i="2"/>
  <c r="O2477" i="2" s="1"/>
  <c r="L2478" i="2"/>
  <c r="O2478" i="2" s="1"/>
  <c r="L2479" i="2"/>
  <c r="O2479" i="2" s="1"/>
  <c r="L2480" i="2"/>
  <c r="O2480" i="2" s="1"/>
  <c r="L2481" i="2"/>
  <c r="O2481" i="2" s="1"/>
  <c r="L2482" i="2"/>
  <c r="O2482" i="2" s="1"/>
  <c r="L2483" i="2"/>
  <c r="O2483" i="2" s="1"/>
  <c r="L2484" i="2"/>
  <c r="O2484" i="2" s="1"/>
  <c r="L2485" i="2"/>
  <c r="O2485" i="2" s="1"/>
  <c r="L2486" i="2"/>
  <c r="O2486" i="2" s="1"/>
  <c r="L2487" i="2"/>
  <c r="O2487" i="2" s="1"/>
  <c r="L2488" i="2"/>
  <c r="O2488" i="2" s="1"/>
  <c r="L2489" i="2"/>
  <c r="O2489" i="2" s="1"/>
  <c r="L2490" i="2"/>
  <c r="O2490" i="2" s="1"/>
  <c r="L2491" i="2"/>
  <c r="O2491" i="2" s="1"/>
  <c r="L2492" i="2"/>
  <c r="O2492" i="2" s="1"/>
  <c r="L2493" i="2"/>
  <c r="O2493" i="2" s="1"/>
  <c r="L2494" i="2"/>
  <c r="O2494" i="2" s="1"/>
  <c r="L2495" i="2"/>
  <c r="O2495" i="2" s="1"/>
  <c r="L2496" i="2"/>
  <c r="O2496" i="2" s="1"/>
  <c r="L2497" i="2"/>
  <c r="O2497" i="2" s="1"/>
  <c r="L2498" i="2"/>
  <c r="O2498" i="2" s="1"/>
  <c r="L2499" i="2"/>
  <c r="O2499" i="2" s="1"/>
  <c r="L2500" i="2"/>
  <c r="O2500" i="2" s="1"/>
  <c r="L2501" i="2"/>
  <c r="O2501" i="2" s="1"/>
  <c r="L2502" i="2"/>
  <c r="O2502" i="2" s="1"/>
  <c r="L2503" i="2"/>
  <c r="O2503" i="2" s="1"/>
  <c r="L2504" i="2"/>
  <c r="O2504" i="2" s="1"/>
  <c r="L2505" i="2"/>
  <c r="O2505" i="2" s="1"/>
  <c r="L2506" i="2"/>
  <c r="O2506" i="2" s="1"/>
  <c r="L2507" i="2"/>
  <c r="O2507" i="2" s="1"/>
  <c r="L2508" i="2"/>
  <c r="O2508" i="2" s="1"/>
  <c r="L2509" i="2"/>
  <c r="O2509" i="2" s="1"/>
  <c r="L2510" i="2"/>
  <c r="O2510" i="2" s="1"/>
  <c r="L2511" i="2"/>
  <c r="O2511" i="2" s="1"/>
  <c r="L2512" i="2"/>
  <c r="O2512" i="2" s="1"/>
  <c r="L2513" i="2"/>
  <c r="O2513" i="2" s="1"/>
  <c r="L2514" i="2"/>
  <c r="O2514" i="2" s="1"/>
  <c r="L2515" i="2"/>
  <c r="O2515" i="2" s="1"/>
  <c r="L2516" i="2"/>
  <c r="O2516" i="2" s="1"/>
  <c r="L2517" i="2"/>
  <c r="O2517" i="2" s="1"/>
  <c r="L2518" i="2"/>
  <c r="O2518" i="2" s="1"/>
  <c r="L2519" i="2"/>
  <c r="O2519" i="2" s="1"/>
  <c r="L2520" i="2"/>
  <c r="O2520" i="2" s="1"/>
  <c r="L2521" i="2"/>
  <c r="O2521" i="2" s="1"/>
  <c r="L2522" i="2"/>
  <c r="O2522" i="2" s="1"/>
  <c r="L2523" i="2"/>
  <c r="O2523" i="2" s="1"/>
  <c r="L2524" i="2"/>
  <c r="O2524" i="2" s="1"/>
  <c r="L2525" i="2"/>
  <c r="O2525" i="2" s="1"/>
  <c r="L2526" i="2"/>
  <c r="O2526" i="2" s="1"/>
  <c r="L2527" i="2"/>
  <c r="O2527" i="2" s="1"/>
  <c r="L2528" i="2"/>
  <c r="O2528" i="2" s="1"/>
  <c r="L2529" i="2"/>
  <c r="O2529" i="2" s="1"/>
  <c r="L2530" i="2"/>
  <c r="O2530" i="2" s="1"/>
  <c r="L2531" i="2"/>
  <c r="O2531" i="2" s="1"/>
  <c r="L2532" i="2"/>
  <c r="O2532" i="2" s="1"/>
  <c r="L2533" i="2"/>
  <c r="O2533" i="2" s="1"/>
  <c r="L2534" i="2"/>
  <c r="O2534" i="2" s="1"/>
  <c r="L2535" i="2"/>
  <c r="O2535" i="2" s="1"/>
  <c r="L2536" i="2"/>
  <c r="O2536" i="2" s="1"/>
  <c r="L2537" i="2"/>
  <c r="O2537" i="2" s="1"/>
  <c r="L2538" i="2"/>
  <c r="O2538" i="2" s="1"/>
  <c r="L2539" i="2"/>
  <c r="O2539" i="2" s="1"/>
  <c r="L2540" i="2"/>
  <c r="O2540" i="2" s="1"/>
  <c r="L2541" i="2"/>
  <c r="O2541" i="2" s="1"/>
  <c r="L2542" i="2"/>
  <c r="O2542" i="2" s="1"/>
  <c r="L2543" i="2"/>
  <c r="O2543" i="2" s="1"/>
  <c r="L2544" i="2"/>
  <c r="O2544" i="2" s="1"/>
  <c r="L2545" i="2"/>
  <c r="O2545" i="2" s="1"/>
  <c r="L2546" i="2"/>
  <c r="O2546" i="2" s="1"/>
  <c r="L2547" i="2"/>
  <c r="O2547" i="2" s="1"/>
  <c r="L2548" i="2"/>
  <c r="O2548" i="2" s="1"/>
  <c r="L2549" i="2"/>
  <c r="O2549" i="2" s="1"/>
  <c r="L2550" i="2"/>
  <c r="O2550" i="2" s="1"/>
  <c r="L2551" i="2"/>
  <c r="O2551" i="2" s="1"/>
  <c r="L2552" i="2"/>
  <c r="O2552" i="2" s="1"/>
  <c r="L2553" i="2"/>
  <c r="O2553" i="2" s="1"/>
  <c r="L2554" i="2"/>
  <c r="O2554" i="2" s="1"/>
  <c r="L2555" i="2"/>
  <c r="O2555" i="2" s="1"/>
  <c r="L2556" i="2"/>
  <c r="O2556" i="2" s="1"/>
  <c r="L2557" i="2"/>
  <c r="O2557" i="2" s="1"/>
  <c r="L2558" i="2"/>
  <c r="O2558" i="2" s="1"/>
  <c r="L2559" i="2"/>
  <c r="O2559" i="2" s="1"/>
  <c r="L2560" i="2"/>
  <c r="O2560" i="2" s="1"/>
  <c r="L2561" i="2"/>
  <c r="O2561" i="2" s="1"/>
  <c r="L2562" i="2"/>
  <c r="O2562" i="2" s="1"/>
  <c r="L2563" i="2"/>
  <c r="O2563" i="2" s="1"/>
  <c r="L2564" i="2"/>
  <c r="O2564" i="2" s="1"/>
  <c r="L2565" i="2"/>
  <c r="O2565" i="2" s="1"/>
  <c r="L2566" i="2"/>
  <c r="O2566" i="2" s="1"/>
  <c r="L2567" i="2"/>
  <c r="O2567" i="2" s="1"/>
  <c r="L2568" i="2"/>
  <c r="O2568" i="2" s="1"/>
  <c r="L2569" i="2"/>
  <c r="O2569" i="2" s="1"/>
  <c r="L2570" i="2"/>
  <c r="O2570" i="2" s="1"/>
  <c r="L2571" i="2"/>
  <c r="O2571" i="2" s="1"/>
  <c r="L2572" i="2"/>
  <c r="O2572" i="2" s="1"/>
  <c r="L2573" i="2"/>
  <c r="O2573" i="2" s="1"/>
  <c r="L2574" i="2"/>
  <c r="O2574" i="2" s="1"/>
  <c r="L2575" i="2"/>
  <c r="O2575" i="2" s="1"/>
  <c r="L2576" i="2"/>
  <c r="O2576" i="2" s="1"/>
  <c r="L2577" i="2"/>
  <c r="O2577" i="2" s="1"/>
  <c r="L2578" i="2"/>
  <c r="O2578" i="2" s="1"/>
  <c r="L2579" i="2"/>
  <c r="O2579" i="2" s="1"/>
  <c r="L2580" i="2"/>
  <c r="O2580" i="2" s="1"/>
  <c r="L2581" i="2"/>
  <c r="O2581" i="2" s="1"/>
  <c r="L2582" i="2"/>
  <c r="O2582" i="2" s="1"/>
  <c r="L2583" i="2"/>
  <c r="O2583" i="2" s="1"/>
  <c r="L2584" i="2"/>
  <c r="O2584" i="2" s="1"/>
  <c r="L2585" i="2"/>
  <c r="O2585" i="2" s="1"/>
  <c r="L2586" i="2"/>
  <c r="O2586" i="2" s="1"/>
  <c r="L2587" i="2"/>
  <c r="O2587" i="2" s="1"/>
  <c r="L2588" i="2"/>
  <c r="O2588" i="2" s="1"/>
  <c r="L2589" i="2"/>
  <c r="O2589" i="2" s="1"/>
  <c r="L2590" i="2"/>
  <c r="O2590" i="2" s="1"/>
  <c r="L2591" i="2"/>
  <c r="O2591" i="2" s="1"/>
  <c r="L2592" i="2"/>
  <c r="O2592" i="2" s="1"/>
  <c r="L2593" i="2"/>
  <c r="O2593" i="2" s="1"/>
  <c r="L2594" i="2"/>
  <c r="O2594" i="2" s="1"/>
  <c r="L2595" i="2"/>
  <c r="O2595" i="2" s="1"/>
  <c r="L2596" i="2"/>
  <c r="O2596" i="2" s="1"/>
  <c r="L2597" i="2"/>
  <c r="O2597" i="2" s="1"/>
  <c r="L2598" i="2"/>
  <c r="O2598" i="2" s="1"/>
  <c r="L2599" i="2"/>
  <c r="O2599" i="2" s="1"/>
  <c r="L2600" i="2"/>
  <c r="O2600" i="2" s="1"/>
  <c r="L2601" i="2"/>
  <c r="O2601" i="2" s="1"/>
  <c r="L2602" i="2"/>
  <c r="O2602" i="2" s="1"/>
  <c r="L2603" i="2"/>
  <c r="O2603" i="2" s="1"/>
  <c r="L2604" i="2"/>
  <c r="O2604" i="2" s="1"/>
  <c r="L2605" i="2"/>
  <c r="O2605" i="2" s="1"/>
  <c r="L2606" i="2"/>
  <c r="O2606" i="2" s="1"/>
  <c r="L2607" i="2"/>
  <c r="O2607" i="2" s="1"/>
  <c r="L2608" i="2"/>
  <c r="O2608" i="2" s="1"/>
  <c r="L2609" i="2"/>
  <c r="O2609" i="2" s="1"/>
  <c r="L2610" i="2"/>
  <c r="O2610" i="2" s="1"/>
  <c r="L2611" i="2"/>
  <c r="O2611" i="2" s="1"/>
  <c r="L2612" i="2"/>
  <c r="O2612" i="2" s="1"/>
  <c r="L2613" i="2"/>
  <c r="O2613" i="2" s="1"/>
  <c r="L2614" i="2"/>
  <c r="O2614" i="2" s="1"/>
  <c r="L2615" i="2"/>
  <c r="O2615" i="2" s="1"/>
  <c r="L2616" i="2"/>
  <c r="O2616" i="2" s="1"/>
  <c r="L2617" i="2"/>
  <c r="O2617" i="2" s="1"/>
  <c r="L2618" i="2"/>
  <c r="O2618" i="2" s="1"/>
  <c r="L2619" i="2"/>
  <c r="O2619" i="2" s="1"/>
  <c r="L2620" i="2"/>
  <c r="O2620" i="2" s="1"/>
  <c r="L2621" i="2"/>
  <c r="O2621" i="2" s="1"/>
  <c r="L2622" i="2"/>
  <c r="O2622" i="2" s="1"/>
  <c r="L2623" i="2"/>
  <c r="O2623" i="2" s="1"/>
  <c r="L2624" i="2"/>
  <c r="O2624" i="2" s="1"/>
  <c r="L2625" i="2"/>
  <c r="O2625" i="2" s="1"/>
  <c r="L2626" i="2"/>
  <c r="O2626" i="2" s="1"/>
  <c r="L2627" i="2"/>
  <c r="O2627" i="2" s="1"/>
  <c r="L2628" i="2"/>
  <c r="O2628" i="2" s="1"/>
  <c r="L2629" i="2"/>
  <c r="O2629" i="2" s="1"/>
  <c r="L2630" i="2"/>
  <c r="O2630" i="2" s="1"/>
  <c r="L2631" i="2"/>
  <c r="O2631" i="2" s="1"/>
  <c r="L2632" i="2"/>
  <c r="O2632" i="2" s="1"/>
  <c r="L2633" i="2"/>
  <c r="O2633" i="2" s="1"/>
  <c r="L2634" i="2"/>
  <c r="O2634" i="2" s="1"/>
  <c r="L2635" i="2"/>
  <c r="O2635" i="2" s="1"/>
  <c r="L2636" i="2"/>
  <c r="O2636" i="2" s="1"/>
  <c r="L2637" i="2"/>
  <c r="O2637" i="2" s="1"/>
  <c r="L2638" i="2"/>
  <c r="O2638" i="2" s="1"/>
  <c r="L2639" i="2"/>
  <c r="O2639" i="2" s="1"/>
  <c r="L2640" i="2"/>
  <c r="O2640" i="2" s="1"/>
  <c r="L2641" i="2"/>
  <c r="O2641" i="2" s="1"/>
  <c r="L2642" i="2"/>
  <c r="O2642" i="2" s="1"/>
  <c r="L2643" i="2"/>
  <c r="O2643" i="2" s="1"/>
  <c r="L2644" i="2"/>
  <c r="O2644" i="2" s="1"/>
  <c r="L2645" i="2"/>
  <c r="O2645" i="2" s="1"/>
  <c r="L2646" i="2"/>
  <c r="O2646" i="2" s="1"/>
  <c r="L2647" i="2"/>
  <c r="O2647" i="2" s="1"/>
  <c r="L2648" i="2"/>
  <c r="O2648" i="2" s="1"/>
  <c r="L2649" i="2"/>
  <c r="O2649" i="2" s="1"/>
  <c r="L2650" i="2"/>
  <c r="O2650" i="2" s="1"/>
  <c r="L2651" i="2"/>
  <c r="O2651" i="2" s="1"/>
  <c r="L2652" i="2"/>
  <c r="O2652" i="2" s="1"/>
  <c r="L2653" i="2"/>
  <c r="O2653" i="2" s="1"/>
  <c r="L2654" i="2"/>
  <c r="O2654" i="2" s="1"/>
  <c r="L2655" i="2"/>
  <c r="O2655" i="2" s="1"/>
  <c r="L2656" i="2"/>
  <c r="O2656" i="2" s="1"/>
  <c r="L2657" i="2"/>
  <c r="O2657" i="2" s="1"/>
  <c r="L2658" i="2"/>
  <c r="O2658" i="2" s="1"/>
  <c r="L2659" i="2"/>
  <c r="O2659" i="2" s="1"/>
  <c r="L2660" i="2"/>
  <c r="O2660" i="2" s="1"/>
  <c r="L2661" i="2"/>
  <c r="O2661" i="2" s="1"/>
  <c r="L2662" i="2"/>
  <c r="O2662" i="2" s="1"/>
  <c r="L2663" i="2"/>
  <c r="O2663" i="2" s="1"/>
  <c r="L2664" i="2"/>
  <c r="O2664" i="2" s="1"/>
  <c r="L2665" i="2"/>
  <c r="O2665" i="2" s="1"/>
  <c r="L2666" i="2"/>
  <c r="O2666" i="2" s="1"/>
  <c r="L2667" i="2"/>
  <c r="O2667" i="2" s="1"/>
  <c r="L2668" i="2"/>
  <c r="O2668" i="2" s="1"/>
  <c r="L2669" i="2"/>
  <c r="O2669" i="2" s="1"/>
  <c r="L2670" i="2"/>
  <c r="O2670" i="2" s="1"/>
  <c r="L2671" i="2"/>
  <c r="O2671" i="2" s="1"/>
  <c r="L2672" i="2"/>
  <c r="O2672" i="2" s="1"/>
  <c r="L2673" i="2"/>
  <c r="O2673" i="2" s="1"/>
  <c r="L2674" i="2"/>
  <c r="O2674" i="2" s="1"/>
  <c r="L2675" i="2"/>
  <c r="O2675" i="2" s="1"/>
  <c r="L2676" i="2"/>
  <c r="O2676" i="2" s="1"/>
  <c r="L2677" i="2"/>
  <c r="O2677" i="2" s="1"/>
  <c r="L2678" i="2"/>
  <c r="O2678" i="2" s="1"/>
  <c r="L2679" i="2"/>
  <c r="O2679" i="2" s="1"/>
  <c r="L2680" i="2"/>
  <c r="O2680" i="2" s="1"/>
  <c r="L2681" i="2"/>
  <c r="O2681" i="2" s="1"/>
  <c r="L2682" i="2"/>
  <c r="O2682" i="2" s="1"/>
  <c r="L2683" i="2"/>
  <c r="O2683" i="2" s="1"/>
  <c r="L2684" i="2"/>
  <c r="O2684" i="2" s="1"/>
  <c r="L2685" i="2"/>
  <c r="O2685" i="2" s="1"/>
  <c r="L2686" i="2"/>
  <c r="O2686" i="2" s="1"/>
  <c r="L2687" i="2"/>
  <c r="O2687" i="2" s="1"/>
  <c r="L2688" i="2"/>
  <c r="O2688" i="2" s="1"/>
  <c r="L2689" i="2"/>
  <c r="O2689" i="2" s="1"/>
  <c r="L2690" i="2"/>
  <c r="O2690" i="2" s="1"/>
  <c r="L2691" i="2"/>
  <c r="O2691" i="2" s="1"/>
  <c r="L2692" i="2"/>
  <c r="O2692" i="2" s="1"/>
  <c r="L2693" i="2"/>
  <c r="O2693" i="2" s="1"/>
  <c r="L2694" i="2"/>
  <c r="O2694" i="2" s="1"/>
  <c r="L2695" i="2"/>
  <c r="O2695" i="2" s="1"/>
  <c r="L2696" i="2"/>
  <c r="O2696" i="2" s="1"/>
  <c r="L2697" i="2"/>
  <c r="O2697" i="2" s="1"/>
  <c r="L2698" i="2"/>
  <c r="O2698" i="2" s="1"/>
  <c r="L2699" i="2"/>
  <c r="O2699" i="2" s="1"/>
  <c r="L2700" i="2"/>
  <c r="O2700" i="2" s="1"/>
  <c r="L2701" i="2"/>
  <c r="O2701" i="2" s="1"/>
  <c r="L2702" i="2"/>
  <c r="O2702" i="2" s="1"/>
  <c r="L2703" i="2"/>
  <c r="O2703" i="2" s="1"/>
  <c r="L2704" i="2"/>
  <c r="O2704" i="2" s="1"/>
  <c r="L2705" i="2"/>
  <c r="O2705" i="2" s="1"/>
  <c r="L2706" i="2"/>
  <c r="O2706" i="2" s="1"/>
  <c r="L2707" i="2"/>
  <c r="O2707" i="2" s="1"/>
  <c r="L2708" i="2"/>
  <c r="O2708" i="2" s="1"/>
  <c r="L2709" i="2"/>
  <c r="O2709" i="2" s="1"/>
  <c r="L2710" i="2"/>
  <c r="O2710" i="2" s="1"/>
  <c r="L2711" i="2"/>
  <c r="O2711" i="2" s="1"/>
  <c r="L2712" i="2"/>
  <c r="O2712" i="2" s="1"/>
  <c r="L2713" i="2"/>
  <c r="O2713" i="2" s="1"/>
  <c r="L2714" i="2"/>
  <c r="O2714" i="2" s="1"/>
  <c r="L2715" i="2"/>
  <c r="O2715" i="2" s="1"/>
  <c r="L2716" i="2"/>
  <c r="O2716" i="2" s="1"/>
  <c r="L2717" i="2"/>
  <c r="O2717" i="2" s="1"/>
  <c r="L2718" i="2"/>
  <c r="O2718" i="2" s="1"/>
  <c r="L2719" i="2"/>
  <c r="O2719" i="2" s="1"/>
  <c r="L2720" i="2"/>
  <c r="O2720" i="2" s="1"/>
  <c r="L2721" i="2"/>
  <c r="O2721" i="2" s="1"/>
  <c r="L2722" i="2"/>
  <c r="O2722" i="2" s="1"/>
  <c r="L2723" i="2"/>
  <c r="O2723" i="2" s="1"/>
  <c r="L2724" i="2"/>
  <c r="O2724" i="2" s="1"/>
  <c r="L2725" i="2"/>
  <c r="O2725" i="2" s="1"/>
  <c r="L2726" i="2"/>
  <c r="O2726" i="2" s="1"/>
  <c r="L2727" i="2"/>
  <c r="O2727" i="2" s="1"/>
  <c r="L2728" i="2"/>
  <c r="O2728" i="2" s="1"/>
  <c r="L2729" i="2"/>
  <c r="O2729" i="2" s="1"/>
  <c r="L2730" i="2"/>
  <c r="O2730" i="2" s="1"/>
  <c r="L2731" i="2"/>
  <c r="O2731" i="2" s="1"/>
  <c r="L2732" i="2"/>
  <c r="O2732" i="2" s="1"/>
  <c r="L2733" i="2"/>
  <c r="O2733" i="2" s="1"/>
  <c r="L2734" i="2"/>
  <c r="O2734" i="2" s="1"/>
  <c r="L2735" i="2"/>
  <c r="O2735" i="2" s="1"/>
  <c r="L2736" i="2"/>
  <c r="O2736" i="2" s="1"/>
  <c r="L2737" i="2"/>
  <c r="O2737" i="2" s="1"/>
  <c r="L2738" i="2"/>
  <c r="O2738" i="2" s="1"/>
  <c r="L2739" i="2"/>
  <c r="O2739" i="2" s="1"/>
  <c r="L2740" i="2"/>
  <c r="O2740" i="2" s="1"/>
  <c r="L2741" i="2"/>
  <c r="O2741" i="2" s="1"/>
  <c r="L2742" i="2"/>
  <c r="O2742" i="2" s="1"/>
  <c r="L2743" i="2"/>
  <c r="O2743" i="2" s="1"/>
  <c r="L2744" i="2"/>
  <c r="O2744" i="2" s="1"/>
  <c r="L2745" i="2"/>
  <c r="O2745" i="2" s="1"/>
  <c r="L2746" i="2"/>
  <c r="O2746" i="2" s="1"/>
  <c r="L2747" i="2"/>
  <c r="O2747" i="2" s="1"/>
  <c r="L2748" i="2"/>
  <c r="O2748" i="2" s="1"/>
  <c r="L2749" i="2"/>
  <c r="O2749" i="2" s="1"/>
  <c r="L2750" i="2"/>
  <c r="O2750" i="2" s="1"/>
  <c r="L2751" i="2"/>
  <c r="O2751" i="2" s="1"/>
  <c r="L2752" i="2"/>
  <c r="O2752" i="2" s="1"/>
  <c r="L2753" i="2"/>
  <c r="O2753" i="2" s="1"/>
  <c r="L2754" i="2"/>
  <c r="O2754" i="2" s="1"/>
  <c r="L2755" i="2"/>
  <c r="O2755" i="2" s="1"/>
  <c r="L2756" i="2"/>
  <c r="O2756" i="2" s="1"/>
  <c r="L2757" i="2"/>
  <c r="O2757" i="2" s="1"/>
  <c r="L2758" i="2"/>
  <c r="O2758" i="2" s="1"/>
  <c r="L2759" i="2"/>
  <c r="O2759" i="2" s="1"/>
  <c r="L2760" i="2"/>
  <c r="O2760" i="2" s="1"/>
  <c r="L2761" i="2"/>
  <c r="O2761" i="2" s="1"/>
  <c r="L2762" i="2"/>
  <c r="O2762" i="2" s="1"/>
  <c r="L2763" i="2"/>
  <c r="O2763" i="2" s="1"/>
  <c r="L2764" i="2"/>
  <c r="O2764" i="2" s="1"/>
  <c r="L2765" i="2"/>
  <c r="O2765" i="2" s="1"/>
  <c r="L2766" i="2"/>
  <c r="O2766" i="2" s="1"/>
  <c r="L2767" i="2"/>
  <c r="O2767" i="2" s="1"/>
  <c r="L2768" i="2"/>
  <c r="O2768" i="2" s="1"/>
  <c r="L2769" i="2"/>
  <c r="O2769" i="2" s="1"/>
  <c r="L2770" i="2"/>
  <c r="O2770" i="2" s="1"/>
  <c r="L2771" i="2"/>
  <c r="O2771" i="2" s="1"/>
  <c r="L2772" i="2"/>
  <c r="O2772" i="2" s="1"/>
  <c r="L2773" i="2"/>
  <c r="O2773" i="2" s="1"/>
  <c r="L2774" i="2"/>
  <c r="O2774" i="2" s="1"/>
  <c r="L2775" i="2"/>
  <c r="O2775" i="2" s="1"/>
  <c r="L2776" i="2"/>
  <c r="O2776" i="2" s="1"/>
  <c r="L2777" i="2"/>
  <c r="O2777" i="2" s="1"/>
  <c r="L2778" i="2"/>
  <c r="O2778" i="2" s="1"/>
  <c r="L2779" i="2"/>
  <c r="O2779" i="2" s="1"/>
  <c r="L2780" i="2"/>
  <c r="O2780" i="2" s="1"/>
  <c r="L2781" i="2"/>
  <c r="O2781" i="2" s="1"/>
  <c r="L2782" i="2"/>
  <c r="O2782" i="2" s="1"/>
  <c r="L2783" i="2"/>
  <c r="O2783" i="2" s="1"/>
  <c r="L2784" i="2"/>
  <c r="O2784" i="2" s="1"/>
  <c r="L2785" i="2"/>
  <c r="O2785" i="2" s="1"/>
  <c r="L2786" i="2"/>
  <c r="O2786" i="2" s="1"/>
  <c r="L2787" i="2"/>
  <c r="O2787" i="2" s="1"/>
  <c r="L2788" i="2"/>
  <c r="O2788" i="2" s="1"/>
  <c r="L2789" i="2"/>
  <c r="O2789" i="2" s="1"/>
  <c r="L2790" i="2"/>
  <c r="O2790" i="2" s="1"/>
  <c r="L2791" i="2"/>
  <c r="O2791" i="2" s="1"/>
  <c r="L2792" i="2"/>
  <c r="O2792" i="2" s="1"/>
  <c r="L2793" i="2"/>
  <c r="O2793" i="2" s="1"/>
  <c r="L2794" i="2"/>
  <c r="O2794" i="2" s="1"/>
  <c r="L2795" i="2"/>
  <c r="O2795" i="2" s="1"/>
  <c r="L2796" i="2"/>
  <c r="O2796" i="2" s="1"/>
  <c r="L2797" i="2"/>
  <c r="O2797" i="2" s="1"/>
  <c r="L2798" i="2"/>
  <c r="O2798" i="2" s="1"/>
  <c r="L2799" i="2"/>
  <c r="O2799" i="2" s="1"/>
  <c r="L2800" i="2"/>
  <c r="O2800" i="2" s="1"/>
  <c r="L2801" i="2"/>
  <c r="O2801" i="2" s="1"/>
  <c r="L2802" i="2"/>
  <c r="O2802" i="2" s="1"/>
  <c r="L2803" i="2"/>
  <c r="O2803" i="2" s="1"/>
  <c r="L2804" i="2"/>
  <c r="O2804" i="2" s="1"/>
  <c r="L2805" i="2"/>
  <c r="O2805" i="2" s="1"/>
  <c r="L2806" i="2"/>
  <c r="O2806" i="2" s="1"/>
  <c r="L2807" i="2"/>
  <c r="O2807" i="2" s="1"/>
  <c r="L2808" i="2"/>
  <c r="O2808" i="2" s="1"/>
  <c r="L2809" i="2"/>
  <c r="O2809" i="2" s="1"/>
  <c r="L2810" i="2"/>
  <c r="O2810" i="2" s="1"/>
  <c r="L2811" i="2"/>
  <c r="O2811" i="2" s="1"/>
  <c r="L2812" i="2"/>
  <c r="O2812" i="2" s="1"/>
  <c r="L2813" i="2"/>
  <c r="O2813" i="2" s="1"/>
  <c r="L2814" i="2"/>
  <c r="O2814" i="2" s="1"/>
  <c r="L2815" i="2"/>
  <c r="O2815" i="2" s="1"/>
  <c r="L2816" i="2"/>
  <c r="O2816" i="2" s="1"/>
  <c r="L2817" i="2"/>
  <c r="O2817" i="2" s="1"/>
  <c r="L2818" i="2"/>
  <c r="O2818" i="2" s="1"/>
  <c r="L2819" i="2"/>
  <c r="O2819" i="2" s="1"/>
  <c r="L2820" i="2"/>
  <c r="O2820" i="2" s="1"/>
  <c r="L2821" i="2"/>
  <c r="O2821" i="2" s="1"/>
  <c r="L2822" i="2"/>
  <c r="O2822" i="2" s="1"/>
  <c r="L2823" i="2"/>
  <c r="O2823" i="2" s="1"/>
  <c r="L2824" i="2"/>
  <c r="O2824" i="2" s="1"/>
  <c r="L2825" i="2"/>
  <c r="O2825" i="2" s="1"/>
  <c r="L2826" i="2"/>
  <c r="O2826" i="2" s="1"/>
  <c r="L2827" i="2"/>
  <c r="O2827" i="2" s="1"/>
  <c r="L2828" i="2"/>
  <c r="O2828" i="2" s="1"/>
  <c r="L2829" i="2"/>
  <c r="O2829" i="2" s="1"/>
  <c r="L2830" i="2"/>
  <c r="O2830" i="2" s="1"/>
  <c r="L2831" i="2"/>
  <c r="O2831" i="2" s="1"/>
  <c r="L2832" i="2"/>
  <c r="O2832" i="2" s="1"/>
  <c r="L2833" i="2"/>
  <c r="O2833" i="2" s="1"/>
  <c r="L2834" i="2"/>
  <c r="O2834" i="2" s="1"/>
  <c r="L2835" i="2"/>
  <c r="O2835" i="2" s="1"/>
  <c r="L2836" i="2"/>
  <c r="O2836" i="2" s="1"/>
  <c r="L2837" i="2"/>
  <c r="O2837" i="2" s="1"/>
  <c r="L2838" i="2"/>
  <c r="O2838" i="2" s="1"/>
  <c r="L2839" i="2"/>
  <c r="O2839" i="2" s="1"/>
  <c r="L2840" i="2"/>
  <c r="O2840" i="2" s="1"/>
  <c r="L2841" i="2"/>
  <c r="O2841" i="2" s="1"/>
  <c r="L2842" i="2"/>
  <c r="O2842" i="2" s="1"/>
  <c r="L2843" i="2"/>
  <c r="O2843" i="2" s="1"/>
  <c r="L2844" i="2"/>
  <c r="O2844" i="2" s="1"/>
  <c r="L2845" i="2"/>
  <c r="O2845" i="2" s="1"/>
  <c r="L2846" i="2"/>
  <c r="O2846" i="2" s="1"/>
  <c r="L2847" i="2"/>
  <c r="O2847" i="2" s="1"/>
  <c r="L2848" i="2"/>
  <c r="O2848" i="2" s="1"/>
  <c r="L2849" i="2"/>
  <c r="O2849" i="2" s="1"/>
  <c r="L2850" i="2"/>
  <c r="O2850" i="2" s="1"/>
  <c r="L2851" i="2"/>
  <c r="O2851" i="2" s="1"/>
  <c r="L2852" i="2"/>
  <c r="O2852" i="2" s="1"/>
  <c r="L2853" i="2"/>
  <c r="O2853" i="2" s="1"/>
  <c r="L2854" i="2"/>
  <c r="O2854" i="2" s="1"/>
  <c r="L2855" i="2"/>
  <c r="O2855" i="2" s="1"/>
  <c r="L2856" i="2"/>
  <c r="O2856" i="2" s="1"/>
  <c r="L2857" i="2"/>
  <c r="O2857" i="2" s="1"/>
  <c r="L2858" i="2"/>
  <c r="O2858" i="2" s="1"/>
  <c r="L2859" i="2"/>
  <c r="O2859" i="2" s="1"/>
  <c r="L2860" i="2"/>
  <c r="O2860" i="2" s="1"/>
  <c r="L2861" i="2"/>
  <c r="O2861" i="2" s="1"/>
  <c r="L2862" i="2"/>
  <c r="O2862" i="2" s="1"/>
  <c r="L2863" i="2"/>
  <c r="O2863" i="2" s="1"/>
  <c r="L2864" i="2"/>
  <c r="O2864" i="2" s="1"/>
  <c r="L2865" i="2"/>
  <c r="O2865" i="2" s="1"/>
  <c r="L2866" i="2"/>
  <c r="O2866" i="2" s="1"/>
  <c r="L2867" i="2"/>
  <c r="O2867" i="2" s="1"/>
  <c r="L2868" i="2"/>
  <c r="O2868" i="2" s="1"/>
  <c r="L2869" i="2"/>
  <c r="O2869" i="2" s="1"/>
  <c r="L2870" i="2"/>
  <c r="O2870" i="2" s="1"/>
  <c r="L2871" i="2"/>
  <c r="O2871" i="2" s="1"/>
  <c r="L2872" i="2"/>
  <c r="O2872" i="2" s="1"/>
  <c r="L2873" i="2"/>
  <c r="O2873" i="2" s="1"/>
  <c r="L2874" i="2"/>
  <c r="O2874" i="2" s="1"/>
  <c r="L2875" i="2"/>
  <c r="O2875" i="2" s="1"/>
  <c r="L2876" i="2"/>
  <c r="O2876" i="2" s="1"/>
  <c r="L2877" i="2"/>
  <c r="O2877" i="2" s="1"/>
  <c r="L2878" i="2"/>
  <c r="O2878" i="2" s="1"/>
  <c r="L2879" i="2"/>
  <c r="O2879" i="2" s="1"/>
  <c r="L2880" i="2"/>
  <c r="O2880" i="2" s="1"/>
  <c r="L2881" i="2"/>
  <c r="O2881" i="2" s="1"/>
  <c r="L2882" i="2"/>
  <c r="O2882" i="2" s="1"/>
  <c r="L2883" i="2"/>
  <c r="O2883" i="2" s="1"/>
  <c r="L2884" i="2"/>
  <c r="O2884" i="2" s="1"/>
  <c r="L2885" i="2"/>
  <c r="O2885" i="2" s="1"/>
  <c r="L2886" i="2"/>
  <c r="O2886" i="2" s="1"/>
  <c r="L2887" i="2"/>
  <c r="O2887" i="2" s="1"/>
  <c r="L2888" i="2"/>
  <c r="O2888" i="2" s="1"/>
  <c r="L2889" i="2"/>
  <c r="O2889" i="2" s="1"/>
  <c r="L2890" i="2"/>
  <c r="O2890" i="2" s="1"/>
  <c r="L2891" i="2"/>
  <c r="O2891" i="2" s="1"/>
  <c r="L2892" i="2"/>
  <c r="O2892" i="2" s="1"/>
  <c r="L2893" i="2"/>
  <c r="O2893" i="2" s="1"/>
  <c r="L2894" i="2"/>
  <c r="O2894" i="2" s="1"/>
  <c r="L2895" i="2"/>
  <c r="O2895" i="2" s="1"/>
  <c r="L2896" i="2"/>
  <c r="O2896" i="2" s="1"/>
  <c r="L2897" i="2"/>
  <c r="O2897" i="2" s="1"/>
  <c r="L2898" i="2"/>
  <c r="O2898" i="2" s="1"/>
  <c r="L2899" i="2"/>
  <c r="O2899" i="2" s="1"/>
  <c r="L2900" i="2"/>
  <c r="O2900" i="2" s="1"/>
  <c r="L2901" i="2"/>
  <c r="O2901" i="2" s="1"/>
  <c r="L2902" i="2"/>
  <c r="O2902" i="2" s="1"/>
  <c r="L2903" i="2"/>
  <c r="O2903" i="2" s="1"/>
  <c r="L2904" i="2"/>
  <c r="O2904" i="2" s="1"/>
  <c r="L2905" i="2"/>
  <c r="O2905" i="2" s="1"/>
  <c r="L2906" i="2"/>
  <c r="O2906" i="2" s="1"/>
  <c r="L2907" i="2"/>
  <c r="O2907" i="2" s="1"/>
  <c r="L2908" i="2"/>
  <c r="O2908" i="2" s="1"/>
  <c r="L2909" i="2"/>
  <c r="O2909" i="2" s="1"/>
  <c r="L2910" i="2"/>
  <c r="O2910" i="2" s="1"/>
  <c r="L2911" i="2"/>
  <c r="O2911" i="2" s="1"/>
  <c r="L2912" i="2"/>
  <c r="O2912" i="2" s="1"/>
  <c r="L2913" i="2"/>
  <c r="O2913" i="2" s="1"/>
  <c r="L2914" i="2"/>
  <c r="O2914" i="2" s="1"/>
  <c r="L2915" i="2"/>
  <c r="O2915" i="2" s="1"/>
  <c r="L2916" i="2"/>
  <c r="O2916" i="2" s="1"/>
  <c r="L2917" i="2"/>
  <c r="O2917" i="2" s="1"/>
  <c r="L2918" i="2"/>
  <c r="O2918" i="2" s="1"/>
  <c r="L2919" i="2"/>
  <c r="O2919" i="2" s="1"/>
  <c r="L2920" i="2"/>
  <c r="O2920" i="2" s="1"/>
  <c r="L2921" i="2"/>
  <c r="O2921" i="2" s="1"/>
  <c r="L2922" i="2"/>
  <c r="O2922" i="2" s="1"/>
  <c r="L2923" i="2"/>
  <c r="O2923" i="2" s="1"/>
  <c r="L2924" i="2"/>
  <c r="O2924" i="2" s="1"/>
  <c r="L2925" i="2"/>
  <c r="O2925" i="2" s="1"/>
  <c r="L2926" i="2"/>
  <c r="O2926" i="2" s="1"/>
  <c r="L2927" i="2"/>
  <c r="O2927" i="2" s="1"/>
  <c r="L2928" i="2"/>
  <c r="O2928" i="2" s="1"/>
  <c r="L2929" i="2"/>
  <c r="O2929" i="2" s="1"/>
  <c r="L2930" i="2"/>
  <c r="O2930" i="2" s="1"/>
  <c r="L2931" i="2"/>
  <c r="O2931" i="2" s="1"/>
  <c r="L2932" i="2"/>
  <c r="O2932" i="2" s="1"/>
  <c r="L2933" i="2"/>
  <c r="O2933" i="2" s="1"/>
  <c r="L2934" i="2"/>
  <c r="O2934" i="2" s="1"/>
  <c r="L2935" i="2"/>
  <c r="O2935" i="2" s="1"/>
  <c r="L2936" i="2"/>
  <c r="O2936" i="2" s="1"/>
  <c r="L2937" i="2"/>
  <c r="O2937" i="2" s="1"/>
  <c r="L2938" i="2"/>
  <c r="O2938" i="2" s="1"/>
  <c r="L2939" i="2"/>
  <c r="O2939" i="2" s="1"/>
  <c r="L2940" i="2"/>
  <c r="O2940" i="2" s="1"/>
  <c r="L2941" i="2"/>
  <c r="O2941" i="2" s="1"/>
  <c r="L2942" i="2"/>
  <c r="O2942" i="2" s="1"/>
  <c r="L2943" i="2"/>
  <c r="O2943" i="2" s="1"/>
  <c r="L2944" i="2"/>
  <c r="O2944" i="2" s="1"/>
  <c r="L2945" i="2"/>
  <c r="O2945" i="2" s="1"/>
  <c r="L2946" i="2"/>
  <c r="O2946" i="2" s="1"/>
  <c r="L2947" i="2"/>
  <c r="O2947" i="2" s="1"/>
  <c r="L2948" i="2"/>
  <c r="O2948" i="2" s="1"/>
  <c r="L2949" i="2"/>
  <c r="O2949" i="2" s="1"/>
  <c r="L2950" i="2"/>
  <c r="O2950" i="2" s="1"/>
  <c r="L2951" i="2"/>
  <c r="O2951" i="2" s="1"/>
  <c r="L2952" i="2"/>
  <c r="O2952" i="2" s="1"/>
  <c r="L2953" i="2"/>
  <c r="O2953" i="2" s="1"/>
  <c r="L2954" i="2"/>
  <c r="O2954" i="2" s="1"/>
  <c r="L2955" i="2"/>
  <c r="O2955" i="2" s="1"/>
  <c r="L2956" i="2"/>
  <c r="O2956" i="2" s="1"/>
  <c r="L2957" i="2"/>
  <c r="O2957" i="2" s="1"/>
  <c r="L2958" i="2"/>
  <c r="O2958" i="2" s="1"/>
  <c r="L2959" i="2"/>
  <c r="O2959" i="2" s="1"/>
  <c r="L2960" i="2"/>
  <c r="O2960" i="2" s="1"/>
  <c r="L2961" i="2"/>
  <c r="O2961" i="2" s="1"/>
  <c r="L2962" i="2"/>
  <c r="O2962" i="2" s="1"/>
  <c r="L2963" i="2"/>
  <c r="O2963" i="2" s="1"/>
  <c r="L2964" i="2"/>
  <c r="O2964" i="2" s="1"/>
  <c r="L2965" i="2"/>
  <c r="O2965" i="2" s="1"/>
  <c r="L2966" i="2"/>
  <c r="O2966" i="2" s="1"/>
  <c r="L2967" i="2"/>
  <c r="O2967" i="2" s="1"/>
  <c r="L2968" i="2"/>
  <c r="O2968" i="2" s="1"/>
  <c r="L2969" i="2"/>
  <c r="O2969" i="2" s="1"/>
  <c r="L2970" i="2"/>
  <c r="O2970" i="2" s="1"/>
  <c r="L2971" i="2"/>
  <c r="O2971" i="2" s="1"/>
  <c r="L2972" i="2"/>
  <c r="O2972" i="2" s="1"/>
  <c r="L2973" i="2"/>
  <c r="O2973" i="2" s="1"/>
  <c r="L2974" i="2"/>
  <c r="O2974" i="2" s="1"/>
  <c r="L2975" i="2"/>
  <c r="O2975" i="2" s="1"/>
  <c r="L2976" i="2"/>
  <c r="O2976" i="2" s="1"/>
  <c r="L2977" i="2"/>
  <c r="O2977" i="2" s="1"/>
  <c r="L2978" i="2"/>
  <c r="O2978" i="2" s="1"/>
  <c r="L2979" i="2"/>
  <c r="O2979" i="2" s="1"/>
  <c r="L2980" i="2"/>
  <c r="O2980" i="2" s="1"/>
  <c r="L2981" i="2"/>
  <c r="O2981" i="2" s="1"/>
  <c r="L2982" i="2"/>
  <c r="O2982" i="2" s="1"/>
  <c r="L2983" i="2"/>
  <c r="O2983" i="2" s="1"/>
  <c r="L2984" i="2"/>
  <c r="O2984" i="2" s="1"/>
  <c r="L2985" i="2"/>
  <c r="O2985" i="2" s="1"/>
  <c r="L2986" i="2"/>
  <c r="O2986" i="2" s="1"/>
  <c r="L2987" i="2"/>
  <c r="O2987" i="2" s="1"/>
  <c r="L2988" i="2"/>
  <c r="O2988" i="2" s="1"/>
  <c r="L2989" i="2"/>
  <c r="O2989" i="2" s="1"/>
  <c r="L2990" i="2"/>
  <c r="O2990" i="2" s="1"/>
  <c r="L2991" i="2"/>
  <c r="O2991" i="2" s="1"/>
  <c r="L2992" i="2"/>
  <c r="O2992" i="2" s="1"/>
  <c r="L2993" i="2"/>
  <c r="O2993" i="2" s="1"/>
  <c r="L2994" i="2"/>
  <c r="O2994" i="2" s="1"/>
  <c r="L2995" i="2"/>
  <c r="O2995" i="2" s="1"/>
  <c r="L2996" i="2"/>
  <c r="O2996" i="2" s="1"/>
  <c r="L2997" i="2"/>
  <c r="O2997" i="2" s="1"/>
  <c r="L2998" i="2"/>
  <c r="O2998" i="2" s="1"/>
  <c r="L2999" i="2"/>
  <c r="O2999" i="2" s="1"/>
  <c r="L3000" i="2"/>
  <c r="O3000" i="2" s="1"/>
  <c r="L3001" i="2"/>
  <c r="O3001" i="2" s="1"/>
  <c r="L3002" i="2"/>
  <c r="O3002" i="2" s="1"/>
  <c r="L3003" i="2"/>
  <c r="O3003" i="2" s="1"/>
  <c r="L3004" i="2"/>
  <c r="O3004" i="2" s="1"/>
  <c r="L3005" i="2"/>
  <c r="O3005" i="2" s="1"/>
  <c r="L3006" i="2"/>
  <c r="O3006" i="2" s="1"/>
  <c r="L3007" i="2"/>
  <c r="O3007" i="2" s="1"/>
  <c r="L3008" i="2"/>
  <c r="O3008" i="2" s="1"/>
  <c r="L3009" i="2"/>
  <c r="O3009" i="2" s="1"/>
  <c r="L3010" i="2"/>
  <c r="O3010" i="2" s="1"/>
  <c r="L3011" i="2"/>
  <c r="O3011" i="2" s="1"/>
  <c r="L3012" i="2"/>
  <c r="O3012" i="2" s="1"/>
  <c r="L3013" i="2"/>
  <c r="O3013" i="2" s="1"/>
  <c r="L3014" i="2"/>
  <c r="O3014" i="2" s="1"/>
  <c r="L3015" i="2"/>
  <c r="O3015" i="2" s="1"/>
  <c r="L3016" i="2"/>
  <c r="O3016" i="2" s="1"/>
  <c r="L3017" i="2"/>
  <c r="O3017" i="2" s="1"/>
  <c r="L3018" i="2"/>
  <c r="O3018" i="2" s="1"/>
  <c r="L3019" i="2"/>
  <c r="O3019" i="2" s="1"/>
  <c r="L3020" i="2"/>
  <c r="O3020" i="2" s="1"/>
  <c r="L3021" i="2"/>
  <c r="O3021" i="2" s="1"/>
  <c r="L3022" i="2"/>
  <c r="O3022" i="2" s="1"/>
  <c r="L3023" i="2"/>
  <c r="O3023" i="2" s="1"/>
  <c r="L3024" i="2"/>
  <c r="O3024" i="2" s="1"/>
  <c r="L3025" i="2"/>
  <c r="O3025" i="2" s="1"/>
  <c r="L3026" i="2"/>
  <c r="O3026" i="2" s="1"/>
  <c r="L3027" i="2"/>
  <c r="O3027" i="2" s="1"/>
  <c r="L3028" i="2"/>
  <c r="O3028" i="2" s="1"/>
  <c r="L3029" i="2"/>
  <c r="O3029" i="2" s="1"/>
  <c r="L3030" i="2"/>
  <c r="O3030" i="2" s="1"/>
  <c r="L3031" i="2"/>
  <c r="O3031" i="2" s="1"/>
  <c r="L3032" i="2"/>
  <c r="O3032" i="2" s="1"/>
  <c r="L3033" i="2"/>
  <c r="O3033" i="2" s="1"/>
  <c r="L3034" i="2"/>
  <c r="O3034" i="2" s="1"/>
  <c r="L3035" i="2"/>
  <c r="O3035" i="2" s="1"/>
  <c r="L3036" i="2"/>
  <c r="O3036" i="2" s="1"/>
  <c r="L3037" i="2"/>
  <c r="O3037" i="2" s="1"/>
  <c r="L3038" i="2"/>
  <c r="O3038" i="2" s="1"/>
  <c r="L3039" i="2"/>
  <c r="O3039" i="2" s="1"/>
  <c r="L3040" i="2"/>
  <c r="O3040" i="2" s="1"/>
  <c r="L3041" i="2"/>
  <c r="O3041" i="2" s="1"/>
  <c r="L3042" i="2"/>
  <c r="O3042" i="2" s="1"/>
  <c r="L3043" i="2"/>
  <c r="O3043" i="2" s="1"/>
  <c r="L3044" i="2"/>
  <c r="O3044" i="2" s="1"/>
  <c r="L3045" i="2"/>
  <c r="O3045" i="2" s="1"/>
  <c r="L3046" i="2"/>
  <c r="O3046" i="2" s="1"/>
  <c r="L3047" i="2"/>
  <c r="O3047" i="2" s="1"/>
  <c r="L3048" i="2"/>
  <c r="O3048" i="2" s="1"/>
  <c r="L3049" i="2"/>
  <c r="O3049" i="2" s="1"/>
  <c r="L3050" i="2"/>
  <c r="O3050" i="2" s="1"/>
  <c r="L3051" i="2"/>
  <c r="O3051" i="2" s="1"/>
  <c r="L3052" i="2"/>
  <c r="O3052" i="2" s="1"/>
  <c r="L3053" i="2"/>
  <c r="O3053" i="2" s="1"/>
  <c r="L3054" i="2"/>
  <c r="O3054" i="2" s="1"/>
  <c r="L3055" i="2"/>
  <c r="O3055" i="2" s="1"/>
  <c r="L3056" i="2"/>
  <c r="O3056" i="2" s="1"/>
  <c r="L3057" i="2"/>
  <c r="O3057" i="2" s="1"/>
  <c r="L3058" i="2"/>
  <c r="O3058" i="2" s="1"/>
  <c r="L3059" i="2"/>
  <c r="O3059" i="2" s="1"/>
  <c r="L3060" i="2"/>
  <c r="O3060" i="2" s="1"/>
  <c r="L3061" i="2"/>
  <c r="O3061" i="2" s="1"/>
  <c r="L3062" i="2"/>
  <c r="O3062" i="2" s="1"/>
  <c r="L3063" i="2"/>
  <c r="O3063" i="2" s="1"/>
  <c r="L3064" i="2"/>
  <c r="O3064" i="2" s="1"/>
  <c r="L3065" i="2"/>
  <c r="O3065" i="2" s="1"/>
  <c r="L3066" i="2"/>
  <c r="O3066" i="2" s="1"/>
  <c r="L3067" i="2"/>
  <c r="O3067" i="2" s="1"/>
  <c r="L3068" i="2"/>
  <c r="O3068" i="2" s="1"/>
  <c r="L3069" i="2"/>
  <c r="O3069" i="2" s="1"/>
  <c r="L3070" i="2"/>
  <c r="O3070" i="2" s="1"/>
  <c r="L3071" i="2"/>
  <c r="O3071" i="2" s="1"/>
  <c r="L3072" i="2"/>
  <c r="O3072" i="2" s="1"/>
  <c r="L3073" i="2"/>
  <c r="O3073" i="2" s="1"/>
  <c r="L3074" i="2"/>
  <c r="O3074" i="2" s="1"/>
  <c r="L3075" i="2"/>
  <c r="O3075" i="2" s="1"/>
  <c r="L3076" i="2"/>
  <c r="O3076" i="2" s="1"/>
  <c r="L3077" i="2"/>
  <c r="O3077" i="2" s="1"/>
  <c r="L3078" i="2"/>
  <c r="O3078" i="2" s="1"/>
  <c r="L3079" i="2"/>
  <c r="O3079" i="2" s="1"/>
  <c r="L3080" i="2"/>
  <c r="O3080" i="2" s="1"/>
  <c r="L3081" i="2"/>
  <c r="O3081" i="2" s="1"/>
  <c r="L3082" i="2"/>
  <c r="O3082" i="2" s="1"/>
  <c r="L3083" i="2"/>
  <c r="O3083" i="2" s="1"/>
  <c r="L3084" i="2"/>
  <c r="O3084" i="2" s="1"/>
  <c r="L3085" i="2"/>
  <c r="O3085" i="2" s="1"/>
  <c r="L3086" i="2"/>
  <c r="O3086" i="2" s="1"/>
  <c r="L3087" i="2"/>
  <c r="O3087" i="2" s="1"/>
  <c r="L3088" i="2"/>
  <c r="O3088" i="2" s="1"/>
  <c r="L3089" i="2"/>
  <c r="O3089" i="2" s="1"/>
  <c r="L3090" i="2"/>
  <c r="O3090" i="2" s="1"/>
  <c r="L3091" i="2"/>
  <c r="O3091" i="2" s="1"/>
  <c r="L3092" i="2"/>
  <c r="O3092" i="2" s="1"/>
  <c r="L3093" i="2"/>
  <c r="O3093" i="2" s="1"/>
  <c r="L3094" i="2"/>
  <c r="O3094" i="2" s="1"/>
  <c r="L3095" i="2"/>
  <c r="O3095" i="2" s="1"/>
  <c r="L3096" i="2"/>
  <c r="O3096" i="2" s="1"/>
  <c r="L3097" i="2"/>
  <c r="O3097" i="2" s="1"/>
  <c r="L3098" i="2"/>
  <c r="O3098" i="2" s="1"/>
  <c r="L3099" i="2"/>
  <c r="O3099" i="2" s="1"/>
  <c r="L3100" i="2"/>
  <c r="O3100" i="2" s="1"/>
  <c r="L3101" i="2"/>
  <c r="O3101" i="2" s="1"/>
  <c r="L3102" i="2"/>
  <c r="O3102" i="2" s="1"/>
  <c r="L3103" i="2"/>
  <c r="O3103" i="2" s="1"/>
  <c r="L3104" i="2"/>
  <c r="O3104" i="2" s="1"/>
  <c r="L3105" i="2"/>
  <c r="O3105" i="2" s="1"/>
  <c r="L3106" i="2"/>
  <c r="O3106" i="2" s="1"/>
  <c r="L3107" i="2"/>
  <c r="O3107" i="2" s="1"/>
  <c r="L3108" i="2"/>
  <c r="O3108" i="2" s="1"/>
  <c r="L3109" i="2"/>
  <c r="O3109" i="2" s="1"/>
  <c r="L3110" i="2"/>
  <c r="O3110" i="2" s="1"/>
  <c r="L3111" i="2"/>
  <c r="O3111" i="2" s="1"/>
  <c r="L3112" i="2"/>
  <c r="O3112" i="2" s="1"/>
  <c r="L3113" i="2"/>
  <c r="O3113" i="2" s="1"/>
  <c r="L3114" i="2"/>
  <c r="O3114" i="2" s="1"/>
  <c r="L3115" i="2"/>
  <c r="O3115" i="2" s="1"/>
  <c r="L3116" i="2"/>
  <c r="O3116" i="2" s="1"/>
  <c r="L3117" i="2"/>
  <c r="O3117" i="2" s="1"/>
  <c r="L3118" i="2"/>
  <c r="O3118" i="2" s="1"/>
  <c r="L3119" i="2"/>
  <c r="O3119" i="2" s="1"/>
  <c r="L3120" i="2"/>
  <c r="O3120" i="2" s="1"/>
  <c r="L3121" i="2"/>
  <c r="O3121" i="2" s="1"/>
  <c r="L3122" i="2"/>
  <c r="O3122" i="2" s="1"/>
  <c r="L3123" i="2"/>
  <c r="O3123" i="2" s="1"/>
  <c r="L3124" i="2"/>
  <c r="O3124" i="2" s="1"/>
  <c r="L3125" i="2"/>
  <c r="O3125" i="2" s="1"/>
  <c r="L3126" i="2"/>
  <c r="O3126" i="2" s="1"/>
  <c r="L3127" i="2"/>
  <c r="O3127" i="2" s="1"/>
  <c r="L3128" i="2"/>
  <c r="O3128" i="2" s="1"/>
  <c r="L3129" i="2"/>
  <c r="O3129" i="2" s="1"/>
  <c r="L3130" i="2"/>
  <c r="O3130" i="2" s="1"/>
  <c r="L3131" i="2"/>
  <c r="O3131" i="2" s="1"/>
  <c r="L3132" i="2"/>
  <c r="O3132" i="2" s="1"/>
  <c r="L3133" i="2"/>
  <c r="O3133" i="2" s="1"/>
  <c r="L3134" i="2"/>
  <c r="O3134" i="2" s="1"/>
  <c r="L3135" i="2"/>
  <c r="O3135" i="2" s="1"/>
  <c r="L3136" i="2"/>
  <c r="O3136" i="2" s="1"/>
  <c r="L3137" i="2"/>
  <c r="O3137" i="2" s="1"/>
  <c r="L3138" i="2"/>
  <c r="O3138" i="2" s="1"/>
  <c r="L3139" i="2"/>
  <c r="O3139" i="2" s="1"/>
  <c r="L3140" i="2"/>
  <c r="O3140" i="2" s="1"/>
  <c r="L3141" i="2"/>
  <c r="O3141" i="2" s="1"/>
  <c r="L3142" i="2"/>
  <c r="O3142" i="2" s="1"/>
  <c r="L3143" i="2"/>
  <c r="O3143" i="2" s="1"/>
  <c r="L3144" i="2"/>
  <c r="O3144" i="2" s="1"/>
  <c r="L3145" i="2"/>
  <c r="O3145" i="2" s="1"/>
  <c r="L3146" i="2"/>
  <c r="O3146" i="2" s="1"/>
  <c r="L3147" i="2"/>
  <c r="O3147" i="2" s="1"/>
  <c r="L3148" i="2"/>
  <c r="O3148" i="2" s="1"/>
  <c r="L3149" i="2"/>
  <c r="O3149" i="2" s="1"/>
  <c r="L3150" i="2"/>
  <c r="O3150" i="2" s="1"/>
  <c r="L3151" i="2"/>
  <c r="O3151" i="2" s="1"/>
  <c r="L3152" i="2"/>
  <c r="O3152" i="2" s="1"/>
  <c r="L3153" i="2"/>
  <c r="O3153" i="2" s="1"/>
  <c r="L3154" i="2"/>
  <c r="O3154" i="2" s="1"/>
  <c r="L3155" i="2"/>
  <c r="O3155" i="2" s="1"/>
  <c r="L3156" i="2"/>
  <c r="O3156" i="2" s="1"/>
  <c r="L3157" i="2"/>
  <c r="O3157" i="2" s="1"/>
  <c r="L3158" i="2"/>
  <c r="O3158" i="2" s="1"/>
  <c r="L3159" i="2"/>
  <c r="O3159" i="2" s="1"/>
  <c r="L3160" i="2"/>
  <c r="O3160" i="2" s="1"/>
  <c r="L3161" i="2"/>
  <c r="O3161" i="2" s="1"/>
  <c r="L3162" i="2"/>
  <c r="O3162" i="2" s="1"/>
  <c r="L3163" i="2"/>
  <c r="O3163" i="2" s="1"/>
  <c r="L3164" i="2"/>
  <c r="O3164" i="2" s="1"/>
  <c r="L3165" i="2"/>
  <c r="O3165" i="2" s="1"/>
  <c r="L3166" i="2"/>
  <c r="O3166" i="2" s="1"/>
  <c r="L3167" i="2"/>
  <c r="O3167" i="2" s="1"/>
  <c r="L3168" i="2"/>
  <c r="O3168" i="2" s="1"/>
  <c r="L3169" i="2"/>
  <c r="O3169" i="2" s="1"/>
  <c r="L3170" i="2"/>
  <c r="O3170" i="2" s="1"/>
  <c r="L3171" i="2"/>
  <c r="O3171" i="2" s="1"/>
  <c r="L3172" i="2"/>
  <c r="O3172" i="2" s="1"/>
  <c r="L3173" i="2"/>
  <c r="O3173" i="2" s="1"/>
  <c r="L3174" i="2"/>
  <c r="O3174" i="2" s="1"/>
  <c r="L3175" i="2"/>
  <c r="O3175" i="2" s="1"/>
  <c r="L3176" i="2"/>
  <c r="O3176" i="2" s="1"/>
  <c r="L3177" i="2"/>
  <c r="O3177" i="2" s="1"/>
  <c r="L3178" i="2"/>
  <c r="O3178" i="2" s="1"/>
  <c r="L3179" i="2"/>
  <c r="O3179" i="2" s="1"/>
  <c r="L3180" i="2"/>
  <c r="O3180" i="2" s="1"/>
  <c r="L3181" i="2"/>
  <c r="O3181" i="2" s="1"/>
  <c r="L3182" i="2"/>
  <c r="O3182" i="2" s="1"/>
  <c r="L3183" i="2"/>
  <c r="O3183" i="2" s="1"/>
  <c r="L3184" i="2"/>
  <c r="O3184" i="2" s="1"/>
  <c r="L3185" i="2"/>
  <c r="O3185" i="2" s="1"/>
  <c r="L3186" i="2"/>
  <c r="O3186" i="2" s="1"/>
  <c r="L3187" i="2"/>
  <c r="O3187" i="2" s="1"/>
  <c r="L3188" i="2"/>
  <c r="O3188" i="2" s="1"/>
  <c r="L3189" i="2"/>
  <c r="O3189" i="2" s="1"/>
  <c r="L3190" i="2"/>
  <c r="O3190" i="2" s="1"/>
  <c r="L3191" i="2"/>
  <c r="O3191" i="2" s="1"/>
  <c r="L3192" i="2"/>
  <c r="O3192" i="2" s="1"/>
  <c r="L3193" i="2"/>
  <c r="O3193" i="2" s="1"/>
  <c r="L3194" i="2"/>
  <c r="O3194" i="2" s="1"/>
  <c r="L3195" i="2"/>
  <c r="O3195" i="2" s="1"/>
  <c r="L3196" i="2"/>
  <c r="O3196" i="2" s="1"/>
  <c r="L3197" i="2"/>
  <c r="O3197" i="2" s="1"/>
  <c r="L3198" i="2"/>
  <c r="O3198" i="2" s="1"/>
  <c r="L3199" i="2"/>
  <c r="O3199" i="2" s="1"/>
  <c r="L3200" i="2"/>
  <c r="O3200" i="2" s="1"/>
  <c r="L3201" i="2"/>
  <c r="O3201" i="2" s="1"/>
  <c r="L3202" i="2"/>
  <c r="O3202" i="2" s="1"/>
  <c r="L3203" i="2"/>
  <c r="O3203" i="2" s="1"/>
  <c r="L3204" i="2"/>
  <c r="O3204" i="2" s="1"/>
  <c r="L3205" i="2"/>
  <c r="O3205" i="2" s="1"/>
  <c r="L3206" i="2"/>
  <c r="O3206" i="2" s="1"/>
  <c r="L3207" i="2"/>
  <c r="O3207" i="2" s="1"/>
  <c r="L3208" i="2"/>
  <c r="O3208" i="2" s="1"/>
  <c r="L3209" i="2"/>
  <c r="O3209" i="2" s="1"/>
  <c r="L3210" i="2"/>
  <c r="O3210" i="2" s="1"/>
  <c r="L3211" i="2"/>
  <c r="O3211" i="2" s="1"/>
  <c r="L3212" i="2"/>
  <c r="O3212" i="2" s="1"/>
  <c r="L3213" i="2"/>
  <c r="O3213" i="2" s="1"/>
  <c r="L3214" i="2"/>
  <c r="O3214" i="2" s="1"/>
  <c r="L3215" i="2"/>
  <c r="O3215" i="2" s="1"/>
  <c r="L3216" i="2"/>
  <c r="O3216" i="2" s="1"/>
  <c r="L3217" i="2"/>
  <c r="O3217" i="2" s="1"/>
  <c r="L3218" i="2"/>
  <c r="O3218" i="2" s="1"/>
  <c r="L3219" i="2"/>
  <c r="O3219" i="2" s="1"/>
  <c r="L3220" i="2"/>
  <c r="O3220" i="2" s="1"/>
  <c r="L3221" i="2"/>
  <c r="O3221" i="2" s="1"/>
  <c r="L3222" i="2"/>
  <c r="O3222" i="2" s="1"/>
  <c r="L3223" i="2"/>
  <c r="O3223" i="2" s="1"/>
  <c r="L3224" i="2"/>
  <c r="O3224" i="2" s="1"/>
  <c r="L3225" i="2"/>
  <c r="O3225" i="2" s="1"/>
  <c r="L3226" i="2"/>
  <c r="O3226" i="2" s="1"/>
  <c r="L3227" i="2"/>
  <c r="O3227" i="2" s="1"/>
  <c r="L3228" i="2"/>
  <c r="O3228" i="2" s="1"/>
  <c r="L3229" i="2"/>
  <c r="O3229" i="2" s="1"/>
  <c r="L3230" i="2"/>
  <c r="O3230" i="2" s="1"/>
  <c r="L3231" i="2"/>
  <c r="O3231" i="2" s="1"/>
  <c r="L3232" i="2"/>
  <c r="O3232" i="2" s="1"/>
  <c r="L3233" i="2"/>
  <c r="O3233" i="2" s="1"/>
  <c r="L3234" i="2"/>
  <c r="O3234" i="2" s="1"/>
  <c r="L3235" i="2"/>
  <c r="O3235" i="2" s="1"/>
  <c r="L3236" i="2"/>
  <c r="O3236" i="2" s="1"/>
  <c r="L3237" i="2"/>
  <c r="O3237" i="2" s="1"/>
  <c r="L3238" i="2"/>
  <c r="O3238" i="2" s="1"/>
  <c r="L3239" i="2"/>
  <c r="O3239" i="2" s="1"/>
  <c r="L3240" i="2"/>
  <c r="O3240" i="2" s="1"/>
  <c r="L3241" i="2"/>
  <c r="O3241" i="2" s="1"/>
  <c r="L3242" i="2"/>
  <c r="O3242" i="2" s="1"/>
  <c r="L3243" i="2"/>
  <c r="O3243" i="2" s="1"/>
  <c r="L3244" i="2"/>
  <c r="O3244" i="2" s="1"/>
  <c r="L3245" i="2"/>
  <c r="O3245" i="2" s="1"/>
  <c r="L3246" i="2"/>
  <c r="O3246" i="2" s="1"/>
  <c r="L3247" i="2"/>
  <c r="O3247" i="2" s="1"/>
  <c r="L3248" i="2"/>
  <c r="O3248" i="2" s="1"/>
  <c r="L3249" i="2"/>
  <c r="O3249" i="2" s="1"/>
  <c r="L3250" i="2"/>
  <c r="O3250" i="2" s="1"/>
  <c r="L3251" i="2"/>
  <c r="O3251" i="2" s="1"/>
  <c r="L3252" i="2"/>
  <c r="O3252" i="2" s="1"/>
  <c r="L3253" i="2"/>
  <c r="O3253" i="2" s="1"/>
  <c r="L3254" i="2"/>
  <c r="O3254" i="2" s="1"/>
  <c r="L3255" i="2"/>
  <c r="O3255" i="2" s="1"/>
  <c r="L3256" i="2"/>
  <c r="O3256" i="2" s="1"/>
  <c r="L3257" i="2"/>
  <c r="O3257" i="2" s="1"/>
  <c r="L3258" i="2"/>
  <c r="O3258" i="2" s="1"/>
  <c r="L3259" i="2"/>
  <c r="O3259" i="2" s="1"/>
  <c r="L3260" i="2"/>
  <c r="O3260" i="2" s="1"/>
  <c r="L3261" i="2"/>
  <c r="O3261" i="2" s="1"/>
  <c r="L3262" i="2"/>
  <c r="O3262" i="2" s="1"/>
  <c r="L3263" i="2"/>
  <c r="O3263" i="2" s="1"/>
  <c r="L3264" i="2"/>
  <c r="O3264" i="2" s="1"/>
  <c r="L3265" i="2"/>
  <c r="O3265" i="2" s="1"/>
  <c r="L3266" i="2"/>
  <c r="O3266" i="2" s="1"/>
  <c r="L3267" i="2"/>
  <c r="O3267" i="2" s="1"/>
  <c r="L3268" i="2"/>
  <c r="O3268" i="2" s="1"/>
  <c r="L3269" i="2"/>
  <c r="O3269" i="2" s="1"/>
  <c r="L3270" i="2"/>
  <c r="O3270" i="2" s="1"/>
  <c r="L3271" i="2"/>
  <c r="O3271" i="2" s="1"/>
  <c r="L3272" i="2"/>
  <c r="O3272" i="2" s="1"/>
  <c r="L3273" i="2"/>
  <c r="O3273" i="2" s="1"/>
  <c r="L3274" i="2"/>
  <c r="O3274" i="2" s="1"/>
  <c r="L3275" i="2"/>
  <c r="O3275" i="2" s="1"/>
  <c r="L3276" i="2"/>
  <c r="O3276" i="2" s="1"/>
  <c r="L3277" i="2"/>
  <c r="O3277" i="2" s="1"/>
  <c r="L3278" i="2"/>
  <c r="O3278" i="2" s="1"/>
  <c r="L3279" i="2"/>
  <c r="O3279" i="2" s="1"/>
  <c r="L3280" i="2"/>
  <c r="O3280" i="2" s="1"/>
  <c r="L3281" i="2"/>
  <c r="O3281" i="2" s="1"/>
  <c r="L3282" i="2"/>
  <c r="O3282" i="2" s="1"/>
  <c r="L3283" i="2"/>
  <c r="O3283" i="2" s="1"/>
  <c r="L3284" i="2"/>
  <c r="O3284" i="2" s="1"/>
  <c r="L3285" i="2"/>
  <c r="O3285" i="2" s="1"/>
  <c r="L3286" i="2"/>
  <c r="O3286" i="2" s="1"/>
  <c r="L3287" i="2"/>
  <c r="O3287" i="2" s="1"/>
  <c r="L3288" i="2"/>
  <c r="O3288" i="2" s="1"/>
  <c r="L3289" i="2"/>
  <c r="O3289" i="2" s="1"/>
  <c r="L3290" i="2"/>
  <c r="O3290" i="2" s="1"/>
  <c r="L3291" i="2"/>
  <c r="O3291" i="2" s="1"/>
  <c r="L3292" i="2"/>
  <c r="O3292" i="2" s="1"/>
  <c r="L3293" i="2"/>
  <c r="O3293" i="2" s="1"/>
  <c r="L3294" i="2"/>
  <c r="O3294" i="2" s="1"/>
  <c r="L3295" i="2"/>
  <c r="O3295" i="2" s="1"/>
  <c r="L3296" i="2"/>
  <c r="O3296" i="2" s="1"/>
  <c r="L3297" i="2"/>
  <c r="O3297" i="2" s="1"/>
  <c r="L3298" i="2"/>
  <c r="O3298" i="2" s="1"/>
  <c r="L3299" i="2"/>
  <c r="O3299" i="2" s="1"/>
  <c r="L3300" i="2"/>
  <c r="O3300" i="2" s="1"/>
  <c r="L3301" i="2"/>
  <c r="O3301" i="2" s="1"/>
  <c r="L3302" i="2"/>
  <c r="O3302" i="2" s="1"/>
  <c r="L3303" i="2"/>
  <c r="O3303" i="2" s="1"/>
  <c r="L3304" i="2"/>
  <c r="O3304" i="2" s="1"/>
  <c r="L3305" i="2"/>
  <c r="O3305" i="2" s="1"/>
  <c r="L3306" i="2"/>
  <c r="O3306" i="2" s="1"/>
  <c r="L3307" i="2"/>
  <c r="O3307" i="2" s="1"/>
  <c r="L3308" i="2"/>
  <c r="O3308" i="2" s="1"/>
  <c r="L3309" i="2"/>
  <c r="O3309" i="2" s="1"/>
  <c r="L3310" i="2"/>
  <c r="O3310" i="2" s="1"/>
  <c r="L3311" i="2"/>
  <c r="O3311" i="2" s="1"/>
  <c r="L3312" i="2"/>
  <c r="O3312" i="2" s="1"/>
  <c r="L3313" i="2"/>
  <c r="O3313" i="2" s="1"/>
  <c r="L3314" i="2"/>
  <c r="O3314" i="2" s="1"/>
  <c r="L3315" i="2"/>
  <c r="O3315" i="2" s="1"/>
  <c r="L3316" i="2"/>
  <c r="O3316" i="2" s="1"/>
  <c r="L3317" i="2"/>
  <c r="O3317" i="2" s="1"/>
  <c r="L3318" i="2"/>
  <c r="O3318" i="2" s="1"/>
  <c r="L3319" i="2"/>
  <c r="O3319" i="2" s="1"/>
  <c r="L3320" i="2"/>
  <c r="O3320" i="2" s="1"/>
  <c r="L3321" i="2"/>
  <c r="O3321" i="2" s="1"/>
  <c r="L3322" i="2"/>
  <c r="O3322" i="2" s="1"/>
  <c r="L3323" i="2"/>
  <c r="O3323" i="2" s="1"/>
  <c r="L3324" i="2"/>
  <c r="O3324" i="2" s="1"/>
  <c r="L3325" i="2"/>
  <c r="O3325" i="2" s="1"/>
  <c r="L3326" i="2"/>
  <c r="O3326" i="2" s="1"/>
  <c r="L3327" i="2"/>
  <c r="O3327" i="2" s="1"/>
  <c r="L3328" i="2"/>
  <c r="O3328" i="2" s="1"/>
  <c r="L3329" i="2"/>
  <c r="O3329" i="2" s="1"/>
  <c r="L3330" i="2"/>
  <c r="O3330" i="2" s="1"/>
  <c r="L3331" i="2"/>
  <c r="O3331" i="2" s="1"/>
  <c r="L3332" i="2"/>
  <c r="O3332" i="2" s="1"/>
  <c r="L3333" i="2"/>
  <c r="O3333" i="2" s="1"/>
  <c r="L3334" i="2"/>
  <c r="O3334" i="2" s="1"/>
  <c r="L3335" i="2"/>
  <c r="O3335" i="2" s="1"/>
  <c r="L3336" i="2"/>
  <c r="O3336" i="2" s="1"/>
  <c r="L3337" i="2"/>
  <c r="O3337" i="2" s="1"/>
  <c r="L3338" i="2"/>
  <c r="O3338" i="2" s="1"/>
  <c r="L3339" i="2"/>
  <c r="O3339" i="2" s="1"/>
  <c r="L3340" i="2"/>
  <c r="O3340" i="2" s="1"/>
  <c r="L3341" i="2"/>
  <c r="O3341" i="2" s="1"/>
  <c r="L3342" i="2"/>
  <c r="O3342" i="2" s="1"/>
  <c r="L3343" i="2"/>
  <c r="O3343" i="2" s="1"/>
  <c r="L3344" i="2"/>
  <c r="O3344" i="2" s="1"/>
  <c r="L3345" i="2"/>
  <c r="O3345" i="2" s="1"/>
  <c r="L3346" i="2"/>
  <c r="O3346" i="2" s="1"/>
  <c r="L3347" i="2"/>
  <c r="O3347" i="2" s="1"/>
  <c r="L3348" i="2"/>
  <c r="O3348" i="2" s="1"/>
  <c r="L3349" i="2"/>
  <c r="O3349" i="2" s="1"/>
  <c r="L3350" i="2"/>
  <c r="O3350" i="2" s="1"/>
  <c r="L3351" i="2"/>
  <c r="O3351" i="2" s="1"/>
  <c r="L3352" i="2"/>
  <c r="O3352" i="2" s="1"/>
  <c r="L3353" i="2"/>
  <c r="O3353" i="2" s="1"/>
  <c r="L3354" i="2"/>
  <c r="O3354" i="2" s="1"/>
  <c r="L3355" i="2"/>
  <c r="O3355" i="2" s="1"/>
  <c r="L3356" i="2"/>
  <c r="O3356" i="2" s="1"/>
  <c r="L3357" i="2"/>
  <c r="O3357" i="2" s="1"/>
  <c r="L3358" i="2"/>
  <c r="O3358" i="2" s="1"/>
  <c r="L3359" i="2"/>
  <c r="O3359" i="2" s="1"/>
  <c r="L3360" i="2"/>
  <c r="O3360" i="2" s="1"/>
  <c r="L3361" i="2"/>
  <c r="O3361" i="2" s="1"/>
  <c r="L3362" i="2"/>
  <c r="O3362" i="2" s="1"/>
  <c r="L3363" i="2"/>
  <c r="O3363" i="2" s="1"/>
  <c r="L3364" i="2"/>
  <c r="O3364" i="2" s="1"/>
  <c r="L3365" i="2"/>
  <c r="O3365" i="2" s="1"/>
  <c r="L3366" i="2"/>
  <c r="O3366" i="2" s="1"/>
  <c r="L3367" i="2"/>
  <c r="O3367" i="2" s="1"/>
  <c r="L3368" i="2"/>
  <c r="O3368" i="2" s="1"/>
  <c r="L3369" i="2"/>
  <c r="O3369" i="2" s="1"/>
  <c r="L3370" i="2"/>
  <c r="O3370" i="2" s="1"/>
  <c r="L3371" i="2"/>
  <c r="O3371" i="2" s="1"/>
  <c r="L3372" i="2"/>
  <c r="O3372" i="2" s="1"/>
  <c r="L3373" i="2"/>
  <c r="O3373" i="2" s="1"/>
  <c r="L3374" i="2"/>
  <c r="O3374" i="2" s="1"/>
  <c r="L3375" i="2"/>
  <c r="O3375" i="2" s="1"/>
  <c r="L3376" i="2"/>
  <c r="O3376" i="2" s="1"/>
  <c r="L3377" i="2"/>
  <c r="O3377" i="2" s="1"/>
  <c r="L3378" i="2"/>
  <c r="O3378" i="2" s="1"/>
  <c r="L3379" i="2"/>
  <c r="O3379" i="2" s="1"/>
  <c r="L3380" i="2"/>
  <c r="O3380" i="2" s="1"/>
  <c r="L3381" i="2"/>
  <c r="O3381" i="2" s="1"/>
  <c r="L3382" i="2"/>
  <c r="O3382" i="2" s="1"/>
  <c r="L3383" i="2"/>
  <c r="O3383" i="2" s="1"/>
  <c r="L3384" i="2"/>
  <c r="O3384" i="2" s="1"/>
  <c r="L3385" i="2"/>
  <c r="O3385" i="2" s="1"/>
  <c r="L3386" i="2"/>
  <c r="O3386" i="2" s="1"/>
  <c r="L3387" i="2"/>
  <c r="O3387" i="2" s="1"/>
  <c r="L3388" i="2"/>
  <c r="O3388" i="2" s="1"/>
  <c r="L3389" i="2"/>
  <c r="O3389" i="2" s="1"/>
  <c r="L3390" i="2"/>
  <c r="O3390" i="2" s="1"/>
  <c r="L3391" i="2"/>
  <c r="O3391" i="2" s="1"/>
  <c r="L3392" i="2"/>
  <c r="O3392" i="2" s="1"/>
  <c r="L3393" i="2"/>
  <c r="O3393" i="2" s="1"/>
  <c r="L3394" i="2"/>
  <c r="O3394" i="2" s="1"/>
  <c r="L3395" i="2"/>
  <c r="O3395" i="2" s="1"/>
  <c r="L3396" i="2"/>
  <c r="O3396" i="2" s="1"/>
  <c r="L3397" i="2"/>
  <c r="O3397" i="2" s="1"/>
  <c r="L3398" i="2"/>
  <c r="O3398" i="2" s="1"/>
  <c r="L3399" i="2"/>
  <c r="O3399" i="2" s="1"/>
  <c r="L3400" i="2"/>
  <c r="O3400" i="2" s="1"/>
  <c r="L3401" i="2"/>
  <c r="O3401" i="2" s="1"/>
  <c r="L3402" i="2"/>
  <c r="O3402" i="2" s="1"/>
  <c r="L3403" i="2"/>
  <c r="O3403" i="2" s="1"/>
  <c r="L3404" i="2"/>
  <c r="O3404" i="2" s="1"/>
  <c r="L3405" i="2"/>
  <c r="O3405" i="2" s="1"/>
  <c r="L3406" i="2"/>
  <c r="O3406" i="2" s="1"/>
  <c r="L3407" i="2"/>
  <c r="O3407" i="2" s="1"/>
  <c r="L3408" i="2"/>
  <c r="O3408" i="2" s="1"/>
  <c r="L3409" i="2"/>
  <c r="O3409" i="2" s="1"/>
  <c r="L3410" i="2"/>
  <c r="O3410" i="2" s="1"/>
  <c r="L3411" i="2"/>
  <c r="O3411" i="2" s="1"/>
  <c r="L3412" i="2"/>
  <c r="O3412" i="2" s="1"/>
  <c r="L3413" i="2"/>
  <c r="O3413" i="2" s="1"/>
  <c r="L3414" i="2"/>
  <c r="O3414" i="2" s="1"/>
  <c r="L3415" i="2"/>
  <c r="O3415" i="2" s="1"/>
  <c r="L3416" i="2"/>
  <c r="O3416" i="2" s="1"/>
  <c r="L3417" i="2"/>
  <c r="O3417" i="2" s="1"/>
  <c r="L3418" i="2"/>
  <c r="O3418" i="2" s="1"/>
  <c r="L3419" i="2"/>
  <c r="O3419" i="2" s="1"/>
  <c r="L3420" i="2"/>
  <c r="O3420" i="2" s="1"/>
  <c r="L3421" i="2"/>
  <c r="O3421" i="2" s="1"/>
  <c r="L3422" i="2"/>
  <c r="O3422" i="2" s="1"/>
  <c r="L3423" i="2"/>
  <c r="O3423" i="2" s="1"/>
  <c r="L3424" i="2"/>
  <c r="O3424" i="2" s="1"/>
  <c r="L3425" i="2"/>
  <c r="O3425" i="2" s="1"/>
  <c r="L3426" i="2"/>
  <c r="O3426" i="2" s="1"/>
  <c r="L3427" i="2"/>
  <c r="O3427" i="2" s="1"/>
  <c r="L3428" i="2"/>
  <c r="O3428" i="2" s="1"/>
  <c r="L3429" i="2"/>
  <c r="O3429" i="2" s="1"/>
  <c r="L3430" i="2"/>
  <c r="O3430" i="2" s="1"/>
  <c r="L3431" i="2"/>
  <c r="O3431" i="2" s="1"/>
  <c r="L3432" i="2"/>
  <c r="O3432" i="2" s="1"/>
  <c r="L3433" i="2"/>
  <c r="O3433" i="2" s="1"/>
  <c r="L3434" i="2"/>
  <c r="O3434" i="2" s="1"/>
  <c r="L3435" i="2"/>
  <c r="O3435" i="2" s="1"/>
  <c r="L3436" i="2"/>
  <c r="O3436" i="2" s="1"/>
  <c r="L3437" i="2"/>
  <c r="O3437" i="2" s="1"/>
  <c r="L3438" i="2"/>
  <c r="O3438" i="2" s="1"/>
  <c r="L3439" i="2"/>
  <c r="O3439" i="2" s="1"/>
  <c r="L3440" i="2"/>
  <c r="O3440" i="2" s="1"/>
  <c r="L3441" i="2"/>
  <c r="O3441" i="2" s="1"/>
  <c r="L3442" i="2"/>
  <c r="O3442" i="2" s="1"/>
  <c r="L3443" i="2"/>
  <c r="O3443" i="2" s="1"/>
  <c r="L3444" i="2"/>
  <c r="O3444" i="2" s="1"/>
  <c r="L3445" i="2"/>
  <c r="O3445" i="2" s="1"/>
  <c r="L3446" i="2"/>
  <c r="O3446" i="2" s="1"/>
  <c r="L3447" i="2"/>
  <c r="O3447" i="2" s="1"/>
  <c r="L3448" i="2"/>
  <c r="O3448" i="2" s="1"/>
  <c r="L3449" i="2"/>
  <c r="O3449" i="2" s="1"/>
  <c r="L3450" i="2"/>
  <c r="O3450" i="2" s="1"/>
  <c r="L3451" i="2"/>
  <c r="O3451" i="2" s="1"/>
  <c r="L3452" i="2"/>
  <c r="O3452" i="2" s="1"/>
  <c r="L3453" i="2"/>
  <c r="O3453" i="2" s="1"/>
  <c r="L3454" i="2"/>
  <c r="O3454" i="2" s="1"/>
  <c r="L3455" i="2"/>
  <c r="O3455" i="2" s="1"/>
  <c r="L3456" i="2"/>
  <c r="O3456" i="2" s="1"/>
  <c r="L3457" i="2"/>
  <c r="O3457" i="2" s="1"/>
  <c r="L3458" i="2"/>
  <c r="O3458" i="2" s="1"/>
  <c r="L3459" i="2"/>
  <c r="O3459" i="2" s="1"/>
  <c r="L3460" i="2"/>
  <c r="O3460" i="2" s="1"/>
  <c r="L3461" i="2"/>
  <c r="O3461" i="2" s="1"/>
  <c r="L3462" i="2"/>
  <c r="O3462" i="2" s="1"/>
  <c r="L3463" i="2"/>
  <c r="O3463" i="2" s="1"/>
  <c r="L3464" i="2"/>
  <c r="O3464" i="2" s="1"/>
  <c r="L3465" i="2"/>
  <c r="O3465" i="2" s="1"/>
  <c r="L3466" i="2"/>
  <c r="O3466" i="2" s="1"/>
  <c r="L3467" i="2"/>
  <c r="O3467" i="2" s="1"/>
  <c r="L3468" i="2"/>
  <c r="O3468" i="2" s="1"/>
  <c r="L3469" i="2"/>
  <c r="O3469" i="2" s="1"/>
  <c r="L3470" i="2"/>
  <c r="O3470" i="2" s="1"/>
  <c r="L3471" i="2"/>
  <c r="O3471" i="2" s="1"/>
  <c r="L3472" i="2"/>
  <c r="O3472" i="2" s="1"/>
  <c r="L3473" i="2"/>
  <c r="O3473" i="2" s="1"/>
  <c r="L3474" i="2"/>
  <c r="O3474" i="2" s="1"/>
  <c r="L3475" i="2"/>
  <c r="O3475" i="2" s="1"/>
  <c r="L3476" i="2"/>
  <c r="O3476" i="2" s="1"/>
  <c r="L3477" i="2"/>
  <c r="O3477" i="2" s="1"/>
  <c r="L3478" i="2"/>
  <c r="O3478" i="2" s="1"/>
  <c r="L3479" i="2"/>
  <c r="O3479" i="2" s="1"/>
  <c r="L3480" i="2"/>
  <c r="O3480" i="2" s="1"/>
  <c r="L3481" i="2"/>
  <c r="O3481" i="2" s="1"/>
  <c r="L3482" i="2"/>
  <c r="O3482" i="2" s="1"/>
  <c r="L3483" i="2"/>
  <c r="O3483" i="2" s="1"/>
  <c r="L3484" i="2"/>
  <c r="O3484" i="2" s="1"/>
  <c r="L3485" i="2"/>
  <c r="O3485" i="2" s="1"/>
  <c r="L3486" i="2"/>
  <c r="O3486" i="2" s="1"/>
  <c r="L3487" i="2"/>
  <c r="O3487" i="2" s="1"/>
  <c r="L3488" i="2"/>
  <c r="O3488" i="2" s="1"/>
  <c r="L3489" i="2"/>
  <c r="O3489" i="2" s="1"/>
  <c r="L3490" i="2"/>
  <c r="O3490" i="2" s="1"/>
  <c r="L3491" i="2"/>
  <c r="O3491" i="2" s="1"/>
  <c r="L3492" i="2"/>
  <c r="O3492" i="2" s="1"/>
  <c r="L3493" i="2"/>
  <c r="O3493" i="2" s="1"/>
  <c r="L3494" i="2"/>
  <c r="O3494" i="2" s="1"/>
  <c r="L3495" i="2"/>
  <c r="O3495" i="2" s="1"/>
  <c r="L3496" i="2"/>
  <c r="O3496" i="2" s="1"/>
  <c r="L3497" i="2"/>
  <c r="O3497" i="2" s="1"/>
  <c r="L3498" i="2"/>
  <c r="O3498" i="2" s="1"/>
  <c r="L3499" i="2"/>
  <c r="O3499" i="2" s="1"/>
  <c r="L3500" i="2"/>
  <c r="O3500" i="2" s="1"/>
  <c r="L3501" i="2"/>
  <c r="O3501" i="2" s="1"/>
  <c r="L3502" i="2"/>
  <c r="O3502" i="2" s="1"/>
  <c r="L3503" i="2"/>
  <c r="O3503" i="2" s="1"/>
  <c r="L3504" i="2"/>
  <c r="O3504" i="2" s="1"/>
  <c r="L3505" i="2"/>
  <c r="O3505" i="2" s="1"/>
  <c r="L3506" i="2"/>
  <c r="O3506" i="2" s="1"/>
  <c r="L3507" i="2"/>
  <c r="O3507" i="2" s="1"/>
  <c r="L3508" i="2"/>
  <c r="O3508" i="2" s="1"/>
  <c r="L3509" i="2"/>
  <c r="O3509" i="2" s="1"/>
  <c r="L3510" i="2"/>
  <c r="O3510" i="2" s="1"/>
  <c r="L3511" i="2"/>
  <c r="O3511" i="2" s="1"/>
  <c r="L3512" i="2"/>
  <c r="O3512" i="2" s="1"/>
  <c r="L3513" i="2"/>
  <c r="O3513" i="2" s="1"/>
  <c r="L3514" i="2"/>
  <c r="O3514" i="2" s="1"/>
  <c r="L3515" i="2"/>
  <c r="O3515" i="2" s="1"/>
  <c r="L3516" i="2"/>
  <c r="O3516" i="2" s="1"/>
  <c r="L3517" i="2"/>
  <c r="O3517" i="2" s="1"/>
  <c r="L3518" i="2"/>
  <c r="O3518" i="2" s="1"/>
  <c r="L3519" i="2"/>
  <c r="O3519" i="2" s="1"/>
  <c r="L3520" i="2"/>
  <c r="O3520" i="2" s="1"/>
  <c r="L3521" i="2"/>
  <c r="O3521" i="2" s="1"/>
  <c r="L3522" i="2"/>
  <c r="O3522" i="2" s="1"/>
  <c r="L3523" i="2"/>
  <c r="O3523" i="2" s="1"/>
  <c r="L3524" i="2"/>
  <c r="O3524" i="2" s="1"/>
  <c r="L3525" i="2"/>
  <c r="O3525" i="2" s="1"/>
  <c r="L3526" i="2"/>
  <c r="O3526" i="2" s="1"/>
  <c r="L3527" i="2"/>
  <c r="O3527" i="2" s="1"/>
  <c r="L3528" i="2"/>
  <c r="O3528" i="2" s="1"/>
  <c r="L3529" i="2"/>
  <c r="O3529" i="2" s="1"/>
  <c r="L3530" i="2"/>
  <c r="O3530" i="2" s="1"/>
  <c r="L3531" i="2"/>
  <c r="O3531" i="2" s="1"/>
  <c r="L3532" i="2"/>
  <c r="O3532" i="2" s="1"/>
  <c r="L3533" i="2"/>
  <c r="O3533" i="2" s="1"/>
  <c r="L3534" i="2"/>
  <c r="O3534" i="2" s="1"/>
  <c r="L3535" i="2"/>
  <c r="O3535" i="2" s="1"/>
  <c r="L3536" i="2"/>
  <c r="O3536" i="2" s="1"/>
  <c r="L3537" i="2"/>
  <c r="O3537" i="2" s="1"/>
  <c r="L3538" i="2"/>
  <c r="O3538" i="2" s="1"/>
  <c r="L3539" i="2"/>
  <c r="O3539" i="2" s="1"/>
  <c r="L3540" i="2"/>
  <c r="O3540" i="2" s="1"/>
  <c r="L3541" i="2"/>
  <c r="O3541" i="2" s="1"/>
  <c r="L3542" i="2"/>
  <c r="O3542" i="2" s="1"/>
  <c r="L3543" i="2"/>
  <c r="O3543" i="2" s="1"/>
  <c r="L3544" i="2"/>
  <c r="O3544" i="2" s="1"/>
  <c r="L3545" i="2"/>
  <c r="O3545" i="2" s="1"/>
  <c r="L3546" i="2"/>
  <c r="O3546" i="2" s="1"/>
  <c r="L3547" i="2"/>
  <c r="O3547" i="2" s="1"/>
  <c r="L3548" i="2"/>
  <c r="O3548" i="2" s="1"/>
  <c r="L3549" i="2"/>
  <c r="O3549" i="2" s="1"/>
  <c r="L3550" i="2"/>
  <c r="O3550" i="2" s="1"/>
  <c r="L3551" i="2"/>
  <c r="O3551" i="2" s="1"/>
  <c r="L3552" i="2"/>
  <c r="O3552" i="2" s="1"/>
  <c r="L3553" i="2"/>
  <c r="O3553" i="2" s="1"/>
  <c r="L3554" i="2"/>
  <c r="O3554" i="2" s="1"/>
  <c r="L3555" i="2"/>
  <c r="O3555" i="2" s="1"/>
  <c r="L3556" i="2"/>
  <c r="O3556" i="2" s="1"/>
  <c r="L3557" i="2"/>
  <c r="O3557" i="2" s="1"/>
  <c r="L3558" i="2"/>
  <c r="O3558" i="2" s="1"/>
  <c r="L3559" i="2"/>
  <c r="O3559" i="2" s="1"/>
  <c r="L3560" i="2"/>
  <c r="O3560" i="2" s="1"/>
  <c r="L3561" i="2"/>
  <c r="O3561" i="2" s="1"/>
  <c r="L3562" i="2"/>
  <c r="O3562" i="2" s="1"/>
  <c r="L3563" i="2"/>
  <c r="O3563" i="2" s="1"/>
  <c r="L3564" i="2"/>
  <c r="O3564" i="2" s="1"/>
  <c r="L3565" i="2"/>
  <c r="O3565" i="2" s="1"/>
  <c r="L3566" i="2"/>
  <c r="O3566" i="2" s="1"/>
  <c r="L3567" i="2"/>
  <c r="O3567" i="2" s="1"/>
  <c r="L3568" i="2"/>
  <c r="O3568" i="2" s="1"/>
  <c r="L3569" i="2"/>
  <c r="O3569" i="2" s="1"/>
  <c r="L3570" i="2"/>
  <c r="O3570" i="2" s="1"/>
  <c r="L3571" i="2"/>
  <c r="O3571" i="2" s="1"/>
  <c r="L3572" i="2"/>
  <c r="O3572" i="2" s="1"/>
  <c r="L3573" i="2"/>
  <c r="O3573" i="2" s="1"/>
  <c r="L3574" i="2"/>
  <c r="O3574" i="2" s="1"/>
  <c r="L3575" i="2"/>
  <c r="O3575" i="2" s="1"/>
  <c r="L3576" i="2"/>
  <c r="O3576" i="2" s="1"/>
  <c r="L3577" i="2"/>
  <c r="O3577" i="2" s="1"/>
  <c r="L3578" i="2"/>
  <c r="O3578" i="2" s="1"/>
  <c r="L3579" i="2"/>
  <c r="O3579" i="2" s="1"/>
  <c r="L3580" i="2"/>
  <c r="O3580" i="2" s="1"/>
  <c r="L3581" i="2"/>
  <c r="O3581" i="2" s="1"/>
  <c r="L3582" i="2"/>
  <c r="O3582" i="2" s="1"/>
  <c r="L3583" i="2"/>
  <c r="O3583" i="2" s="1"/>
  <c r="L3584" i="2"/>
  <c r="O3584" i="2" s="1"/>
  <c r="L3585" i="2"/>
  <c r="O3585" i="2" s="1"/>
  <c r="L3586" i="2"/>
  <c r="O3586" i="2" s="1"/>
  <c r="L3587" i="2"/>
  <c r="O3587" i="2" s="1"/>
  <c r="L3588" i="2"/>
  <c r="O3588" i="2" s="1"/>
  <c r="L3589" i="2"/>
  <c r="O3589" i="2" s="1"/>
  <c r="L3590" i="2"/>
  <c r="O3590" i="2" s="1"/>
  <c r="L3591" i="2"/>
  <c r="O3591" i="2" s="1"/>
  <c r="L3592" i="2"/>
  <c r="O3592" i="2" s="1"/>
  <c r="L3593" i="2"/>
  <c r="O3593" i="2" s="1"/>
  <c r="L3594" i="2"/>
  <c r="O3594" i="2" s="1"/>
  <c r="L3595" i="2"/>
  <c r="O3595" i="2" s="1"/>
  <c r="L3596" i="2"/>
  <c r="O3596" i="2" s="1"/>
  <c r="L3597" i="2"/>
  <c r="O3597" i="2" s="1"/>
  <c r="L3598" i="2"/>
  <c r="O3598" i="2" s="1"/>
  <c r="L3599" i="2"/>
  <c r="O3599" i="2" s="1"/>
  <c r="L3600" i="2"/>
  <c r="O3600" i="2" s="1"/>
  <c r="L3601" i="2"/>
  <c r="O3601" i="2" s="1"/>
  <c r="L3602" i="2"/>
  <c r="O3602" i="2" s="1"/>
  <c r="L3603" i="2"/>
  <c r="O3603" i="2" s="1"/>
  <c r="L3604" i="2"/>
  <c r="O3604" i="2" s="1"/>
  <c r="L3605" i="2"/>
  <c r="O3605" i="2" s="1"/>
  <c r="L3606" i="2"/>
  <c r="O3606" i="2" s="1"/>
  <c r="L3607" i="2"/>
  <c r="O3607" i="2" s="1"/>
  <c r="L3608" i="2"/>
  <c r="O3608" i="2" s="1"/>
  <c r="L3609" i="2"/>
  <c r="O3609" i="2" s="1"/>
  <c r="L3610" i="2"/>
  <c r="O3610" i="2" s="1"/>
  <c r="L3611" i="2"/>
  <c r="O3611" i="2" s="1"/>
  <c r="L3612" i="2"/>
  <c r="O3612" i="2" s="1"/>
  <c r="L3613" i="2"/>
  <c r="O3613" i="2" s="1"/>
  <c r="L3614" i="2"/>
  <c r="O3614" i="2" s="1"/>
  <c r="L3615" i="2"/>
  <c r="O3615" i="2" s="1"/>
  <c r="L3616" i="2"/>
  <c r="O3616" i="2" s="1"/>
  <c r="L3617" i="2"/>
  <c r="O3617" i="2" s="1"/>
  <c r="L3618" i="2"/>
  <c r="O3618" i="2" s="1"/>
  <c r="L3619" i="2"/>
  <c r="O3619" i="2" s="1"/>
  <c r="L3620" i="2"/>
  <c r="O3620" i="2" s="1"/>
  <c r="L3621" i="2"/>
  <c r="O3621" i="2" s="1"/>
  <c r="L3622" i="2"/>
  <c r="O3622" i="2" s="1"/>
  <c r="L3623" i="2"/>
  <c r="O3623" i="2" s="1"/>
  <c r="L3624" i="2"/>
  <c r="O3624" i="2" s="1"/>
  <c r="L3625" i="2"/>
  <c r="O3625" i="2" s="1"/>
  <c r="L3626" i="2"/>
  <c r="O3626" i="2" s="1"/>
  <c r="L3627" i="2"/>
  <c r="O3627" i="2" s="1"/>
  <c r="L3628" i="2"/>
  <c r="O3628" i="2" s="1"/>
  <c r="L3629" i="2"/>
  <c r="O3629" i="2" s="1"/>
  <c r="L3630" i="2"/>
  <c r="O3630" i="2" s="1"/>
  <c r="L3631" i="2"/>
  <c r="O3631" i="2" s="1"/>
  <c r="L3632" i="2"/>
  <c r="O3632" i="2" s="1"/>
  <c r="L3633" i="2"/>
  <c r="O3633" i="2" s="1"/>
  <c r="L3634" i="2"/>
  <c r="O3634" i="2" s="1"/>
  <c r="L3635" i="2"/>
  <c r="O3635" i="2" s="1"/>
  <c r="L3636" i="2"/>
  <c r="O3636" i="2" s="1"/>
  <c r="L3637" i="2"/>
  <c r="O3637" i="2" s="1"/>
  <c r="L3638" i="2"/>
  <c r="O3638" i="2" s="1"/>
  <c r="L3639" i="2"/>
  <c r="O3639" i="2" s="1"/>
  <c r="L3640" i="2"/>
  <c r="O3640" i="2" s="1"/>
  <c r="L3641" i="2"/>
  <c r="O3641" i="2" s="1"/>
  <c r="L3642" i="2"/>
  <c r="O3642" i="2" s="1"/>
  <c r="L3643" i="2"/>
  <c r="O3643" i="2" s="1"/>
  <c r="L3644" i="2"/>
  <c r="O3644" i="2" s="1"/>
  <c r="L3645" i="2"/>
  <c r="O3645" i="2" s="1"/>
  <c r="L3646" i="2"/>
  <c r="O3646" i="2" s="1"/>
  <c r="L3647" i="2"/>
  <c r="O3647" i="2" s="1"/>
  <c r="L3648" i="2"/>
  <c r="O3648" i="2" s="1"/>
  <c r="L3649" i="2"/>
  <c r="O3649" i="2" s="1"/>
  <c r="L3650" i="2"/>
  <c r="O3650" i="2" s="1"/>
  <c r="L3651" i="2"/>
  <c r="O3651" i="2" s="1"/>
  <c r="L3652" i="2"/>
  <c r="O3652" i="2" s="1"/>
  <c r="L3653" i="2"/>
  <c r="O3653" i="2" s="1"/>
  <c r="L3654" i="2"/>
  <c r="O3654" i="2" s="1"/>
  <c r="L3655" i="2"/>
  <c r="O3655" i="2" s="1"/>
  <c r="L3656" i="2"/>
  <c r="O3656" i="2" s="1"/>
  <c r="L3657" i="2"/>
  <c r="O3657" i="2" s="1"/>
  <c r="L3658" i="2"/>
  <c r="O3658" i="2" s="1"/>
  <c r="L3659" i="2"/>
  <c r="O3659" i="2" s="1"/>
  <c r="L3660" i="2"/>
  <c r="O3660" i="2" s="1"/>
  <c r="L3661" i="2"/>
  <c r="O3661" i="2" s="1"/>
  <c r="L3662" i="2"/>
  <c r="O3662" i="2" s="1"/>
  <c r="L3663" i="2"/>
  <c r="O3663" i="2" s="1"/>
  <c r="L3664" i="2"/>
  <c r="O3664" i="2" s="1"/>
  <c r="L3665" i="2"/>
  <c r="O3665" i="2" s="1"/>
  <c r="L3666" i="2"/>
  <c r="O3666" i="2" s="1"/>
  <c r="L3667" i="2"/>
  <c r="O3667" i="2" s="1"/>
  <c r="L3668" i="2"/>
  <c r="O3668" i="2" s="1"/>
  <c r="L3669" i="2"/>
  <c r="O3669" i="2" s="1"/>
  <c r="L3670" i="2"/>
  <c r="O3670" i="2" s="1"/>
  <c r="L3671" i="2"/>
  <c r="O3671" i="2" s="1"/>
  <c r="L3672" i="2"/>
  <c r="O3672" i="2" s="1"/>
  <c r="L3673" i="2"/>
  <c r="O3673" i="2" s="1"/>
  <c r="L3674" i="2"/>
  <c r="O3674" i="2" s="1"/>
  <c r="L3675" i="2"/>
  <c r="O3675" i="2" s="1"/>
  <c r="L3676" i="2"/>
  <c r="O3676" i="2" s="1"/>
  <c r="L3677" i="2"/>
  <c r="O3677" i="2" s="1"/>
  <c r="L3678" i="2"/>
  <c r="O3678" i="2" s="1"/>
  <c r="L3679" i="2"/>
  <c r="O3679" i="2" s="1"/>
  <c r="L3680" i="2"/>
  <c r="O3680" i="2" s="1"/>
  <c r="L3681" i="2"/>
  <c r="O3681" i="2" s="1"/>
  <c r="L3682" i="2"/>
  <c r="O3682" i="2" s="1"/>
  <c r="L3683" i="2"/>
  <c r="O3683" i="2" s="1"/>
  <c r="L3684" i="2"/>
  <c r="O3684" i="2" s="1"/>
  <c r="L3685" i="2"/>
  <c r="O3685" i="2" s="1"/>
  <c r="L3686" i="2"/>
  <c r="O3686" i="2" s="1"/>
  <c r="L3687" i="2"/>
  <c r="O3687" i="2" s="1"/>
  <c r="L3688" i="2"/>
  <c r="O3688" i="2" s="1"/>
  <c r="L3689" i="2"/>
  <c r="O3689" i="2" s="1"/>
  <c r="L3690" i="2"/>
  <c r="O3690" i="2" s="1"/>
  <c r="L3691" i="2"/>
  <c r="O3691" i="2" s="1"/>
  <c r="L3692" i="2"/>
  <c r="O3692" i="2" s="1"/>
  <c r="L3693" i="2"/>
  <c r="O3693" i="2" s="1"/>
  <c r="L3694" i="2"/>
  <c r="O3694" i="2" s="1"/>
  <c r="L3695" i="2"/>
  <c r="O3695" i="2" s="1"/>
  <c r="L3696" i="2"/>
  <c r="O3696" i="2" s="1"/>
  <c r="L3697" i="2"/>
  <c r="O3697" i="2" s="1"/>
  <c r="L3698" i="2"/>
  <c r="O3698" i="2" s="1"/>
  <c r="L3699" i="2"/>
  <c r="O3699" i="2" s="1"/>
  <c r="L3700" i="2"/>
  <c r="O3700" i="2" s="1"/>
  <c r="L3701" i="2"/>
  <c r="O3701" i="2" s="1"/>
  <c r="L3702" i="2"/>
  <c r="O3702" i="2" s="1"/>
  <c r="L3703" i="2"/>
  <c r="O3703" i="2" s="1"/>
  <c r="L3704" i="2"/>
  <c r="O3704" i="2" s="1"/>
  <c r="L3705" i="2"/>
  <c r="O3705" i="2" s="1"/>
  <c r="L3706" i="2"/>
  <c r="O3706" i="2" s="1"/>
  <c r="L3707" i="2"/>
  <c r="O3707" i="2" s="1"/>
  <c r="L3708" i="2"/>
  <c r="O3708" i="2" s="1"/>
  <c r="L3709" i="2"/>
  <c r="O3709" i="2" s="1"/>
  <c r="L3710" i="2"/>
  <c r="O3710" i="2" s="1"/>
  <c r="L3711" i="2"/>
  <c r="O3711" i="2" s="1"/>
  <c r="L3712" i="2"/>
  <c r="O3712" i="2" s="1"/>
  <c r="L3713" i="2"/>
  <c r="O3713" i="2" s="1"/>
  <c r="L3714" i="2"/>
  <c r="O3714" i="2" s="1"/>
  <c r="L3715" i="2"/>
  <c r="O3715" i="2" s="1"/>
  <c r="L3716" i="2"/>
  <c r="O3716" i="2" s="1"/>
  <c r="L3717" i="2"/>
  <c r="O3717" i="2" s="1"/>
  <c r="L3718" i="2"/>
  <c r="O3718" i="2" s="1"/>
  <c r="L3719" i="2"/>
  <c r="O3719" i="2" s="1"/>
  <c r="L3720" i="2"/>
  <c r="O3720" i="2" s="1"/>
  <c r="L3721" i="2"/>
  <c r="O3721" i="2" s="1"/>
  <c r="L3722" i="2"/>
  <c r="O3722" i="2" s="1"/>
  <c r="L3723" i="2"/>
  <c r="O3723" i="2" s="1"/>
  <c r="L3724" i="2"/>
  <c r="O3724" i="2" s="1"/>
  <c r="L3725" i="2"/>
  <c r="O3725" i="2" s="1"/>
  <c r="L3726" i="2"/>
  <c r="O3726" i="2" s="1"/>
  <c r="L3727" i="2"/>
  <c r="O3727" i="2" s="1"/>
  <c r="L3728" i="2"/>
  <c r="O3728" i="2" s="1"/>
  <c r="L3729" i="2"/>
  <c r="O3729" i="2" s="1"/>
  <c r="L3730" i="2"/>
  <c r="O3730" i="2" s="1"/>
  <c r="L3731" i="2"/>
  <c r="O3731" i="2" s="1"/>
  <c r="L3732" i="2"/>
  <c r="O3732" i="2" s="1"/>
  <c r="L3733" i="2"/>
  <c r="O3733" i="2" s="1"/>
  <c r="L3734" i="2"/>
  <c r="O3734" i="2" s="1"/>
  <c r="L3735" i="2"/>
  <c r="O3735" i="2" s="1"/>
  <c r="L3736" i="2"/>
  <c r="O3736" i="2" s="1"/>
  <c r="L3737" i="2"/>
  <c r="O3737" i="2" s="1"/>
  <c r="L3738" i="2"/>
  <c r="O3738" i="2" s="1"/>
  <c r="L3739" i="2"/>
  <c r="O3739" i="2" s="1"/>
  <c r="L3740" i="2"/>
  <c r="O3740" i="2" s="1"/>
  <c r="L3741" i="2"/>
  <c r="O3741" i="2" s="1"/>
  <c r="L3742" i="2"/>
  <c r="O3742" i="2" s="1"/>
  <c r="L3743" i="2"/>
  <c r="O3743" i="2" s="1"/>
  <c r="L3744" i="2"/>
  <c r="O3744" i="2" s="1"/>
  <c r="L3745" i="2"/>
  <c r="O3745" i="2" s="1"/>
  <c r="L3746" i="2"/>
  <c r="O3746" i="2" s="1"/>
  <c r="L3747" i="2"/>
  <c r="O3747" i="2" s="1"/>
  <c r="L3748" i="2"/>
  <c r="O3748" i="2" s="1"/>
  <c r="L3749" i="2"/>
  <c r="O3749" i="2" s="1"/>
  <c r="L3750" i="2"/>
  <c r="O3750" i="2" s="1"/>
  <c r="L3751" i="2"/>
  <c r="O3751" i="2" s="1"/>
  <c r="L3752" i="2"/>
  <c r="O3752" i="2" s="1"/>
  <c r="L3753" i="2"/>
  <c r="O3753" i="2" s="1"/>
  <c r="L3754" i="2"/>
  <c r="O3754" i="2" s="1"/>
  <c r="L3755" i="2"/>
  <c r="O3755" i="2" s="1"/>
  <c r="L3756" i="2"/>
  <c r="O3756" i="2" s="1"/>
  <c r="L3757" i="2"/>
  <c r="O3757" i="2" s="1"/>
  <c r="L3758" i="2"/>
  <c r="O3758" i="2" s="1"/>
  <c r="L3759" i="2"/>
  <c r="O3759" i="2" s="1"/>
  <c r="L3760" i="2"/>
  <c r="O3760" i="2" s="1"/>
  <c r="L3761" i="2"/>
  <c r="O3761" i="2" s="1"/>
  <c r="L3762" i="2"/>
  <c r="O3762" i="2" s="1"/>
  <c r="L3763" i="2"/>
  <c r="O3763" i="2" s="1"/>
  <c r="L3764" i="2"/>
  <c r="O3764" i="2" s="1"/>
  <c r="L3765" i="2"/>
  <c r="O3765" i="2" s="1"/>
  <c r="L3766" i="2"/>
  <c r="O3766" i="2" s="1"/>
  <c r="L3767" i="2"/>
  <c r="O3767" i="2" s="1"/>
  <c r="L3768" i="2"/>
  <c r="O3768" i="2" s="1"/>
  <c r="L3769" i="2"/>
  <c r="O3769" i="2" s="1"/>
  <c r="L3770" i="2"/>
  <c r="O3770" i="2" s="1"/>
  <c r="L3771" i="2"/>
  <c r="O3771" i="2" s="1"/>
  <c r="L3772" i="2"/>
  <c r="O3772" i="2" s="1"/>
  <c r="L3773" i="2"/>
  <c r="O3773" i="2" s="1"/>
  <c r="L3774" i="2"/>
  <c r="O3774" i="2" s="1"/>
  <c r="L3775" i="2"/>
  <c r="O3775" i="2" s="1"/>
  <c r="L3776" i="2"/>
  <c r="O3776" i="2" s="1"/>
  <c r="L3777" i="2"/>
  <c r="O3777" i="2" s="1"/>
  <c r="L3778" i="2"/>
  <c r="O3778" i="2" s="1"/>
  <c r="L3779" i="2"/>
  <c r="O3779" i="2" s="1"/>
  <c r="L3780" i="2"/>
  <c r="O3780" i="2" s="1"/>
  <c r="L3781" i="2"/>
  <c r="O3781" i="2" s="1"/>
  <c r="L3782" i="2"/>
  <c r="O3782" i="2" s="1"/>
  <c r="L3783" i="2"/>
  <c r="O3783" i="2" s="1"/>
  <c r="L3784" i="2"/>
  <c r="O3784" i="2" s="1"/>
  <c r="L3785" i="2"/>
  <c r="O3785" i="2" s="1"/>
  <c r="L3786" i="2"/>
  <c r="O3786" i="2" s="1"/>
  <c r="L3787" i="2"/>
  <c r="O3787" i="2" s="1"/>
  <c r="L3788" i="2"/>
  <c r="O3788" i="2" s="1"/>
  <c r="L3789" i="2"/>
  <c r="O3789" i="2" s="1"/>
  <c r="L3790" i="2"/>
  <c r="O3790" i="2" s="1"/>
  <c r="L3791" i="2"/>
  <c r="O3791" i="2" s="1"/>
  <c r="L3792" i="2"/>
  <c r="O3792" i="2" s="1"/>
  <c r="L3793" i="2"/>
  <c r="O3793" i="2" s="1"/>
  <c r="L3794" i="2"/>
  <c r="O3794" i="2" s="1"/>
  <c r="L3795" i="2"/>
  <c r="O3795" i="2" s="1"/>
  <c r="L3796" i="2"/>
  <c r="O3796" i="2" s="1"/>
  <c r="L3797" i="2"/>
  <c r="O3797" i="2" s="1"/>
  <c r="L3798" i="2"/>
  <c r="O3798" i="2" s="1"/>
  <c r="L3799" i="2"/>
  <c r="O3799" i="2" s="1"/>
  <c r="L3800" i="2"/>
  <c r="O3800" i="2" s="1"/>
  <c r="L3801" i="2"/>
  <c r="O3801" i="2" s="1"/>
  <c r="L3802" i="2"/>
  <c r="O3802" i="2" s="1"/>
  <c r="L3803" i="2"/>
  <c r="O3803" i="2" s="1"/>
  <c r="L3804" i="2"/>
  <c r="O3804" i="2" s="1"/>
  <c r="L3805" i="2"/>
  <c r="O3805" i="2" s="1"/>
  <c r="L3806" i="2"/>
  <c r="O3806" i="2" s="1"/>
  <c r="L3807" i="2"/>
  <c r="O3807" i="2" s="1"/>
  <c r="L3808" i="2"/>
  <c r="O3808" i="2" s="1"/>
  <c r="L3809" i="2"/>
  <c r="O3809" i="2" s="1"/>
  <c r="L3810" i="2"/>
  <c r="O3810" i="2" s="1"/>
  <c r="L3811" i="2"/>
  <c r="O3811" i="2" s="1"/>
  <c r="L3812" i="2"/>
  <c r="O3812" i="2" s="1"/>
  <c r="L3813" i="2"/>
  <c r="O3813" i="2" s="1"/>
  <c r="L3814" i="2"/>
  <c r="O3814" i="2" s="1"/>
  <c r="L3815" i="2"/>
  <c r="O3815" i="2" s="1"/>
  <c r="L3816" i="2"/>
  <c r="O3816" i="2" s="1"/>
  <c r="L3817" i="2"/>
  <c r="O3817" i="2" s="1"/>
  <c r="L3818" i="2"/>
  <c r="O3818" i="2" s="1"/>
  <c r="L3819" i="2"/>
  <c r="O3819" i="2" s="1"/>
  <c r="L3820" i="2"/>
  <c r="O3820" i="2" s="1"/>
  <c r="L3821" i="2"/>
  <c r="O3821" i="2" s="1"/>
  <c r="L3822" i="2"/>
  <c r="O3822" i="2" s="1"/>
  <c r="L3823" i="2"/>
  <c r="O3823" i="2" s="1"/>
  <c r="L3824" i="2"/>
  <c r="O3824" i="2" s="1"/>
  <c r="L3825" i="2"/>
  <c r="O3825" i="2" s="1"/>
  <c r="L3826" i="2"/>
  <c r="O3826" i="2" s="1"/>
  <c r="L3827" i="2"/>
  <c r="O3827" i="2" s="1"/>
  <c r="L3828" i="2"/>
  <c r="O3828" i="2" s="1"/>
  <c r="L3829" i="2"/>
  <c r="O3829" i="2" s="1"/>
  <c r="L3830" i="2"/>
  <c r="O3830" i="2" s="1"/>
  <c r="L3831" i="2"/>
  <c r="O3831" i="2" s="1"/>
  <c r="L3832" i="2"/>
  <c r="O3832" i="2" s="1"/>
  <c r="L3833" i="2"/>
  <c r="O3833" i="2" s="1"/>
  <c r="L3834" i="2"/>
  <c r="O3834" i="2" s="1"/>
  <c r="L3835" i="2"/>
  <c r="O3835" i="2" s="1"/>
  <c r="L3836" i="2"/>
  <c r="O3836" i="2" s="1"/>
  <c r="L3837" i="2"/>
  <c r="O3837" i="2" s="1"/>
  <c r="L3838" i="2"/>
  <c r="O3838" i="2" s="1"/>
  <c r="L3839" i="2"/>
  <c r="O3839" i="2" s="1"/>
  <c r="L3840" i="2"/>
  <c r="O3840" i="2" s="1"/>
  <c r="L3841" i="2"/>
  <c r="O3841" i="2" s="1"/>
  <c r="L3842" i="2"/>
  <c r="O3842" i="2" s="1"/>
  <c r="L3843" i="2"/>
  <c r="O3843" i="2" s="1"/>
  <c r="L3844" i="2"/>
  <c r="O3844" i="2" s="1"/>
  <c r="L3845" i="2"/>
  <c r="O3845" i="2" s="1"/>
  <c r="L3846" i="2"/>
  <c r="O3846" i="2" s="1"/>
  <c r="L3847" i="2"/>
  <c r="O3847" i="2" s="1"/>
  <c r="L3848" i="2"/>
  <c r="O3848" i="2" s="1"/>
  <c r="L3849" i="2"/>
  <c r="O3849" i="2" s="1"/>
  <c r="L3850" i="2"/>
  <c r="O3850" i="2" s="1"/>
  <c r="L3851" i="2"/>
  <c r="O3851" i="2" s="1"/>
  <c r="L3852" i="2"/>
  <c r="O3852" i="2" s="1"/>
  <c r="L3853" i="2"/>
  <c r="O3853" i="2" s="1"/>
  <c r="L3854" i="2"/>
  <c r="O3854" i="2" s="1"/>
  <c r="L3855" i="2"/>
  <c r="O3855" i="2" s="1"/>
  <c r="L3856" i="2"/>
  <c r="O3856" i="2" s="1"/>
  <c r="L3857" i="2"/>
  <c r="O3857" i="2" s="1"/>
  <c r="L3858" i="2"/>
  <c r="O3858" i="2" s="1"/>
  <c r="L3859" i="2"/>
  <c r="O3859" i="2" s="1"/>
  <c r="L3860" i="2"/>
  <c r="O3860" i="2" s="1"/>
  <c r="L3861" i="2"/>
  <c r="O3861" i="2" s="1"/>
  <c r="L3862" i="2"/>
  <c r="O3862" i="2" s="1"/>
  <c r="L3863" i="2"/>
  <c r="O3863" i="2" s="1"/>
  <c r="L3864" i="2"/>
  <c r="O3864" i="2" s="1"/>
  <c r="L3865" i="2"/>
  <c r="O3865" i="2" s="1"/>
  <c r="L3866" i="2"/>
  <c r="O3866" i="2" s="1"/>
  <c r="L3867" i="2"/>
  <c r="O3867" i="2" s="1"/>
  <c r="L3868" i="2"/>
  <c r="O3868" i="2" s="1"/>
  <c r="L3869" i="2"/>
  <c r="O3869" i="2" s="1"/>
  <c r="L3870" i="2"/>
  <c r="O3870" i="2" s="1"/>
  <c r="L3871" i="2"/>
  <c r="O3871" i="2" s="1"/>
  <c r="L3872" i="2"/>
  <c r="O3872" i="2" s="1"/>
  <c r="L3873" i="2"/>
  <c r="O3873" i="2" s="1"/>
  <c r="L3874" i="2"/>
  <c r="O3874" i="2" s="1"/>
  <c r="L3875" i="2"/>
  <c r="O3875" i="2" s="1"/>
  <c r="L3876" i="2"/>
  <c r="O3876" i="2" s="1"/>
  <c r="L3877" i="2"/>
  <c r="O3877" i="2" s="1"/>
  <c r="L3878" i="2"/>
  <c r="O3878" i="2" s="1"/>
  <c r="L3879" i="2"/>
  <c r="O3879" i="2" s="1"/>
  <c r="L3880" i="2"/>
  <c r="O3880" i="2" s="1"/>
  <c r="L3881" i="2"/>
  <c r="O3881" i="2" s="1"/>
  <c r="L3882" i="2"/>
  <c r="O3882" i="2" s="1"/>
  <c r="L3883" i="2"/>
  <c r="O3883" i="2" s="1"/>
  <c r="L3884" i="2"/>
  <c r="O3884" i="2" s="1"/>
  <c r="L3885" i="2"/>
  <c r="O3885" i="2" s="1"/>
  <c r="L3886" i="2"/>
  <c r="O3886" i="2" s="1"/>
  <c r="L3887" i="2"/>
  <c r="O3887" i="2" s="1"/>
  <c r="L3888" i="2"/>
  <c r="O3888" i="2" s="1"/>
  <c r="L3889" i="2"/>
  <c r="O3889" i="2" s="1"/>
  <c r="L3890" i="2"/>
  <c r="O3890" i="2" s="1"/>
  <c r="L3891" i="2"/>
  <c r="O3891" i="2" s="1"/>
  <c r="L3892" i="2"/>
  <c r="O3892" i="2" s="1"/>
  <c r="L3893" i="2"/>
  <c r="O3893" i="2" s="1"/>
  <c r="L3894" i="2"/>
  <c r="O3894" i="2" s="1"/>
  <c r="L3895" i="2"/>
  <c r="O3895" i="2" s="1"/>
  <c r="L3896" i="2"/>
  <c r="O3896" i="2" s="1"/>
  <c r="L3897" i="2"/>
  <c r="O3897" i="2" s="1"/>
  <c r="L3898" i="2"/>
  <c r="O3898" i="2" s="1"/>
  <c r="L3899" i="2"/>
  <c r="O3899" i="2" s="1"/>
  <c r="L3900" i="2"/>
  <c r="O3900" i="2" s="1"/>
  <c r="L3901" i="2"/>
  <c r="O3901" i="2" s="1"/>
  <c r="L3902" i="2"/>
  <c r="O3902" i="2" s="1"/>
  <c r="L3903" i="2"/>
  <c r="O3903" i="2" s="1"/>
  <c r="L3904" i="2"/>
  <c r="O3904" i="2" s="1"/>
  <c r="L3905" i="2"/>
  <c r="O3905" i="2" s="1"/>
  <c r="L3906" i="2"/>
  <c r="O3906" i="2" s="1"/>
  <c r="L3907" i="2"/>
  <c r="O3907" i="2" s="1"/>
  <c r="L3908" i="2"/>
  <c r="O3908" i="2" s="1"/>
  <c r="L3909" i="2"/>
  <c r="O3909" i="2" s="1"/>
  <c r="L3910" i="2"/>
  <c r="O3910" i="2" s="1"/>
  <c r="L3911" i="2"/>
  <c r="O3911" i="2" s="1"/>
  <c r="L3912" i="2"/>
  <c r="O3912" i="2" s="1"/>
  <c r="L3913" i="2"/>
  <c r="O3913" i="2" s="1"/>
  <c r="L3914" i="2"/>
  <c r="O3914" i="2" s="1"/>
  <c r="L3915" i="2"/>
  <c r="O3915" i="2" s="1"/>
  <c r="L3916" i="2"/>
  <c r="O3916" i="2" s="1"/>
  <c r="L3917" i="2"/>
  <c r="O3917" i="2" s="1"/>
  <c r="L3918" i="2"/>
  <c r="O3918" i="2" s="1"/>
  <c r="L3919" i="2"/>
  <c r="O3919" i="2" s="1"/>
  <c r="L3920" i="2"/>
  <c r="O3920" i="2" s="1"/>
  <c r="L3921" i="2"/>
  <c r="O3921" i="2" s="1"/>
  <c r="L3922" i="2"/>
  <c r="O3922" i="2" s="1"/>
  <c r="L3923" i="2"/>
  <c r="O3923" i="2" s="1"/>
  <c r="L3924" i="2"/>
  <c r="O3924" i="2" s="1"/>
  <c r="L3925" i="2"/>
  <c r="O3925" i="2" s="1"/>
  <c r="L3926" i="2"/>
  <c r="O3926" i="2" s="1"/>
  <c r="L3927" i="2"/>
  <c r="O3927" i="2" s="1"/>
  <c r="L3928" i="2"/>
  <c r="O3928" i="2" s="1"/>
  <c r="L3929" i="2"/>
  <c r="O3929" i="2" s="1"/>
  <c r="L3930" i="2"/>
  <c r="O3930" i="2" s="1"/>
  <c r="L3931" i="2"/>
  <c r="O3931" i="2" s="1"/>
  <c r="L3932" i="2"/>
  <c r="O3932" i="2" s="1"/>
  <c r="L3933" i="2"/>
  <c r="O3933" i="2" s="1"/>
  <c r="L3934" i="2"/>
  <c r="O3934" i="2" s="1"/>
  <c r="L3935" i="2"/>
  <c r="O3935" i="2" s="1"/>
  <c r="L3936" i="2"/>
  <c r="O3936" i="2" s="1"/>
  <c r="L3937" i="2"/>
  <c r="O3937" i="2" s="1"/>
  <c r="L3938" i="2"/>
  <c r="O3938" i="2" s="1"/>
  <c r="L3939" i="2"/>
  <c r="O3939" i="2" s="1"/>
  <c r="L3940" i="2"/>
  <c r="O3940" i="2" s="1"/>
  <c r="L3941" i="2"/>
  <c r="O3941" i="2" s="1"/>
  <c r="L3942" i="2"/>
  <c r="O3942" i="2" s="1"/>
  <c r="L3943" i="2"/>
  <c r="O3943" i="2" s="1"/>
  <c r="L3944" i="2"/>
  <c r="O3944" i="2" s="1"/>
  <c r="L3945" i="2"/>
  <c r="O3945" i="2" s="1"/>
  <c r="L3946" i="2"/>
  <c r="O3946" i="2" s="1"/>
  <c r="L3947" i="2"/>
  <c r="O3947" i="2" s="1"/>
  <c r="L3948" i="2"/>
  <c r="O3948" i="2" s="1"/>
  <c r="L3949" i="2"/>
  <c r="O3949" i="2" s="1"/>
  <c r="L3950" i="2"/>
  <c r="O3950" i="2" s="1"/>
  <c r="L3951" i="2"/>
  <c r="O3951" i="2" s="1"/>
  <c r="L3952" i="2"/>
  <c r="O3952" i="2" s="1"/>
  <c r="L3953" i="2"/>
  <c r="O3953" i="2" s="1"/>
  <c r="L3954" i="2"/>
  <c r="O3954" i="2" s="1"/>
  <c r="L3955" i="2"/>
  <c r="O3955" i="2" s="1"/>
  <c r="L3956" i="2"/>
  <c r="O3956" i="2" s="1"/>
  <c r="L3957" i="2"/>
  <c r="O3957" i="2" s="1"/>
  <c r="L3958" i="2"/>
  <c r="O3958" i="2" s="1"/>
  <c r="L3959" i="2"/>
  <c r="O3959" i="2" s="1"/>
  <c r="L3960" i="2"/>
  <c r="O3960" i="2" s="1"/>
  <c r="L3961" i="2"/>
  <c r="O3961" i="2" s="1"/>
  <c r="L3962" i="2"/>
  <c r="O3962" i="2" s="1"/>
  <c r="L3963" i="2"/>
  <c r="O3963" i="2" s="1"/>
  <c r="L3964" i="2"/>
  <c r="O3964" i="2" s="1"/>
  <c r="L3965" i="2"/>
  <c r="O3965" i="2" s="1"/>
  <c r="L3966" i="2"/>
  <c r="O3966" i="2" s="1"/>
  <c r="L3967" i="2"/>
  <c r="O3967" i="2" s="1"/>
  <c r="L3968" i="2"/>
  <c r="O3968" i="2" s="1"/>
  <c r="L3969" i="2"/>
  <c r="O3969" i="2" s="1"/>
  <c r="L3970" i="2"/>
  <c r="O3970" i="2" s="1"/>
  <c r="L3971" i="2"/>
  <c r="O3971" i="2" s="1"/>
  <c r="L3972" i="2"/>
  <c r="O3972" i="2" s="1"/>
  <c r="L3973" i="2"/>
  <c r="O3973" i="2" s="1"/>
  <c r="L3974" i="2"/>
  <c r="O3974" i="2" s="1"/>
  <c r="L3975" i="2"/>
  <c r="O3975" i="2" s="1"/>
  <c r="L3976" i="2"/>
  <c r="O3976" i="2" s="1"/>
  <c r="L3977" i="2"/>
  <c r="O3977" i="2" s="1"/>
  <c r="L3978" i="2"/>
  <c r="O3978" i="2" s="1"/>
  <c r="L3979" i="2"/>
  <c r="O3979" i="2" s="1"/>
  <c r="L3980" i="2"/>
  <c r="O3980" i="2" s="1"/>
  <c r="L3981" i="2"/>
  <c r="O3981" i="2" s="1"/>
  <c r="L3982" i="2"/>
  <c r="O3982" i="2" s="1"/>
  <c r="L3983" i="2"/>
  <c r="O3983" i="2" s="1"/>
  <c r="L3984" i="2"/>
  <c r="O3984" i="2" s="1"/>
  <c r="L3985" i="2"/>
  <c r="O3985" i="2" s="1"/>
  <c r="L3986" i="2"/>
  <c r="O3986" i="2" s="1"/>
  <c r="L3987" i="2"/>
  <c r="O3987" i="2" s="1"/>
  <c r="L3988" i="2"/>
  <c r="O3988" i="2" s="1"/>
  <c r="L3989" i="2"/>
  <c r="O3989" i="2" s="1"/>
  <c r="L3990" i="2"/>
  <c r="O3990" i="2" s="1"/>
  <c r="L3991" i="2"/>
  <c r="O3991" i="2" s="1"/>
  <c r="L3992" i="2"/>
  <c r="O3992" i="2" s="1"/>
  <c r="L3993" i="2"/>
  <c r="O3993" i="2" s="1"/>
  <c r="L3994" i="2"/>
  <c r="O3994" i="2" s="1"/>
  <c r="L3995" i="2"/>
  <c r="O3995" i="2" s="1"/>
  <c r="L3996" i="2"/>
  <c r="O3996" i="2" s="1"/>
  <c r="L3997" i="2"/>
  <c r="O3997" i="2" s="1"/>
  <c r="L3998" i="2"/>
  <c r="O3998" i="2" s="1"/>
  <c r="L3999" i="2"/>
  <c r="O3999" i="2" s="1"/>
  <c r="L4000" i="2"/>
  <c r="O4000" i="2" s="1"/>
  <c r="L4001" i="2"/>
  <c r="O4001" i="2" s="1"/>
  <c r="L4002" i="2"/>
  <c r="O4002" i="2" s="1"/>
  <c r="L4003" i="2"/>
  <c r="O4003" i="2" s="1"/>
  <c r="L4004" i="2"/>
  <c r="O4004" i="2" s="1"/>
  <c r="L4005" i="2"/>
  <c r="O4005" i="2" s="1"/>
  <c r="L4006" i="2"/>
  <c r="O4006" i="2" s="1"/>
  <c r="L4007" i="2"/>
  <c r="O4007" i="2" s="1"/>
  <c r="L4008" i="2"/>
  <c r="O4008" i="2" s="1"/>
  <c r="L4009" i="2"/>
  <c r="O4009" i="2" s="1"/>
  <c r="L4010" i="2"/>
  <c r="O4010" i="2" s="1"/>
  <c r="L4011" i="2"/>
  <c r="O4011" i="2" s="1"/>
  <c r="L4012" i="2"/>
  <c r="O4012" i="2" s="1"/>
  <c r="L4013" i="2"/>
  <c r="O4013" i="2" s="1"/>
  <c r="L4014" i="2"/>
  <c r="O4014" i="2" s="1"/>
  <c r="L4015" i="2"/>
  <c r="O4015" i="2" s="1"/>
  <c r="L4016" i="2"/>
  <c r="O4016" i="2" s="1"/>
  <c r="L4017" i="2"/>
  <c r="O4017" i="2" s="1"/>
  <c r="L4018" i="2"/>
  <c r="O4018" i="2" s="1"/>
  <c r="L4019" i="2"/>
  <c r="O4019" i="2" s="1"/>
  <c r="L4020" i="2"/>
  <c r="O4020" i="2" s="1"/>
  <c r="L4021" i="2"/>
  <c r="O4021" i="2" s="1"/>
  <c r="L4022" i="2"/>
  <c r="O4022" i="2" s="1"/>
  <c r="L4023" i="2"/>
  <c r="O4023" i="2" s="1"/>
  <c r="L4024" i="2"/>
  <c r="O4024" i="2" s="1"/>
  <c r="L4025" i="2"/>
  <c r="O4025" i="2" s="1"/>
  <c r="L4026" i="2"/>
  <c r="O4026" i="2" s="1"/>
  <c r="L4027" i="2"/>
  <c r="O4027" i="2" s="1"/>
  <c r="L4028" i="2"/>
  <c r="O4028" i="2" s="1"/>
  <c r="L4029" i="2"/>
  <c r="O4029" i="2" s="1"/>
  <c r="L4030" i="2"/>
  <c r="O4030" i="2" s="1"/>
  <c r="L4031" i="2"/>
  <c r="O4031" i="2" s="1"/>
  <c r="L4032" i="2"/>
  <c r="O4032" i="2" s="1"/>
  <c r="L4033" i="2"/>
  <c r="O4033" i="2" s="1"/>
  <c r="L4034" i="2"/>
  <c r="O4034" i="2" s="1"/>
  <c r="L4035" i="2"/>
  <c r="O4035" i="2" s="1"/>
  <c r="L4036" i="2"/>
  <c r="O4036" i="2" s="1"/>
  <c r="L4037" i="2"/>
  <c r="O4037" i="2" s="1"/>
  <c r="L4038" i="2"/>
  <c r="O4038" i="2" s="1"/>
  <c r="L4039" i="2"/>
  <c r="O4039" i="2" s="1"/>
  <c r="L4040" i="2"/>
  <c r="O4040" i="2" s="1"/>
  <c r="L4041" i="2"/>
  <c r="O4041" i="2" s="1"/>
  <c r="L4042" i="2"/>
  <c r="O4042" i="2" s="1"/>
  <c r="L4043" i="2"/>
  <c r="O4043" i="2" s="1"/>
  <c r="L4044" i="2"/>
  <c r="O4044" i="2" s="1"/>
  <c r="L4045" i="2"/>
  <c r="O4045" i="2" s="1"/>
  <c r="L4046" i="2"/>
  <c r="O4046" i="2" s="1"/>
  <c r="L4047" i="2"/>
  <c r="O4047" i="2" s="1"/>
  <c r="L4048" i="2"/>
  <c r="O4048" i="2" s="1"/>
  <c r="L4049" i="2"/>
  <c r="O4049" i="2" s="1"/>
  <c r="L4050" i="2"/>
  <c r="O4050" i="2" s="1"/>
  <c r="L4051" i="2"/>
  <c r="O4051" i="2" s="1"/>
  <c r="L4052" i="2"/>
  <c r="O4052" i="2" s="1"/>
  <c r="L4053" i="2"/>
  <c r="O4053" i="2" s="1"/>
  <c r="L4054" i="2"/>
  <c r="O4054" i="2" s="1"/>
  <c r="L4055" i="2"/>
  <c r="O4055" i="2" s="1"/>
  <c r="L4056" i="2"/>
  <c r="O4056" i="2" s="1"/>
  <c r="L4057" i="2"/>
  <c r="O4057" i="2" s="1"/>
  <c r="L4058" i="2"/>
  <c r="O4058" i="2" s="1"/>
  <c r="L4059" i="2"/>
  <c r="O4059" i="2" s="1"/>
  <c r="L4060" i="2"/>
  <c r="O4060" i="2" s="1"/>
  <c r="L4061" i="2"/>
  <c r="O4061" i="2" s="1"/>
  <c r="L4062" i="2"/>
  <c r="O4062" i="2" s="1"/>
  <c r="L4063" i="2"/>
  <c r="O4063" i="2" s="1"/>
  <c r="L4064" i="2"/>
  <c r="O4064" i="2" s="1"/>
  <c r="L4065" i="2"/>
  <c r="O4065" i="2" s="1"/>
  <c r="L4066" i="2"/>
  <c r="O4066" i="2" s="1"/>
  <c r="L4067" i="2"/>
  <c r="O4067" i="2" s="1"/>
  <c r="L4068" i="2"/>
  <c r="O4068" i="2" s="1"/>
  <c r="L4069" i="2"/>
  <c r="O4069" i="2" s="1"/>
  <c r="L4070" i="2"/>
  <c r="O4070" i="2" s="1"/>
  <c r="L4071" i="2"/>
  <c r="O4071" i="2" s="1"/>
  <c r="L4072" i="2"/>
  <c r="O4072" i="2" s="1"/>
  <c r="L4073" i="2"/>
  <c r="O4073" i="2" s="1"/>
  <c r="L4074" i="2"/>
  <c r="O4074" i="2" s="1"/>
  <c r="L4075" i="2"/>
  <c r="O4075" i="2" s="1"/>
  <c r="L4076" i="2"/>
  <c r="O4076" i="2" s="1"/>
  <c r="L4077" i="2"/>
  <c r="O4077" i="2" s="1"/>
  <c r="L4078" i="2"/>
  <c r="O4078" i="2" s="1"/>
  <c r="L4079" i="2"/>
  <c r="O4079" i="2" s="1"/>
  <c r="L4080" i="2"/>
  <c r="O4080" i="2" s="1"/>
  <c r="L4081" i="2"/>
  <c r="O4081" i="2" s="1"/>
  <c r="L4082" i="2"/>
  <c r="O4082" i="2" s="1"/>
  <c r="L4083" i="2"/>
  <c r="O4083" i="2" s="1"/>
  <c r="L4084" i="2"/>
  <c r="O4084" i="2" s="1"/>
  <c r="L4085" i="2"/>
  <c r="O4085" i="2" s="1"/>
  <c r="L4086" i="2"/>
  <c r="O4086" i="2" s="1"/>
  <c r="L4087" i="2"/>
  <c r="O4087" i="2" s="1"/>
  <c r="L4088" i="2"/>
  <c r="O4088" i="2" s="1"/>
  <c r="L4089" i="2"/>
  <c r="O4089" i="2" s="1"/>
  <c r="L4090" i="2"/>
  <c r="O4090" i="2" s="1"/>
  <c r="L4091" i="2"/>
  <c r="O4091" i="2" s="1"/>
  <c r="L4092" i="2"/>
  <c r="O4092" i="2" s="1"/>
  <c r="L4093" i="2"/>
  <c r="O4093" i="2" s="1"/>
  <c r="L4094" i="2"/>
  <c r="O4094" i="2" s="1"/>
  <c r="L4095" i="2"/>
  <c r="O4095" i="2" s="1"/>
  <c r="L4096" i="2"/>
  <c r="O4096" i="2" s="1"/>
  <c r="L4097" i="2"/>
  <c r="O4097" i="2" s="1"/>
  <c r="L4098" i="2"/>
  <c r="O4098" i="2" s="1"/>
  <c r="L4099" i="2"/>
  <c r="O4099" i="2" s="1"/>
  <c r="L4100" i="2"/>
  <c r="O4100" i="2" s="1"/>
  <c r="L4101" i="2"/>
  <c r="O4101" i="2" s="1"/>
  <c r="L4102" i="2"/>
  <c r="O4102" i="2" s="1"/>
  <c r="L4103" i="2"/>
  <c r="O4103" i="2" s="1"/>
  <c r="L4104" i="2"/>
  <c r="O4104" i="2" s="1"/>
  <c r="L4105" i="2"/>
  <c r="O4105" i="2" s="1"/>
  <c r="L4106" i="2"/>
  <c r="O4106" i="2" s="1"/>
  <c r="L4107" i="2"/>
  <c r="O4107" i="2" s="1"/>
  <c r="L4108" i="2"/>
  <c r="O4108" i="2" s="1"/>
  <c r="L4109" i="2"/>
  <c r="O4109" i="2" s="1"/>
  <c r="L4110" i="2"/>
  <c r="O4110" i="2" s="1"/>
  <c r="L4111" i="2"/>
  <c r="O4111" i="2" s="1"/>
  <c r="L4112" i="2"/>
  <c r="O4112" i="2" s="1"/>
  <c r="L4113" i="2"/>
  <c r="O4113" i="2" s="1"/>
  <c r="L4114" i="2"/>
  <c r="O4114" i="2" s="1"/>
  <c r="L4115" i="2"/>
  <c r="O4115" i="2" s="1"/>
  <c r="L4116" i="2"/>
  <c r="O4116" i="2" s="1"/>
  <c r="L4117" i="2"/>
  <c r="O4117" i="2" s="1"/>
  <c r="L4118" i="2"/>
  <c r="O4118" i="2" s="1"/>
  <c r="L4119" i="2"/>
  <c r="O4119" i="2" s="1"/>
  <c r="L4120" i="2"/>
  <c r="O4120" i="2" s="1"/>
  <c r="L4121" i="2"/>
  <c r="O4121" i="2" s="1"/>
  <c r="L4122" i="2"/>
  <c r="O4122" i="2" s="1"/>
  <c r="L4123" i="2"/>
  <c r="O4123" i="2" s="1"/>
  <c r="L4124" i="2"/>
  <c r="O4124" i="2" s="1"/>
  <c r="L4125" i="2"/>
  <c r="O4125" i="2" s="1"/>
  <c r="L4126" i="2"/>
  <c r="O4126" i="2" s="1"/>
  <c r="L4127" i="2"/>
  <c r="O4127" i="2" s="1"/>
  <c r="L4128" i="2"/>
  <c r="O4128" i="2" s="1"/>
  <c r="L4129" i="2"/>
  <c r="O4129" i="2" s="1"/>
  <c r="L4130" i="2"/>
  <c r="O4130" i="2" s="1"/>
  <c r="L4131" i="2"/>
  <c r="O4131" i="2" s="1"/>
  <c r="L4132" i="2"/>
  <c r="O4132" i="2" s="1"/>
  <c r="L4133" i="2"/>
  <c r="O4133" i="2" s="1"/>
  <c r="L4134" i="2"/>
  <c r="O4134" i="2" s="1"/>
  <c r="L4135" i="2"/>
  <c r="O4135" i="2" s="1"/>
  <c r="L4136" i="2"/>
  <c r="O4136" i="2" s="1"/>
  <c r="L4137" i="2"/>
  <c r="O4137" i="2" s="1"/>
  <c r="L4138" i="2"/>
  <c r="O4138" i="2" s="1"/>
  <c r="L4139" i="2"/>
  <c r="O4139" i="2" s="1"/>
  <c r="L4140" i="2"/>
  <c r="O4140" i="2" s="1"/>
  <c r="L4141" i="2"/>
  <c r="O4141" i="2" s="1"/>
  <c r="L4142" i="2"/>
  <c r="O4142" i="2" s="1"/>
  <c r="L4143" i="2"/>
  <c r="O4143" i="2" s="1"/>
  <c r="L4144" i="2"/>
  <c r="O4144" i="2" s="1"/>
  <c r="L4145" i="2"/>
  <c r="O4145" i="2" s="1"/>
  <c r="L4146" i="2"/>
  <c r="O4146" i="2" s="1"/>
  <c r="L4147" i="2"/>
  <c r="O4147" i="2" s="1"/>
  <c r="L4148" i="2"/>
  <c r="O4148" i="2" s="1"/>
  <c r="L4149" i="2"/>
  <c r="O4149" i="2" s="1"/>
  <c r="L4150" i="2"/>
  <c r="O4150" i="2" s="1"/>
  <c r="L4151" i="2"/>
  <c r="O4151" i="2" s="1"/>
  <c r="L4152" i="2"/>
  <c r="O4152" i="2" s="1"/>
  <c r="L4153" i="2"/>
  <c r="O4153" i="2" s="1"/>
  <c r="L4154" i="2"/>
  <c r="O4154" i="2" s="1"/>
  <c r="L4155" i="2"/>
  <c r="O4155" i="2" s="1"/>
  <c r="L4156" i="2"/>
  <c r="O4156" i="2" s="1"/>
  <c r="L4157" i="2"/>
  <c r="O4157" i="2" s="1"/>
  <c r="L4158" i="2"/>
  <c r="O4158" i="2" s="1"/>
  <c r="L4159" i="2"/>
  <c r="O4159" i="2" s="1"/>
  <c r="L4160" i="2"/>
  <c r="O4160" i="2" s="1"/>
  <c r="L4161" i="2"/>
  <c r="O4161" i="2" s="1"/>
  <c r="L4162" i="2"/>
  <c r="O4162" i="2" s="1"/>
  <c r="L4163" i="2"/>
  <c r="O4163" i="2" s="1"/>
  <c r="L4164" i="2"/>
  <c r="O4164" i="2" s="1"/>
  <c r="L4165" i="2"/>
  <c r="O4165" i="2" s="1"/>
  <c r="L4166" i="2"/>
  <c r="O4166" i="2" s="1"/>
  <c r="L4167" i="2"/>
  <c r="O4167" i="2" s="1"/>
  <c r="L4168" i="2"/>
  <c r="O4168" i="2" s="1"/>
  <c r="L4169" i="2"/>
  <c r="O4169" i="2" s="1"/>
  <c r="L4170" i="2"/>
  <c r="O4170" i="2" s="1"/>
  <c r="L4171" i="2"/>
  <c r="O4171" i="2" s="1"/>
  <c r="L4172" i="2"/>
  <c r="O4172" i="2" s="1"/>
  <c r="L4173" i="2"/>
  <c r="O4173" i="2" s="1"/>
  <c r="L4174" i="2"/>
  <c r="O4174" i="2" s="1"/>
  <c r="L4175" i="2"/>
  <c r="O4175" i="2" s="1"/>
  <c r="L4176" i="2"/>
  <c r="O4176" i="2" s="1"/>
  <c r="L4177" i="2"/>
  <c r="O4177" i="2" s="1"/>
  <c r="L4178" i="2"/>
  <c r="O4178" i="2" s="1"/>
  <c r="L4179" i="2"/>
  <c r="O4179" i="2" s="1"/>
  <c r="L4180" i="2"/>
  <c r="O4180" i="2" s="1"/>
  <c r="L4181" i="2"/>
  <c r="O4181" i="2" s="1"/>
  <c r="L4182" i="2"/>
  <c r="O4182" i="2" s="1"/>
  <c r="L4183" i="2"/>
  <c r="O4183" i="2" s="1"/>
  <c r="L4184" i="2"/>
  <c r="O4184" i="2" s="1"/>
  <c r="L4185" i="2"/>
  <c r="O4185" i="2" s="1"/>
  <c r="L4186" i="2"/>
  <c r="O4186" i="2" s="1"/>
  <c r="L4187" i="2"/>
  <c r="O4187" i="2" s="1"/>
  <c r="L4188" i="2"/>
  <c r="O4188" i="2" s="1"/>
  <c r="L4189" i="2"/>
  <c r="O4189" i="2" s="1"/>
  <c r="L4190" i="2"/>
  <c r="O4190" i="2" s="1"/>
  <c r="L4191" i="2"/>
  <c r="O4191" i="2" s="1"/>
  <c r="L4192" i="2"/>
  <c r="O4192" i="2" s="1"/>
  <c r="L4193" i="2"/>
  <c r="O4193" i="2" s="1"/>
  <c r="L4194" i="2"/>
  <c r="O4194" i="2" s="1"/>
  <c r="L4195" i="2"/>
  <c r="O4195" i="2" s="1"/>
  <c r="L4196" i="2"/>
  <c r="O4196" i="2" s="1"/>
  <c r="L4197" i="2"/>
  <c r="O4197" i="2" s="1"/>
  <c r="L4198" i="2"/>
  <c r="O4198" i="2" s="1"/>
  <c r="L4199" i="2"/>
  <c r="O4199" i="2" s="1"/>
  <c r="L4200" i="2"/>
  <c r="O4200" i="2" s="1"/>
  <c r="L4201" i="2"/>
  <c r="O4201" i="2" s="1"/>
  <c r="L4202" i="2"/>
  <c r="O4202" i="2" s="1"/>
  <c r="L4203" i="2"/>
  <c r="O4203" i="2" s="1"/>
  <c r="L4204" i="2"/>
  <c r="O4204" i="2" s="1"/>
  <c r="L4205" i="2"/>
  <c r="O4205" i="2" s="1"/>
  <c r="L4206" i="2"/>
  <c r="O4206" i="2" s="1"/>
  <c r="L4207" i="2"/>
  <c r="O4207" i="2" s="1"/>
  <c r="L4208" i="2"/>
  <c r="O4208" i="2" s="1"/>
  <c r="L4209" i="2"/>
  <c r="O4209" i="2" s="1"/>
  <c r="L4210" i="2"/>
  <c r="O4210" i="2" s="1"/>
  <c r="L4211" i="2"/>
  <c r="O4211" i="2" s="1"/>
  <c r="L4212" i="2"/>
  <c r="O4212" i="2" s="1"/>
  <c r="L4213" i="2"/>
  <c r="O4213" i="2" s="1"/>
  <c r="L4214" i="2"/>
  <c r="O4214" i="2" s="1"/>
  <c r="L4215" i="2"/>
  <c r="O4215" i="2" s="1"/>
  <c r="L4216" i="2"/>
  <c r="O4216" i="2" s="1"/>
  <c r="L4217" i="2"/>
  <c r="O4217" i="2" s="1"/>
  <c r="L4218" i="2"/>
  <c r="O4218" i="2" s="1"/>
  <c r="L4219" i="2"/>
  <c r="O4219" i="2" s="1"/>
  <c r="L4220" i="2"/>
  <c r="O4220" i="2" s="1"/>
  <c r="L4221" i="2"/>
  <c r="O4221" i="2" s="1"/>
  <c r="L4222" i="2"/>
  <c r="O4222" i="2" s="1"/>
  <c r="L4223" i="2"/>
  <c r="O4223" i="2" s="1"/>
  <c r="L4224" i="2"/>
  <c r="O4224" i="2" s="1"/>
  <c r="L4225" i="2"/>
  <c r="O4225" i="2" s="1"/>
  <c r="L4226" i="2"/>
  <c r="O4226" i="2" s="1"/>
  <c r="L4227" i="2"/>
  <c r="O4227" i="2" s="1"/>
  <c r="L4228" i="2"/>
  <c r="O4228" i="2" s="1"/>
  <c r="L4229" i="2"/>
  <c r="O4229" i="2" s="1"/>
  <c r="L4230" i="2"/>
  <c r="O4230" i="2" s="1"/>
  <c r="L4231" i="2"/>
  <c r="O4231" i="2" s="1"/>
  <c r="L4232" i="2"/>
  <c r="O4232" i="2" s="1"/>
  <c r="L4233" i="2"/>
  <c r="O4233" i="2" s="1"/>
  <c r="L4234" i="2"/>
  <c r="O4234" i="2" s="1"/>
  <c r="L4235" i="2"/>
  <c r="O4235" i="2" s="1"/>
  <c r="L4236" i="2"/>
  <c r="O4236" i="2" s="1"/>
  <c r="L4237" i="2"/>
  <c r="O4237" i="2" s="1"/>
  <c r="L4238" i="2"/>
  <c r="O4238" i="2" s="1"/>
  <c r="L4239" i="2"/>
  <c r="O4239" i="2" s="1"/>
  <c r="L4240" i="2"/>
  <c r="O4240" i="2" s="1"/>
  <c r="L4241" i="2"/>
  <c r="O4241" i="2" s="1"/>
  <c r="L4242" i="2"/>
  <c r="O4242" i="2" s="1"/>
  <c r="L4243" i="2"/>
  <c r="O4243" i="2" s="1"/>
  <c r="L4244" i="2"/>
  <c r="O4244" i="2" s="1"/>
  <c r="L4245" i="2"/>
  <c r="O4245" i="2" s="1"/>
  <c r="L4246" i="2"/>
  <c r="O4246" i="2" s="1"/>
  <c r="L4247" i="2"/>
  <c r="O4247" i="2" s="1"/>
  <c r="L4248" i="2"/>
  <c r="O4248" i="2" s="1"/>
  <c r="L4249" i="2"/>
  <c r="O4249" i="2" s="1"/>
  <c r="L4250" i="2"/>
  <c r="O4250" i="2" s="1"/>
  <c r="L4251" i="2"/>
  <c r="O4251" i="2" s="1"/>
  <c r="L4252" i="2"/>
  <c r="O4252" i="2" s="1"/>
  <c r="L4253" i="2"/>
  <c r="O4253" i="2" s="1"/>
  <c r="L4254" i="2"/>
  <c r="O4254" i="2" s="1"/>
  <c r="L4255" i="2"/>
  <c r="O4255" i="2" s="1"/>
  <c r="L4256" i="2"/>
  <c r="O4256" i="2" s="1"/>
  <c r="L4257" i="2"/>
  <c r="O4257" i="2" s="1"/>
  <c r="L4258" i="2"/>
  <c r="O4258" i="2" s="1"/>
  <c r="L4259" i="2"/>
  <c r="O4259" i="2" s="1"/>
  <c r="L4260" i="2"/>
  <c r="O4260" i="2" s="1"/>
  <c r="L4261" i="2"/>
  <c r="O4261" i="2" s="1"/>
  <c r="L4262" i="2"/>
  <c r="O4262" i="2" s="1"/>
  <c r="L4263" i="2"/>
  <c r="O4263" i="2" s="1"/>
  <c r="L4264" i="2"/>
  <c r="O4264" i="2" s="1"/>
  <c r="L4265" i="2"/>
  <c r="O4265" i="2" s="1"/>
  <c r="L4266" i="2"/>
  <c r="O4266" i="2" s="1"/>
  <c r="L4267" i="2"/>
  <c r="O4267" i="2" s="1"/>
  <c r="L4268" i="2"/>
  <c r="O4268" i="2" s="1"/>
  <c r="L4269" i="2"/>
  <c r="O4269" i="2" s="1"/>
  <c r="L4270" i="2"/>
  <c r="O4270" i="2" s="1"/>
  <c r="L4271" i="2"/>
  <c r="O4271" i="2" s="1"/>
  <c r="L4272" i="2"/>
  <c r="O4272" i="2" s="1"/>
  <c r="L4273" i="2"/>
  <c r="O4273" i="2" s="1"/>
  <c r="L4274" i="2"/>
  <c r="O4274" i="2" s="1"/>
  <c r="L4275" i="2"/>
  <c r="O4275" i="2" s="1"/>
  <c r="L4276" i="2"/>
  <c r="O4276" i="2" s="1"/>
  <c r="L4277" i="2"/>
  <c r="O4277" i="2" s="1"/>
  <c r="L4278" i="2"/>
  <c r="O4278" i="2" s="1"/>
  <c r="L4279" i="2"/>
  <c r="O4279" i="2" s="1"/>
  <c r="L4280" i="2"/>
  <c r="O4280" i="2" s="1"/>
  <c r="L4281" i="2"/>
  <c r="O4281" i="2" s="1"/>
  <c r="L4282" i="2"/>
  <c r="O4282" i="2" s="1"/>
  <c r="L4283" i="2"/>
  <c r="O4283" i="2" s="1"/>
  <c r="L4284" i="2"/>
  <c r="O4284" i="2" s="1"/>
  <c r="L4285" i="2"/>
  <c r="O4285" i="2" s="1"/>
  <c r="L4286" i="2"/>
  <c r="O4286" i="2" s="1"/>
  <c r="L4287" i="2"/>
  <c r="O4287" i="2" s="1"/>
  <c r="L4288" i="2"/>
  <c r="O4288" i="2" s="1"/>
  <c r="L4289" i="2"/>
  <c r="O4289" i="2" s="1"/>
  <c r="L4290" i="2"/>
  <c r="O4290" i="2" s="1"/>
  <c r="L4291" i="2"/>
  <c r="O4291" i="2" s="1"/>
  <c r="L4292" i="2"/>
  <c r="O4292" i="2" s="1"/>
  <c r="L4293" i="2"/>
  <c r="O4293" i="2" s="1"/>
  <c r="L4294" i="2"/>
  <c r="O4294" i="2" s="1"/>
  <c r="L4295" i="2"/>
  <c r="O4295" i="2" s="1"/>
  <c r="L4296" i="2"/>
  <c r="O4296" i="2" s="1"/>
  <c r="L4297" i="2"/>
  <c r="O4297" i="2" s="1"/>
  <c r="L4298" i="2"/>
  <c r="O4298" i="2" s="1"/>
  <c r="L4299" i="2"/>
  <c r="O4299" i="2" s="1"/>
  <c r="L4300" i="2"/>
  <c r="O4300" i="2" s="1"/>
  <c r="L4301" i="2"/>
  <c r="O4301" i="2" s="1"/>
  <c r="L4302" i="2"/>
  <c r="O4302" i="2" s="1"/>
  <c r="L4303" i="2"/>
  <c r="O4303" i="2" s="1"/>
  <c r="L4304" i="2"/>
  <c r="O4304" i="2" s="1"/>
  <c r="L4305" i="2"/>
  <c r="O4305" i="2" s="1"/>
  <c r="L4306" i="2"/>
  <c r="O4306" i="2" s="1"/>
  <c r="L4307" i="2"/>
  <c r="O4307" i="2" s="1"/>
  <c r="L4308" i="2"/>
  <c r="O4308" i="2" s="1"/>
  <c r="L4309" i="2"/>
  <c r="O4309" i="2" s="1"/>
  <c r="L4310" i="2"/>
  <c r="O4310" i="2" s="1"/>
  <c r="L4311" i="2"/>
  <c r="O4311" i="2" s="1"/>
  <c r="L4312" i="2"/>
  <c r="O4312" i="2" s="1"/>
  <c r="L4313" i="2"/>
  <c r="O4313" i="2" s="1"/>
  <c r="L4314" i="2"/>
  <c r="O4314" i="2" s="1"/>
  <c r="L4315" i="2"/>
  <c r="O4315" i="2" s="1"/>
  <c r="L4316" i="2"/>
  <c r="O4316" i="2" s="1"/>
  <c r="L4317" i="2"/>
  <c r="O4317" i="2" s="1"/>
  <c r="L4318" i="2"/>
  <c r="O4318" i="2" s="1"/>
  <c r="L4319" i="2"/>
  <c r="O4319" i="2" s="1"/>
  <c r="L4320" i="2"/>
  <c r="O4320" i="2" s="1"/>
  <c r="L4321" i="2"/>
  <c r="O4321" i="2" s="1"/>
  <c r="L4322" i="2"/>
  <c r="O4322" i="2" s="1"/>
  <c r="L4323" i="2"/>
  <c r="O4323" i="2" s="1"/>
  <c r="L4324" i="2"/>
  <c r="O4324" i="2" s="1"/>
  <c r="L4325" i="2"/>
  <c r="O4325" i="2" s="1"/>
  <c r="L4326" i="2"/>
  <c r="O4326" i="2" s="1"/>
  <c r="L4327" i="2"/>
  <c r="O4327" i="2" s="1"/>
  <c r="L4328" i="2"/>
  <c r="O4328" i="2" s="1"/>
  <c r="L4329" i="2"/>
  <c r="O4329" i="2" s="1"/>
  <c r="L4330" i="2"/>
  <c r="O4330" i="2" s="1"/>
  <c r="L4331" i="2"/>
  <c r="O4331" i="2" s="1"/>
  <c r="L4332" i="2"/>
  <c r="O4332" i="2" s="1"/>
  <c r="L4333" i="2"/>
  <c r="O4333" i="2" s="1"/>
  <c r="L4334" i="2"/>
  <c r="O4334" i="2" s="1"/>
  <c r="L4335" i="2"/>
  <c r="O4335" i="2" s="1"/>
  <c r="L4336" i="2"/>
  <c r="O4336" i="2" s="1"/>
  <c r="L4337" i="2"/>
  <c r="O4337" i="2" s="1"/>
  <c r="L4338" i="2"/>
  <c r="O4338" i="2" s="1"/>
  <c r="L4339" i="2"/>
  <c r="O4339" i="2" s="1"/>
  <c r="L4340" i="2"/>
  <c r="O4340" i="2" s="1"/>
  <c r="L4341" i="2"/>
  <c r="O4341" i="2" s="1"/>
  <c r="L4342" i="2"/>
  <c r="O4342" i="2" s="1"/>
  <c r="L4343" i="2"/>
  <c r="O4343" i="2" s="1"/>
  <c r="L4344" i="2"/>
  <c r="O4344" i="2" s="1"/>
  <c r="L4345" i="2"/>
  <c r="O4345" i="2" s="1"/>
  <c r="L4346" i="2"/>
  <c r="O4346" i="2" s="1"/>
  <c r="L4347" i="2"/>
  <c r="O4347" i="2" s="1"/>
  <c r="L4348" i="2"/>
  <c r="O4348" i="2" s="1"/>
  <c r="L4349" i="2"/>
  <c r="O4349" i="2" s="1"/>
  <c r="L4350" i="2"/>
  <c r="O4350" i="2" s="1"/>
  <c r="L4351" i="2"/>
  <c r="O4351" i="2" s="1"/>
  <c r="L4352" i="2"/>
  <c r="O4352" i="2" s="1"/>
  <c r="L4353" i="2"/>
  <c r="O4353" i="2" s="1"/>
  <c r="L4354" i="2"/>
  <c r="O4354" i="2" s="1"/>
  <c r="L4355" i="2"/>
  <c r="O4355" i="2" s="1"/>
  <c r="L4356" i="2"/>
  <c r="O4356" i="2" s="1"/>
  <c r="L4357" i="2"/>
  <c r="O4357" i="2" s="1"/>
  <c r="L4358" i="2"/>
  <c r="O4358" i="2" s="1"/>
  <c r="L4359" i="2"/>
  <c r="O4359" i="2" s="1"/>
  <c r="L4360" i="2"/>
  <c r="O4360" i="2" s="1"/>
  <c r="L4361" i="2"/>
  <c r="O4361" i="2" s="1"/>
  <c r="L4362" i="2"/>
  <c r="O4362" i="2" s="1"/>
  <c r="L4363" i="2"/>
  <c r="O4363" i="2" s="1"/>
  <c r="L4364" i="2"/>
  <c r="O4364" i="2" s="1"/>
  <c r="L4365" i="2"/>
  <c r="O4365" i="2" s="1"/>
  <c r="L4366" i="2"/>
  <c r="O4366" i="2" s="1"/>
  <c r="L4367" i="2"/>
  <c r="O4367" i="2" s="1"/>
  <c r="L4368" i="2"/>
  <c r="O4368" i="2" s="1"/>
  <c r="L4369" i="2"/>
  <c r="O4369" i="2" s="1"/>
  <c r="L4370" i="2"/>
  <c r="O4370" i="2" s="1"/>
  <c r="L4371" i="2"/>
  <c r="O4371" i="2" s="1"/>
  <c r="L4372" i="2"/>
  <c r="O4372" i="2" s="1"/>
  <c r="L4373" i="2"/>
  <c r="O4373" i="2" s="1"/>
  <c r="L4374" i="2"/>
  <c r="O4374" i="2" s="1"/>
  <c r="L4375" i="2"/>
  <c r="O4375" i="2" s="1"/>
  <c r="L4376" i="2"/>
  <c r="O4376" i="2" s="1"/>
  <c r="L4377" i="2"/>
  <c r="O4377" i="2" s="1"/>
  <c r="L4378" i="2"/>
  <c r="O4378" i="2" s="1"/>
  <c r="L4379" i="2"/>
  <c r="O4379" i="2" s="1"/>
  <c r="L4380" i="2"/>
  <c r="O4380" i="2" s="1"/>
  <c r="L4381" i="2"/>
  <c r="O4381" i="2" s="1"/>
  <c r="L4382" i="2"/>
  <c r="O4382" i="2" s="1"/>
  <c r="L4383" i="2"/>
  <c r="O4383" i="2" s="1"/>
  <c r="L4384" i="2"/>
  <c r="O4384" i="2" s="1"/>
  <c r="L4385" i="2"/>
  <c r="O4385" i="2" s="1"/>
  <c r="L4386" i="2"/>
  <c r="O4386" i="2" s="1"/>
  <c r="L4387" i="2"/>
  <c r="O4387" i="2" s="1"/>
  <c r="L4388" i="2"/>
  <c r="O4388" i="2" s="1"/>
  <c r="L4389" i="2"/>
  <c r="O4389" i="2" s="1"/>
  <c r="L4390" i="2"/>
  <c r="O4390" i="2" s="1"/>
  <c r="L4391" i="2"/>
  <c r="O4391" i="2" s="1"/>
  <c r="L4392" i="2"/>
  <c r="O4392" i="2" s="1"/>
  <c r="L4393" i="2"/>
  <c r="O4393" i="2" s="1"/>
  <c r="L4394" i="2"/>
  <c r="O4394" i="2" s="1"/>
  <c r="L4395" i="2"/>
  <c r="O4395" i="2" s="1"/>
  <c r="L4396" i="2"/>
  <c r="O4396" i="2" s="1"/>
  <c r="L4397" i="2"/>
  <c r="O4397" i="2" s="1"/>
  <c r="L4398" i="2"/>
  <c r="O4398" i="2" s="1"/>
  <c r="L4399" i="2"/>
  <c r="O4399" i="2" s="1"/>
  <c r="L4400" i="2"/>
  <c r="O4400" i="2" s="1"/>
  <c r="L4401" i="2"/>
  <c r="O4401" i="2" s="1"/>
  <c r="L4402" i="2"/>
  <c r="O4402" i="2" s="1"/>
  <c r="L4403" i="2"/>
  <c r="O4403" i="2" s="1"/>
  <c r="L4404" i="2"/>
  <c r="O4404" i="2" s="1"/>
  <c r="L4405" i="2"/>
  <c r="O4405" i="2" s="1"/>
  <c r="L4406" i="2"/>
  <c r="O4406" i="2" s="1"/>
  <c r="L4407" i="2"/>
  <c r="O4407" i="2" s="1"/>
  <c r="L4408" i="2"/>
  <c r="O4408" i="2" s="1"/>
  <c r="L4409" i="2"/>
  <c r="O4409" i="2" s="1"/>
  <c r="L4410" i="2"/>
  <c r="O4410" i="2" s="1"/>
  <c r="L4411" i="2"/>
  <c r="O4411" i="2" s="1"/>
  <c r="L4412" i="2"/>
  <c r="O4412" i="2" s="1"/>
  <c r="L4413" i="2"/>
  <c r="O4413" i="2" s="1"/>
  <c r="L4414" i="2"/>
  <c r="O4414" i="2" s="1"/>
  <c r="L4415" i="2"/>
  <c r="O4415" i="2" s="1"/>
  <c r="L4416" i="2"/>
  <c r="O4416" i="2" s="1"/>
  <c r="L4417" i="2"/>
  <c r="O4417" i="2" s="1"/>
  <c r="L4418" i="2"/>
  <c r="O4418" i="2" s="1"/>
  <c r="L4419" i="2"/>
  <c r="O4419" i="2" s="1"/>
  <c r="L4420" i="2"/>
  <c r="O4420" i="2" s="1"/>
  <c r="L4421" i="2"/>
  <c r="O4421" i="2" s="1"/>
  <c r="L4422" i="2"/>
  <c r="O4422" i="2" s="1"/>
  <c r="L4423" i="2"/>
  <c r="O4423" i="2" s="1"/>
  <c r="L4424" i="2"/>
  <c r="O4424" i="2" s="1"/>
  <c r="L4425" i="2"/>
  <c r="O4425" i="2" s="1"/>
  <c r="L4426" i="2"/>
  <c r="O4426" i="2" s="1"/>
  <c r="L4427" i="2"/>
  <c r="O4427" i="2" s="1"/>
  <c r="L4428" i="2"/>
  <c r="O4428" i="2" s="1"/>
  <c r="L4429" i="2"/>
  <c r="O4429" i="2" s="1"/>
  <c r="L4430" i="2"/>
  <c r="O4430" i="2" s="1"/>
  <c r="L4431" i="2"/>
  <c r="O4431" i="2" s="1"/>
  <c r="L4432" i="2"/>
  <c r="O4432" i="2" s="1"/>
  <c r="L4433" i="2"/>
  <c r="O4433" i="2" s="1"/>
  <c r="L4434" i="2"/>
  <c r="O4434" i="2" s="1"/>
  <c r="L4435" i="2"/>
  <c r="O4435" i="2" s="1"/>
  <c r="L4436" i="2"/>
  <c r="O4436" i="2" s="1"/>
  <c r="L4437" i="2"/>
  <c r="O4437" i="2" s="1"/>
  <c r="L4438" i="2"/>
  <c r="O4438" i="2" s="1"/>
  <c r="L4439" i="2"/>
  <c r="O4439" i="2" s="1"/>
  <c r="L4440" i="2"/>
  <c r="O4440" i="2" s="1"/>
  <c r="L4441" i="2"/>
  <c r="O4441" i="2" s="1"/>
  <c r="L4442" i="2"/>
  <c r="O4442" i="2" s="1"/>
  <c r="L4443" i="2"/>
  <c r="O4443" i="2" s="1"/>
  <c r="L4444" i="2"/>
  <c r="O4444" i="2" s="1"/>
  <c r="L4445" i="2"/>
  <c r="O4445" i="2" s="1"/>
  <c r="L4446" i="2"/>
  <c r="O4446" i="2" s="1"/>
  <c r="L4447" i="2"/>
  <c r="O4447" i="2" s="1"/>
  <c r="L4448" i="2"/>
  <c r="O4448" i="2" s="1"/>
  <c r="L4449" i="2"/>
  <c r="O4449" i="2" s="1"/>
  <c r="L4450" i="2"/>
  <c r="O4450" i="2" s="1"/>
  <c r="L4451" i="2"/>
  <c r="O4451" i="2" s="1"/>
  <c r="L4452" i="2"/>
  <c r="O4452" i="2" s="1"/>
  <c r="L4453" i="2"/>
  <c r="O4453" i="2" s="1"/>
  <c r="L4454" i="2"/>
  <c r="O4454" i="2" s="1"/>
  <c r="L4455" i="2"/>
  <c r="O4455" i="2" s="1"/>
  <c r="L4456" i="2"/>
  <c r="O4456" i="2" s="1"/>
  <c r="L4457" i="2"/>
  <c r="O4457" i="2" s="1"/>
  <c r="L4458" i="2"/>
  <c r="O4458" i="2" s="1"/>
  <c r="L4459" i="2"/>
  <c r="O4459" i="2" s="1"/>
  <c r="L4460" i="2"/>
  <c r="O4460" i="2" s="1"/>
  <c r="L4461" i="2"/>
  <c r="O4461" i="2" s="1"/>
  <c r="L4462" i="2"/>
  <c r="O4462" i="2" s="1"/>
  <c r="L4463" i="2"/>
  <c r="O4463" i="2" s="1"/>
  <c r="L4464" i="2"/>
  <c r="O4464" i="2" s="1"/>
  <c r="L4465" i="2"/>
  <c r="O4465" i="2" s="1"/>
  <c r="L4466" i="2"/>
  <c r="O4466" i="2" s="1"/>
  <c r="L4467" i="2"/>
  <c r="O4467" i="2" s="1"/>
  <c r="L4468" i="2"/>
  <c r="O4468" i="2" s="1"/>
  <c r="L4469" i="2"/>
  <c r="O4469" i="2" s="1"/>
  <c r="L4470" i="2"/>
  <c r="O4470" i="2" s="1"/>
  <c r="L4471" i="2"/>
  <c r="O4471" i="2" s="1"/>
  <c r="L4472" i="2"/>
  <c r="O4472" i="2" s="1"/>
  <c r="L4473" i="2"/>
  <c r="O4473" i="2" s="1"/>
  <c r="L4474" i="2"/>
  <c r="O4474" i="2" s="1"/>
  <c r="L4475" i="2"/>
  <c r="O4475" i="2" s="1"/>
  <c r="L4476" i="2"/>
  <c r="O4476" i="2" s="1"/>
  <c r="L4477" i="2"/>
  <c r="O4477" i="2" s="1"/>
  <c r="L4478" i="2"/>
  <c r="O4478" i="2" s="1"/>
  <c r="L4479" i="2"/>
  <c r="O4479" i="2" s="1"/>
  <c r="L4480" i="2"/>
  <c r="O4480" i="2" s="1"/>
  <c r="L4481" i="2"/>
  <c r="O4481" i="2" s="1"/>
  <c r="L4482" i="2"/>
  <c r="O4482" i="2" s="1"/>
  <c r="L4483" i="2"/>
  <c r="O4483" i="2" s="1"/>
  <c r="L4484" i="2"/>
  <c r="O4484" i="2" s="1"/>
  <c r="L4485" i="2"/>
  <c r="O4485" i="2" s="1"/>
  <c r="L4486" i="2"/>
  <c r="O4486" i="2" s="1"/>
  <c r="L4487" i="2"/>
  <c r="O4487" i="2" s="1"/>
  <c r="L4488" i="2"/>
  <c r="O4488" i="2" s="1"/>
  <c r="L4489" i="2"/>
  <c r="O4489" i="2" s="1"/>
  <c r="L4490" i="2"/>
  <c r="O4490" i="2" s="1"/>
  <c r="L4491" i="2"/>
  <c r="O4491" i="2" s="1"/>
  <c r="L4492" i="2"/>
  <c r="O4492" i="2" s="1"/>
  <c r="L4493" i="2"/>
  <c r="O4493" i="2" s="1"/>
  <c r="L4494" i="2"/>
  <c r="O4494" i="2" s="1"/>
  <c r="L4495" i="2"/>
  <c r="O4495" i="2" s="1"/>
  <c r="L4496" i="2"/>
  <c r="O4496" i="2" s="1"/>
  <c r="L4497" i="2"/>
  <c r="O4497" i="2" s="1"/>
  <c r="L4498" i="2"/>
  <c r="O4498" i="2" s="1"/>
  <c r="L4499" i="2"/>
  <c r="O4499" i="2" s="1"/>
  <c r="L4500" i="2"/>
  <c r="O4500" i="2" s="1"/>
  <c r="L4501" i="2"/>
  <c r="O4501" i="2" s="1"/>
  <c r="L4502" i="2"/>
  <c r="O4502" i="2" s="1"/>
  <c r="L4503" i="2"/>
  <c r="O4503" i="2" s="1"/>
  <c r="L4504" i="2"/>
  <c r="O4504" i="2" s="1"/>
  <c r="L4505" i="2"/>
  <c r="O4505" i="2" s="1"/>
  <c r="L4506" i="2"/>
  <c r="O4506" i="2" s="1"/>
  <c r="L4507" i="2"/>
  <c r="O4507" i="2" s="1"/>
  <c r="L4508" i="2"/>
  <c r="O4508" i="2" s="1"/>
  <c r="L4509" i="2"/>
  <c r="O4509" i="2" s="1"/>
  <c r="L4510" i="2"/>
  <c r="O4510" i="2" s="1"/>
  <c r="L4511" i="2"/>
  <c r="O4511" i="2" s="1"/>
  <c r="L4512" i="2"/>
  <c r="O4512" i="2" s="1"/>
  <c r="L4513" i="2"/>
  <c r="O4513" i="2" s="1"/>
  <c r="L4514" i="2"/>
  <c r="O4514" i="2" s="1"/>
  <c r="L4515" i="2"/>
  <c r="O4515" i="2" s="1"/>
  <c r="L4516" i="2"/>
  <c r="O4516" i="2" s="1"/>
  <c r="L4517" i="2"/>
  <c r="O4517" i="2" s="1"/>
  <c r="L4518" i="2"/>
  <c r="O4518" i="2" s="1"/>
  <c r="L4519" i="2"/>
  <c r="O4519" i="2" s="1"/>
  <c r="L4520" i="2"/>
  <c r="O4520" i="2" s="1"/>
  <c r="L4521" i="2"/>
  <c r="O4521" i="2" s="1"/>
  <c r="L4522" i="2"/>
  <c r="O4522" i="2" s="1"/>
  <c r="L4523" i="2"/>
  <c r="O4523" i="2" s="1"/>
  <c r="L4524" i="2"/>
  <c r="O4524" i="2" s="1"/>
  <c r="L4525" i="2"/>
  <c r="O4525" i="2" s="1"/>
  <c r="L4526" i="2"/>
  <c r="O4526" i="2" s="1"/>
  <c r="L4527" i="2"/>
  <c r="O4527" i="2" s="1"/>
  <c r="L4528" i="2"/>
  <c r="O4528" i="2" s="1"/>
  <c r="L4529" i="2"/>
  <c r="O4529" i="2" s="1"/>
  <c r="L4530" i="2"/>
  <c r="O4530" i="2" s="1"/>
  <c r="L4531" i="2"/>
  <c r="O4531" i="2" s="1"/>
  <c r="L4532" i="2"/>
  <c r="O4532" i="2" s="1"/>
  <c r="L4533" i="2"/>
  <c r="O4533" i="2" s="1"/>
  <c r="L4534" i="2"/>
  <c r="O4534" i="2" s="1"/>
  <c r="L4535" i="2"/>
  <c r="O4535" i="2" s="1"/>
  <c r="L4536" i="2"/>
  <c r="O4536" i="2" s="1"/>
  <c r="L4537" i="2"/>
  <c r="O4537" i="2" s="1"/>
  <c r="L4538" i="2"/>
  <c r="O4538" i="2" s="1"/>
  <c r="L4539" i="2"/>
  <c r="O4539" i="2" s="1"/>
  <c r="L4540" i="2"/>
  <c r="O4540" i="2" s="1"/>
  <c r="L4541" i="2"/>
  <c r="O4541" i="2" s="1"/>
  <c r="L4542" i="2"/>
  <c r="O4542" i="2" s="1"/>
  <c r="L4543" i="2"/>
  <c r="O4543" i="2" s="1"/>
  <c r="L4544" i="2"/>
  <c r="O4544" i="2" s="1"/>
  <c r="L4545" i="2"/>
  <c r="O4545" i="2" s="1"/>
  <c r="L4546" i="2"/>
  <c r="O4546" i="2" s="1"/>
  <c r="L4547" i="2"/>
  <c r="O4547" i="2" s="1"/>
  <c r="L4548" i="2"/>
  <c r="O4548" i="2" s="1"/>
  <c r="L4549" i="2"/>
  <c r="O4549" i="2" s="1"/>
  <c r="L4550" i="2"/>
  <c r="O4550" i="2" s="1"/>
  <c r="L4551" i="2"/>
  <c r="O4551" i="2" s="1"/>
  <c r="L4552" i="2"/>
  <c r="O4552" i="2" s="1"/>
  <c r="L4553" i="2"/>
  <c r="O4553" i="2" s="1"/>
  <c r="L4554" i="2"/>
  <c r="O4554" i="2" s="1"/>
  <c r="L4555" i="2"/>
  <c r="O4555" i="2" s="1"/>
  <c r="L4556" i="2"/>
  <c r="O4556" i="2" s="1"/>
  <c r="L4557" i="2"/>
  <c r="O4557" i="2" s="1"/>
  <c r="L4558" i="2"/>
  <c r="O4558" i="2" s="1"/>
  <c r="L4559" i="2"/>
  <c r="O4559" i="2" s="1"/>
  <c r="L4560" i="2"/>
  <c r="O4560" i="2" s="1"/>
  <c r="L4561" i="2"/>
  <c r="O4561" i="2" s="1"/>
  <c r="L4562" i="2"/>
  <c r="O4562" i="2" s="1"/>
  <c r="L4563" i="2"/>
  <c r="O4563" i="2" s="1"/>
  <c r="L4564" i="2"/>
  <c r="O4564" i="2" s="1"/>
  <c r="L4565" i="2"/>
  <c r="O4565" i="2" s="1"/>
  <c r="L4566" i="2"/>
  <c r="O4566" i="2" s="1"/>
  <c r="L4567" i="2"/>
  <c r="O4567" i="2" s="1"/>
  <c r="L4568" i="2"/>
  <c r="O4568" i="2" s="1"/>
  <c r="L4569" i="2"/>
  <c r="O4569" i="2" s="1"/>
  <c r="L4570" i="2"/>
  <c r="O4570" i="2" s="1"/>
  <c r="L4571" i="2"/>
  <c r="O4571" i="2" s="1"/>
  <c r="L4572" i="2"/>
  <c r="O4572" i="2" s="1"/>
  <c r="L4573" i="2"/>
  <c r="O4573" i="2" s="1"/>
  <c r="L4574" i="2"/>
  <c r="O4574" i="2" s="1"/>
  <c r="L4575" i="2"/>
  <c r="O4575" i="2" s="1"/>
  <c r="L4576" i="2"/>
  <c r="O4576" i="2" s="1"/>
  <c r="L4577" i="2"/>
  <c r="O4577" i="2" s="1"/>
  <c r="L4578" i="2"/>
  <c r="O4578" i="2" s="1"/>
  <c r="L4579" i="2"/>
  <c r="O4579" i="2" s="1"/>
  <c r="L4580" i="2"/>
  <c r="O4580" i="2" s="1"/>
  <c r="L4581" i="2"/>
  <c r="O4581" i="2" s="1"/>
  <c r="L4582" i="2"/>
  <c r="O4582" i="2" s="1"/>
  <c r="L4583" i="2"/>
  <c r="O4583" i="2" s="1"/>
  <c r="L4584" i="2"/>
  <c r="O4584" i="2" s="1"/>
  <c r="L4585" i="2"/>
  <c r="O4585" i="2" s="1"/>
  <c r="L4586" i="2"/>
  <c r="O4586" i="2" s="1"/>
  <c r="L4587" i="2"/>
  <c r="O4587" i="2" s="1"/>
  <c r="L4588" i="2"/>
  <c r="O4588" i="2" s="1"/>
  <c r="L4589" i="2"/>
  <c r="O4589" i="2" s="1"/>
  <c r="L4590" i="2"/>
  <c r="O4590" i="2" s="1"/>
  <c r="L4591" i="2"/>
  <c r="O4591" i="2" s="1"/>
  <c r="L4592" i="2"/>
  <c r="O4592" i="2" s="1"/>
  <c r="L4593" i="2"/>
  <c r="O4593" i="2" s="1"/>
  <c r="L4594" i="2"/>
  <c r="O4594" i="2" s="1"/>
  <c r="L4595" i="2"/>
  <c r="O4595" i="2" s="1"/>
  <c r="L4596" i="2"/>
  <c r="O4596" i="2" s="1"/>
  <c r="L4597" i="2"/>
  <c r="O4597" i="2" s="1"/>
  <c r="L4598" i="2"/>
  <c r="O4598" i="2" s="1"/>
  <c r="L4599" i="2"/>
  <c r="O4599" i="2" s="1"/>
  <c r="L4600" i="2"/>
  <c r="O4600" i="2" s="1"/>
  <c r="L4601" i="2"/>
  <c r="O4601" i="2" s="1"/>
  <c r="L4602" i="2"/>
  <c r="O4602" i="2" s="1"/>
  <c r="L4603" i="2"/>
  <c r="O4603" i="2" s="1"/>
  <c r="L4604" i="2"/>
  <c r="O4604" i="2" s="1"/>
  <c r="L4605" i="2"/>
  <c r="O4605" i="2" s="1"/>
  <c r="L4606" i="2"/>
  <c r="O4606" i="2" s="1"/>
  <c r="L4607" i="2"/>
  <c r="O4607" i="2" s="1"/>
  <c r="L4608" i="2"/>
  <c r="O4608" i="2" s="1"/>
  <c r="L4609" i="2"/>
  <c r="O4609" i="2" s="1"/>
  <c r="L4610" i="2"/>
  <c r="O4610" i="2" s="1"/>
  <c r="L4611" i="2"/>
  <c r="O4611" i="2" s="1"/>
  <c r="L4612" i="2"/>
  <c r="O4612" i="2" s="1"/>
  <c r="L4613" i="2"/>
  <c r="O4613" i="2" s="1"/>
  <c r="L4614" i="2"/>
  <c r="O4614" i="2" s="1"/>
  <c r="L4615" i="2"/>
  <c r="O4615" i="2" s="1"/>
  <c r="L4616" i="2"/>
  <c r="O4616" i="2" s="1"/>
  <c r="L4617" i="2"/>
  <c r="O4617" i="2" s="1"/>
  <c r="L4618" i="2"/>
  <c r="O4618" i="2" s="1"/>
  <c r="L4619" i="2"/>
  <c r="O4619" i="2" s="1"/>
  <c r="L4620" i="2"/>
  <c r="O4620" i="2" s="1"/>
  <c r="L4621" i="2"/>
  <c r="O4621" i="2" s="1"/>
  <c r="L4622" i="2"/>
  <c r="O4622" i="2" s="1"/>
  <c r="L4623" i="2"/>
  <c r="O4623" i="2" s="1"/>
  <c r="L4624" i="2"/>
  <c r="O4624" i="2" s="1"/>
  <c r="L4625" i="2"/>
  <c r="O4625" i="2" s="1"/>
  <c r="L4626" i="2"/>
  <c r="O4626" i="2" s="1"/>
  <c r="L4627" i="2"/>
  <c r="O4627" i="2" s="1"/>
  <c r="L4628" i="2"/>
  <c r="O4628" i="2" s="1"/>
  <c r="L4629" i="2"/>
  <c r="O4629" i="2" s="1"/>
  <c r="L4630" i="2"/>
  <c r="O4630" i="2" s="1"/>
  <c r="L4631" i="2"/>
  <c r="O4631" i="2" s="1"/>
  <c r="L4632" i="2"/>
  <c r="O4632" i="2" s="1"/>
  <c r="L4633" i="2"/>
  <c r="O4633" i="2" s="1"/>
  <c r="L4634" i="2"/>
  <c r="O4634" i="2" s="1"/>
  <c r="L4635" i="2"/>
  <c r="O4635" i="2" s="1"/>
  <c r="L4636" i="2"/>
  <c r="O4636" i="2" s="1"/>
  <c r="L4637" i="2"/>
  <c r="O4637" i="2" s="1"/>
  <c r="L4638" i="2"/>
  <c r="O4638" i="2" s="1"/>
  <c r="L4639" i="2"/>
  <c r="O4639" i="2" s="1"/>
  <c r="L4640" i="2"/>
  <c r="O4640" i="2" s="1"/>
  <c r="L4641" i="2"/>
  <c r="O4641" i="2" s="1"/>
  <c r="L4642" i="2"/>
  <c r="O4642" i="2" s="1"/>
  <c r="L4643" i="2"/>
  <c r="O4643" i="2" s="1"/>
  <c r="L4644" i="2"/>
  <c r="O4644" i="2" s="1"/>
  <c r="L4645" i="2"/>
  <c r="O4645" i="2" s="1"/>
  <c r="L4646" i="2"/>
  <c r="O4646" i="2" s="1"/>
  <c r="L4647" i="2"/>
  <c r="O4647" i="2" s="1"/>
  <c r="L4648" i="2"/>
  <c r="O4648" i="2" s="1"/>
  <c r="L4649" i="2"/>
  <c r="O4649" i="2" s="1"/>
  <c r="L4650" i="2"/>
  <c r="O4650" i="2" s="1"/>
  <c r="L4651" i="2"/>
  <c r="O4651" i="2" s="1"/>
  <c r="L4652" i="2"/>
  <c r="O4652" i="2" s="1"/>
  <c r="L4653" i="2"/>
  <c r="O4653" i="2" s="1"/>
  <c r="L4654" i="2"/>
  <c r="O4654" i="2" s="1"/>
  <c r="L4655" i="2"/>
  <c r="O4655" i="2" s="1"/>
  <c r="L4656" i="2"/>
  <c r="O4656" i="2" s="1"/>
  <c r="L4657" i="2"/>
  <c r="O4657" i="2" s="1"/>
  <c r="L4658" i="2"/>
  <c r="O4658" i="2" s="1"/>
  <c r="L4659" i="2"/>
  <c r="O4659" i="2" s="1"/>
  <c r="L4660" i="2"/>
  <c r="O4660" i="2" s="1"/>
  <c r="L4661" i="2"/>
  <c r="O4661" i="2" s="1"/>
  <c r="L4662" i="2"/>
  <c r="O4662" i="2" s="1"/>
  <c r="L4663" i="2"/>
  <c r="O4663" i="2" s="1"/>
  <c r="L4664" i="2"/>
  <c r="O4664" i="2" s="1"/>
  <c r="L4665" i="2"/>
  <c r="O4665" i="2" s="1"/>
  <c r="L4666" i="2"/>
  <c r="O4666" i="2" s="1"/>
  <c r="L4667" i="2"/>
  <c r="O4667" i="2" s="1"/>
  <c r="L4668" i="2"/>
  <c r="O4668" i="2" s="1"/>
  <c r="L4669" i="2"/>
  <c r="O4669" i="2" s="1"/>
  <c r="L4670" i="2"/>
  <c r="O4670" i="2" s="1"/>
  <c r="L4671" i="2"/>
  <c r="O4671" i="2" s="1"/>
  <c r="L4672" i="2"/>
  <c r="O4672" i="2" s="1"/>
  <c r="L4673" i="2"/>
  <c r="O4673" i="2" s="1"/>
  <c r="L4674" i="2"/>
  <c r="O4674" i="2" s="1"/>
  <c r="L4675" i="2"/>
  <c r="O4675" i="2" s="1"/>
  <c r="L4676" i="2"/>
  <c r="O4676" i="2" s="1"/>
  <c r="L4677" i="2"/>
  <c r="O4677" i="2" s="1"/>
  <c r="L4678" i="2"/>
  <c r="O4678" i="2" s="1"/>
  <c r="L4679" i="2"/>
  <c r="O4679" i="2" s="1"/>
  <c r="L4680" i="2"/>
  <c r="O4680" i="2" s="1"/>
  <c r="L4681" i="2"/>
  <c r="O4681" i="2" s="1"/>
  <c r="L4682" i="2"/>
  <c r="O4682" i="2" s="1"/>
  <c r="L4683" i="2"/>
  <c r="O4683" i="2" s="1"/>
  <c r="L4684" i="2"/>
  <c r="O4684" i="2" s="1"/>
  <c r="L4685" i="2"/>
  <c r="O4685" i="2" s="1"/>
  <c r="L4686" i="2"/>
  <c r="O4686" i="2" s="1"/>
  <c r="L4687" i="2"/>
  <c r="O4687" i="2" s="1"/>
  <c r="L4688" i="2"/>
  <c r="O4688" i="2" s="1"/>
  <c r="L4689" i="2"/>
  <c r="O4689" i="2" s="1"/>
  <c r="L4690" i="2"/>
  <c r="O4690" i="2" s="1"/>
  <c r="L4691" i="2"/>
  <c r="O4691" i="2" s="1"/>
  <c r="L4692" i="2"/>
  <c r="O4692" i="2" s="1"/>
  <c r="L4693" i="2"/>
  <c r="O4693" i="2" s="1"/>
  <c r="L4694" i="2"/>
  <c r="O4694" i="2" s="1"/>
  <c r="L4695" i="2"/>
  <c r="O4695" i="2" s="1"/>
  <c r="L4696" i="2"/>
  <c r="O4696" i="2" s="1"/>
  <c r="L4697" i="2"/>
  <c r="O4697" i="2" s="1"/>
  <c r="L4698" i="2"/>
  <c r="O4698" i="2" s="1"/>
  <c r="L4699" i="2"/>
  <c r="O4699" i="2" s="1"/>
  <c r="L4700" i="2"/>
  <c r="O4700" i="2" s="1"/>
  <c r="L4701" i="2"/>
  <c r="O4701" i="2" s="1"/>
  <c r="L4702" i="2"/>
  <c r="O4702" i="2" s="1"/>
  <c r="L4703" i="2"/>
  <c r="O4703" i="2" s="1"/>
  <c r="L4704" i="2"/>
  <c r="O4704" i="2" s="1"/>
  <c r="L4705" i="2"/>
  <c r="O4705" i="2" s="1"/>
  <c r="L4706" i="2"/>
  <c r="O4706" i="2" s="1"/>
  <c r="L4707" i="2"/>
  <c r="O4707" i="2" s="1"/>
  <c r="L4708" i="2"/>
  <c r="O4708" i="2" s="1"/>
  <c r="L4709" i="2"/>
  <c r="O4709" i="2" s="1"/>
  <c r="L4710" i="2"/>
  <c r="O4710" i="2" s="1"/>
  <c r="L4711" i="2"/>
  <c r="O4711" i="2" s="1"/>
  <c r="L4712" i="2"/>
  <c r="O4712" i="2" s="1"/>
  <c r="L4713" i="2"/>
  <c r="O4713" i="2" s="1"/>
  <c r="L4714" i="2"/>
  <c r="O4714" i="2" s="1"/>
  <c r="L4715" i="2"/>
  <c r="O4715" i="2" s="1"/>
  <c r="L4716" i="2"/>
  <c r="O4716" i="2" s="1"/>
  <c r="L4717" i="2"/>
  <c r="O4717" i="2" s="1"/>
  <c r="L4718" i="2"/>
  <c r="O4718" i="2" s="1"/>
  <c r="L4719" i="2"/>
  <c r="O4719" i="2" s="1"/>
  <c r="L4720" i="2"/>
  <c r="O4720" i="2" s="1"/>
  <c r="L4721" i="2"/>
  <c r="O4721" i="2" s="1"/>
  <c r="L4722" i="2"/>
  <c r="O4722" i="2" s="1"/>
  <c r="L4723" i="2"/>
  <c r="O4723" i="2" s="1"/>
  <c r="L4724" i="2"/>
  <c r="O4724" i="2" s="1"/>
  <c r="L4725" i="2"/>
  <c r="O4725" i="2" s="1"/>
  <c r="L4726" i="2"/>
  <c r="O4726" i="2" s="1"/>
  <c r="L4727" i="2"/>
  <c r="O4727" i="2" s="1"/>
  <c r="L4728" i="2"/>
  <c r="O4728" i="2" s="1"/>
  <c r="L4729" i="2"/>
  <c r="O4729" i="2" s="1"/>
  <c r="L4730" i="2"/>
  <c r="O4730" i="2" s="1"/>
  <c r="L4731" i="2"/>
  <c r="O4731" i="2" s="1"/>
  <c r="L4732" i="2"/>
  <c r="O4732" i="2" s="1"/>
  <c r="L4733" i="2"/>
  <c r="O4733" i="2" s="1"/>
  <c r="L4734" i="2"/>
  <c r="O4734" i="2" s="1"/>
  <c r="L4735" i="2"/>
  <c r="O4735" i="2" s="1"/>
  <c r="L4736" i="2"/>
  <c r="O4736" i="2" s="1"/>
  <c r="L4737" i="2"/>
  <c r="O4737" i="2" s="1"/>
  <c r="L4738" i="2"/>
  <c r="O4738" i="2" s="1"/>
  <c r="L4739" i="2"/>
  <c r="O4739" i="2" s="1"/>
  <c r="L4740" i="2"/>
  <c r="O4740" i="2" s="1"/>
  <c r="L4741" i="2"/>
  <c r="O4741" i="2" s="1"/>
  <c r="L4742" i="2"/>
  <c r="O4742" i="2" s="1"/>
  <c r="L4743" i="2"/>
  <c r="O4743" i="2" s="1"/>
  <c r="L4744" i="2"/>
  <c r="O4744" i="2" s="1"/>
  <c r="L4745" i="2"/>
  <c r="O4745" i="2" s="1"/>
  <c r="L4746" i="2"/>
  <c r="O4746" i="2" s="1"/>
  <c r="L4747" i="2"/>
  <c r="O4747" i="2" s="1"/>
  <c r="L4748" i="2"/>
  <c r="O4748" i="2" s="1"/>
  <c r="L4749" i="2"/>
  <c r="O4749" i="2" s="1"/>
  <c r="L4750" i="2"/>
  <c r="O4750" i="2" s="1"/>
  <c r="L4751" i="2"/>
  <c r="O4751" i="2" s="1"/>
  <c r="L4752" i="2"/>
  <c r="O4752" i="2" s="1"/>
  <c r="L4753" i="2"/>
  <c r="O4753" i="2" s="1"/>
  <c r="L4754" i="2"/>
  <c r="O4754" i="2" s="1"/>
  <c r="L4755" i="2"/>
  <c r="O4755" i="2" s="1"/>
  <c r="L4756" i="2"/>
  <c r="O4756" i="2" s="1"/>
  <c r="L4757" i="2"/>
  <c r="O4757" i="2" s="1"/>
  <c r="L4758" i="2"/>
  <c r="O4758" i="2" s="1"/>
  <c r="L4759" i="2"/>
  <c r="O4759" i="2" s="1"/>
  <c r="L4760" i="2"/>
  <c r="O4760" i="2" s="1"/>
  <c r="L4761" i="2"/>
  <c r="O4761" i="2" s="1"/>
  <c r="L4762" i="2"/>
  <c r="O4762" i="2" s="1"/>
  <c r="L4763" i="2"/>
  <c r="O4763" i="2" s="1"/>
  <c r="L4764" i="2"/>
  <c r="O4764" i="2" s="1"/>
  <c r="L4765" i="2"/>
  <c r="O4765" i="2" s="1"/>
  <c r="L4766" i="2"/>
  <c r="O4766" i="2" s="1"/>
  <c r="L4767" i="2"/>
  <c r="O4767" i="2" s="1"/>
  <c r="L4768" i="2"/>
  <c r="O4768" i="2" s="1"/>
  <c r="L4769" i="2"/>
  <c r="O4769" i="2" s="1"/>
  <c r="L4770" i="2"/>
  <c r="O4770" i="2" s="1"/>
  <c r="L4771" i="2"/>
  <c r="O4771" i="2" s="1"/>
  <c r="L4772" i="2"/>
  <c r="O4772" i="2" s="1"/>
  <c r="L4773" i="2"/>
  <c r="O4773" i="2" s="1"/>
  <c r="L4774" i="2"/>
  <c r="O4774" i="2" s="1"/>
  <c r="L4775" i="2"/>
  <c r="O4775" i="2" s="1"/>
  <c r="L4776" i="2"/>
  <c r="O4776" i="2" s="1"/>
  <c r="L4777" i="2"/>
  <c r="O4777" i="2" s="1"/>
  <c r="L4778" i="2"/>
  <c r="O4778" i="2" s="1"/>
  <c r="L4779" i="2"/>
  <c r="O4779" i="2" s="1"/>
  <c r="L4780" i="2"/>
  <c r="O4780" i="2" s="1"/>
  <c r="L4781" i="2"/>
  <c r="O4781" i="2" s="1"/>
  <c r="L4782" i="2"/>
  <c r="O4782" i="2" s="1"/>
  <c r="L4783" i="2"/>
  <c r="O4783" i="2" s="1"/>
  <c r="L4784" i="2"/>
  <c r="O4784" i="2" s="1"/>
  <c r="L4785" i="2"/>
  <c r="O4785" i="2" s="1"/>
  <c r="L4786" i="2"/>
  <c r="O4786" i="2" s="1"/>
  <c r="L4787" i="2"/>
  <c r="O4787" i="2" s="1"/>
  <c r="L4788" i="2"/>
  <c r="O4788" i="2" s="1"/>
  <c r="L4789" i="2"/>
  <c r="O4789" i="2" s="1"/>
  <c r="L4790" i="2"/>
  <c r="O4790" i="2" s="1"/>
  <c r="L4791" i="2"/>
  <c r="O4791" i="2" s="1"/>
  <c r="L4792" i="2"/>
  <c r="O4792" i="2" s="1"/>
  <c r="L4793" i="2"/>
  <c r="O4793" i="2" s="1"/>
  <c r="L4794" i="2"/>
  <c r="O4794" i="2" s="1"/>
  <c r="L4795" i="2"/>
  <c r="O4795" i="2" s="1"/>
  <c r="L4796" i="2"/>
  <c r="O4796" i="2" s="1"/>
  <c r="L4797" i="2"/>
  <c r="O4797" i="2" s="1"/>
  <c r="L4798" i="2"/>
  <c r="O4798" i="2" s="1"/>
  <c r="L4799" i="2"/>
  <c r="O4799" i="2" s="1"/>
  <c r="L4800" i="2"/>
  <c r="O4800" i="2" s="1"/>
  <c r="L4801" i="2"/>
  <c r="O4801" i="2" s="1"/>
  <c r="L4802" i="2"/>
  <c r="O4802" i="2" s="1"/>
  <c r="L4803" i="2"/>
  <c r="O4803" i="2" s="1"/>
  <c r="L4804" i="2"/>
  <c r="O4804" i="2" s="1"/>
  <c r="L4805" i="2"/>
  <c r="O4805" i="2" s="1"/>
  <c r="L4806" i="2"/>
  <c r="O4806" i="2" s="1"/>
  <c r="L4807" i="2"/>
  <c r="O4807" i="2" s="1"/>
  <c r="L4808" i="2"/>
  <c r="O4808" i="2" s="1"/>
  <c r="L4809" i="2"/>
  <c r="O4809" i="2" s="1"/>
  <c r="L4810" i="2"/>
  <c r="O4810" i="2" s="1"/>
  <c r="L4811" i="2"/>
  <c r="O4811" i="2" s="1"/>
  <c r="L4812" i="2"/>
  <c r="O4812" i="2" s="1"/>
  <c r="L4813" i="2"/>
  <c r="O4813" i="2" s="1"/>
  <c r="L4814" i="2"/>
  <c r="O4814" i="2" s="1"/>
  <c r="L4815" i="2"/>
  <c r="O4815" i="2" s="1"/>
  <c r="L4816" i="2"/>
  <c r="O4816" i="2" s="1"/>
  <c r="L4817" i="2"/>
  <c r="O4817" i="2" s="1"/>
  <c r="L4818" i="2"/>
  <c r="O4818" i="2" s="1"/>
  <c r="L4819" i="2"/>
  <c r="O4819" i="2" s="1"/>
  <c r="L4820" i="2"/>
  <c r="O4820" i="2" s="1"/>
  <c r="L4821" i="2"/>
  <c r="O4821" i="2" s="1"/>
  <c r="L4822" i="2"/>
  <c r="O4822" i="2" s="1"/>
  <c r="L4823" i="2"/>
  <c r="O4823" i="2" s="1"/>
  <c r="L4824" i="2"/>
  <c r="O4824" i="2" s="1"/>
  <c r="L4825" i="2"/>
  <c r="O4825" i="2" s="1"/>
  <c r="L4826" i="2"/>
  <c r="O4826" i="2" s="1"/>
  <c r="L4827" i="2"/>
  <c r="O4827" i="2" s="1"/>
  <c r="L4828" i="2"/>
  <c r="O4828" i="2" s="1"/>
  <c r="L4829" i="2"/>
  <c r="O4829" i="2" s="1"/>
  <c r="L4830" i="2"/>
  <c r="O4830" i="2" s="1"/>
  <c r="L4831" i="2"/>
  <c r="O4831" i="2" s="1"/>
  <c r="L4832" i="2"/>
  <c r="O4832" i="2" s="1"/>
  <c r="L4833" i="2"/>
  <c r="O4833" i="2" s="1"/>
  <c r="L4834" i="2"/>
  <c r="O4834" i="2" s="1"/>
  <c r="L4835" i="2"/>
  <c r="O4835" i="2" s="1"/>
  <c r="L4836" i="2"/>
  <c r="O4836" i="2" s="1"/>
  <c r="L4837" i="2"/>
  <c r="O4837" i="2" s="1"/>
  <c r="L4838" i="2"/>
  <c r="O4838" i="2" s="1"/>
  <c r="L4839" i="2"/>
  <c r="O4839" i="2" s="1"/>
  <c r="L4840" i="2"/>
  <c r="O4840" i="2" s="1"/>
  <c r="L4841" i="2"/>
  <c r="O4841" i="2" s="1"/>
  <c r="L4842" i="2"/>
  <c r="O4842" i="2" s="1"/>
  <c r="L4843" i="2"/>
  <c r="O4843" i="2" s="1"/>
  <c r="L4844" i="2"/>
  <c r="O4844" i="2" s="1"/>
  <c r="L4845" i="2"/>
  <c r="O4845" i="2" s="1"/>
  <c r="L4846" i="2"/>
  <c r="O4846" i="2" s="1"/>
  <c r="L4847" i="2"/>
  <c r="O4847" i="2" s="1"/>
  <c r="L4848" i="2"/>
  <c r="O4848" i="2" s="1"/>
  <c r="L4849" i="2"/>
  <c r="O4849" i="2" s="1"/>
  <c r="L4850" i="2"/>
  <c r="O4850" i="2" s="1"/>
  <c r="L4851" i="2"/>
  <c r="O4851" i="2" s="1"/>
  <c r="L4852" i="2"/>
  <c r="O4852" i="2" s="1"/>
  <c r="L4853" i="2"/>
  <c r="O4853" i="2" s="1"/>
  <c r="L4854" i="2"/>
  <c r="O4854" i="2" s="1"/>
  <c r="L4855" i="2"/>
  <c r="O4855" i="2" s="1"/>
  <c r="L4856" i="2"/>
  <c r="O4856" i="2" s="1"/>
  <c r="L4857" i="2"/>
  <c r="O4857" i="2" s="1"/>
  <c r="L4858" i="2"/>
  <c r="O4858" i="2" s="1"/>
  <c r="L4859" i="2"/>
  <c r="O4859" i="2" s="1"/>
  <c r="L4860" i="2"/>
  <c r="O4860" i="2" s="1"/>
  <c r="L4861" i="2"/>
  <c r="O4861" i="2" s="1"/>
  <c r="L4862" i="2"/>
  <c r="O4862" i="2" s="1"/>
  <c r="L4863" i="2"/>
  <c r="O4863" i="2" s="1"/>
  <c r="L4864" i="2"/>
  <c r="O4864" i="2" s="1"/>
  <c r="L4865" i="2"/>
  <c r="O4865" i="2" s="1"/>
  <c r="L4866" i="2"/>
  <c r="O4866" i="2" s="1"/>
  <c r="L4867" i="2"/>
  <c r="O4867" i="2" s="1"/>
  <c r="L4868" i="2"/>
  <c r="O4868" i="2" s="1"/>
  <c r="L4869" i="2"/>
  <c r="O4869" i="2" s="1"/>
  <c r="L4870" i="2"/>
  <c r="O4870" i="2" s="1"/>
  <c r="L4871" i="2"/>
  <c r="O4871" i="2" s="1"/>
  <c r="L4872" i="2"/>
  <c r="O4872" i="2" s="1"/>
  <c r="L4873" i="2"/>
  <c r="O4873" i="2" s="1"/>
  <c r="L4874" i="2"/>
  <c r="O4874" i="2" s="1"/>
  <c r="L4875" i="2"/>
  <c r="O4875" i="2" s="1"/>
  <c r="L4876" i="2"/>
  <c r="O4876" i="2" s="1"/>
  <c r="L4877" i="2"/>
  <c r="O4877" i="2" s="1"/>
  <c r="L4878" i="2"/>
  <c r="O4878" i="2" s="1"/>
  <c r="L4879" i="2"/>
  <c r="O4879" i="2" s="1"/>
  <c r="L4880" i="2"/>
  <c r="O4880" i="2" s="1"/>
  <c r="L4881" i="2"/>
  <c r="O4881" i="2" s="1"/>
  <c r="L4882" i="2"/>
  <c r="O4882" i="2" s="1"/>
  <c r="L4883" i="2"/>
  <c r="O4883" i="2" s="1"/>
  <c r="L4884" i="2"/>
  <c r="O4884" i="2" s="1"/>
  <c r="L4885" i="2"/>
  <c r="O4885" i="2" s="1"/>
  <c r="L4886" i="2"/>
  <c r="O4886" i="2" s="1"/>
  <c r="L4887" i="2"/>
  <c r="O4887" i="2" s="1"/>
  <c r="L4888" i="2"/>
  <c r="O4888" i="2" s="1"/>
  <c r="L4889" i="2"/>
  <c r="O4889" i="2" s="1"/>
  <c r="L4890" i="2"/>
  <c r="O4890" i="2" s="1"/>
  <c r="L4891" i="2"/>
  <c r="O4891" i="2" s="1"/>
  <c r="L4892" i="2"/>
  <c r="O4892" i="2" s="1"/>
  <c r="L4893" i="2"/>
  <c r="O4893" i="2" s="1"/>
  <c r="L4894" i="2"/>
  <c r="O4894" i="2" s="1"/>
  <c r="L4895" i="2"/>
  <c r="O4895" i="2" s="1"/>
  <c r="L4896" i="2"/>
  <c r="O4896" i="2" s="1"/>
  <c r="L4897" i="2"/>
  <c r="O4897" i="2" s="1"/>
  <c r="L4898" i="2"/>
  <c r="O4898" i="2" s="1"/>
  <c r="L4899" i="2"/>
  <c r="O4899" i="2" s="1"/>
  <c r="L4900" i="2"/>
  <c r="O4900" i="2" s="1"/>
  <c r="L4901" i="2"/>
  <c r="O4901" i="2" s="1"/>
  <c r="L4902" i="2"/>
  <c r="O4902" i="2" s="1"/>
  <c r="L4903" i="2"/>
  <c r="O4903" i="2" s="1"/>
  <c r="L4904" i="2"/>
  <c r="O4904" i="2" s="1"/>
  <c r="L4905" i="2"/>
  <c r="O4905" i="2" s="1"/>
  <c r="L4906" i="2"/>
  <c r="O4906" i="2" s="1"/>
  <c r="L4907" i="2"/>
  <c r="O4907" i="2" s="1"/>
  <c r="L4908" i="2"/>
  <c r="O4908" i="2" s="1"/>
  <c r="L4909" i="2"/>
  <c r="O4909" i="2" s="1"/>
  <c r="L4910" i="2"/>
  <c r="O4910" i="2" s="1"/>
  <c r="L4911" i="2"/>
  <c r="O4911" i="2" s="1"/>
  <c r="L4912" i="2"/>
  <c r="O4912" i="2" s="1"/>
  <c r="L4913" i="2"/>
  <c r="O4913" i="2" s="1"/>
  <c r="L4914" i="2"/>
  <c r="O4914" i="2" s="1"/>
  <c r="L4915" i="2"/>
  <c r="O4915" i="2" s="1"/>
  <c r="L4916" i="2"/>
  <c r="O4916" i="2" s="1"/>
  <c r="L4917" i="2"/>
  <c r="O4917" i="2" s="1"/>
  <c r="L4918" i="2"/>
  <c r="O4918" i="2" s="1"/>
  <c r="L4919" i="2"/>
  <c r="O4919" i="2" s="1"/>
  <c r="L4920" i="2"/>
  <c r="O4920" i="2" s="1"/>
  <c r="L4921" i="2"/>
  <c r="O4921" i="2" s="1"/>
  <c r="L4922" i="2"/>
  <c r="O4922" i="2" s="1"/>
  <c r="L4923" i="2"/>
  <c r="O4923" i="2" s="1"/>
  <c r="L4924" i="2"/>
  <c r="O4924" i="2" s="1"/>
  <c r="L4925" i="2"/>
  <c r="O4925" i="2" s="1"/>
  <c r="L4926" i="2"/>
  <c r="O4926" i="2" s="1"/>
  <c r="L4927" i="2"/>
  <c r="O4927" i="2" s="1"/>
  <c r="L4928" i="2"/>
  <c r="O4928" i="2" s="1"/>
  <c r="L4929" i="2"/>
  <c r="O4929" i="2" s="1"/>
  <c r="L4930" i="2"/>
  <c r="O4930" i="2" s="1"/>
  <c r="L4931" i="2"/>
  <c r="O4931" i="2" s="1"/>
  <c r="L4932" i="2"/>
  <c r="O4932" i="2" s="1"/>
  <c r="L4933" i="2"/>
  <c r="O4933" i="2" s="1"/>
  <c r="L4934" i="2"/>
  <c r="O4934" i="2" s="1"/>
  <c r="L4935" i="2"/>
  <c r="O4935" i="2" s="1"/>
  <c r="L4936" i="2"/>
  <c r="O4936" i="2" s="1"/>
  <c r="L4937" i="2"/>
  <c r="O4937" i="2" s="1"/>
  <c r="L4938" i="2"/>
  <c r="O4938" i="2" s="1"/>
  <c r="L4939" i="2"/>
  <c r="O4939" i="2" s="1"/>
  <c r="L4940" i="2"/>
  <c r="O4940" i="2" s="1"/>
  <c r="L4941" i="2"/>
  <c r="O4941" i="2" s="1"/>
  <c r="L4942" i="2"/>
  <c r="O4942" i="2" s="1"/>
  <c r="L4943" i="2"/>
  <c r="O4943" i="2" s="1"/>
  <c r="L4944" i="2"/>
  <c r="O4944" i="2" s="1"/>
  <c r="L4945" i="2"/>
  <c r="O4945" i="2" s="1"/>
  <c r="L4946" i="2"/>
  <c r="O4946" i="2" s="1"/>
  <c r="L4947" i="2"/>
  <c r="O4947" i="2" s="1"/>
  <c r="L4948" i="2"/>
  <c r="O4948" i="2" s="1"/>
  <c r="L4949" i="2"/>
  <c r="O4949" i="2" s="1"/>
  <c r="L4950" i="2"/>
  <c r="O4950" i="2" s="1"/>
  <c r="L4951" i="2"/>
  <c r="O4951" i="2" s="1"/>
  <c r="L4952" i="2"/>
  <c r="O4952" i="2" s="1"/>
  <c r="L4953" i="2"/>
  <c r="O4953" i="2" s="1"/>
  <c r="L4954" i="2"/>
  <c r="O4954" i="2" s="1"/>
  <c r="L4955" i="2"/>
  <c r="O4955" i="2" s="1"/>
  <c r="L4956" i="2"/>
  <c r="O4956" i="2" s="1"/>
  <c r="L4957" i="2"/>
  <c r="O4957" i="2" s="1"/>
  <c r="L4958" i="2"/>
  <c r="O4958" i="2" s="1"/>
  <c r="L4959" i="2"/>
  <c r="O4959" i="2" s="1"/>
  <c r="L4960" i="2"/>
  <c r="O4960" i="2" s="1"/>
  <c r="L4961" i="2"/>
  <c r="O4961" i="2" s="1"/>
  <c r="L4962" i="2"/>
  <c r="O4962" i="2" s="1"/>
  <c r="L4963" i="2"/>
  <c r="O4963" i="2" s="1"/>
  <c r="L4964" i="2"/>
  <c r="O4964" i="2" s="1"/>
  <c r="L4965" i="2"/>
  <c r="O4965" i="2" s="1"/>
  <c r="L4966" i="2"/>
  <c r="O4966" i="2" s="1"/>
  <c r="L4967" i="2"/>
  <c r="O4967" i="2" s="1"/>
  <c r="L4968" i="2"/>
  <c r="O4968" i="2" s="1"/>
  <c r="L4969" i="2"/>
  <c r="O4969" i="2" s="1"/>
  <c r="L4970" i="2"/>
  <c r="O4970" i="2" s="1"/>
  <c r="L4971" i="2"/>
  <c r="O4971" i="2" s="1"/>
  <c r="L4972" i="2"/>
  <c r="O4972" i="2" s="1"/>
  <c r="L4973" i="2"/>
  <c r="O4973" i="2" s="1"/>
  <c r="L4974" i="2"/>
  <c r="O4974" i="2" s="1"/>
  <c r="L4975" i="2"/>
  <c r="O4975" i="2" s="1"/>
  <c r="L4976" i="2"/>
  <c r="O4976" i="2" s="1"/>
  <c r="L4977" i="2"/>
  <c r="O4977" i="2" s="1"/>
  <c r="L4978" i="2"/>
  <c r="O4978" i="2" s="1"/>
  <c r="L4979" i="2"/>
  <c r="O4979" i="2" s="1"/>
  <c r="L4980" i="2"/>
  <c r="O4980" i="2" s="1"/>
  <c r="L4981" i="2"/>
  <c r="O4981" i="2" s="1"/>
  <c r="L4982" i="2"/>
  <c r="O4982" i="2" s="1"/>
  <c r="L4983" i="2"/>
  <c r="O4983" i="2" s="1"/>
  <c r="L4984" i="2"/>
  <c r="O4984" i="2" s="1"/>
  <c r="L4985" i="2"/>
  <c r="O4985" i="2" s="1"/>
  <c r="L4986" i="2"/>
  <c r="O4986" i="2" s="1"/>
  <c r="L4987" i="2"/>
  <c r="O4987" i="2" s="1"/>
  <c r="L4988" i="2"/>
  <c r="O4988" i="2" s="1"/>
  <c r="L4989" i="2"/>
  <c r="O4989" i="2" s="1"/>
  <c r="L4990" i="2"/>
  <c r="O4990" i="2" s="1"/>
  <c r="L4991" i="2"/>
  <c r="O4991" i="2" s="1"/>
  <c r="L4992" i="2"/>
  <c r="O4992" i="2" s="1"/>
  <c r="L4993" i="2"/>
  <c r="O4993" i="2" s="1"/>
  <c r="L4994" i="2"/>
  <c r="O4994" i="2" s="1"/>
  <c r="L4995" i="2"/>
  <c r="O4995" i="2" s="1"/>
  <c r="L4996" i="2"/>
  <c r="O4996" i="2" s="1"/>
  <c r="L4997" i="2"/>
  <c r="O4997" i="2" s="1"/>
  <c r="L4998" i="2"/>
  <c r="O4998" i="2" s="1"/>
  <c r="L4999" i="2"/>
  <c r="O4999" i="2" s="1"/>
  <c r="L5000" i="2"/>
  <c r="O5000" i="2" s="1"/>
  <c r="L5001" i="2"/>
  <c r="O5001" i="2" s="1"/>
  <c r="L5002" i="2"/>
  <c r="O5002" i="2" s="1"/>
  <c r="L5003" i="2"/>
  <c r="O5003" i="2" s="1"/>
  <c r="L5004" i="2"/>
  <c r="O5004" i="2" s="1"/>
  <c r="L5005" i="2"/>
  <c r="O5005" i="2" s="1"/>
  <c r="L5006" i="2"/>
  <c r="O5006" i="2" s="1"/>
  <c r="L5007" i="2"/>
  <c r="O5007" i="2" s="1"/>
  <c r="L5008" i="2"/>
  <c r="O5008" i="2" s="1"/>
  <c r="L5009" i="2"/>
  <c r="O5009" i="2" s="1"/>
  <c r="L5010" i="2"/>
  <c r="O5010" i="2" s="1"/>
  <c r="L5011" i="2"/>
  <c r="O5011" i="2" s="1"/>
  <c r="L5012" i="2"/>
  <c r="O5012" i="2" s="1"/>
  <c r="L5013" i="2"/>
  <c r="O5013" i="2" s="1"/>
  <c r="L5014" i="2"/>
  <c r="O5014" i="2" s="1"/>
  <c r="L5015" i="2"/>
  <c r="O5015" i="2" s="1"/>
  <c r="L5016" i="2"/>
  <c r="O5016" i="2" s="1"/>
  <c r="L5017" i="2"/>
  <c r="O5017" i="2" s="1"/>
  <c r="L5018" i="2"/>
  <c r="O5018" i="2" s="1"/>
  <c r="L5019" i="2"/>
  <c r="O5019" i="2" s="1"/>
  <c r="L5020" i="2"/>
  <c r="O5020" i="2" s="1"/>
  <c r="L5021" i="2"/>
  <c r="O5021" i="2" s="1"/>
  <c r="L5022" i="2"/>
  <c r="O5022" i="2" s="1"/>
  <c r="L5023" i="2"/>
  <c r="O5023" i="2" s="1"/>
  <c r="L5024" i="2"/>
  <c r="O5024" i="2" s="1"/>
  <c r="L5025" i="2"/>
  <c r="O5025" i="2" s="1"/>
  <c r="L5026" i="2"/>
  <c r="O5026" i="2" s="1"/>
  <c r="L5027" i="2"/>
  <c r="O5027" i="2" s="1"/>
  <c r="L5028" i="2"/>
  <c r="O5028" i="2" s="1"/>
  <c r="L5029" i="2"/>
  <c r="O5029" i="2" s="1"/>
  <c r="L5030" i="2"/>
  <c r="O5030" i="2" s="1"/>
  <c r="L5031" i="2"/>
  <c r="O5031" i="2" s="1"/>
  <c r="L5032" i="2"/>
  <c r="O5032" i="2" s="1"/>
  <c r="L5033" i="2"/>
  <c r="O5033" i="2" s="1"/>
  <c r="L5034" i="2"/>
  <c r="O5034" i="2" s="1"/>
  <c r="L5035" i="2"/>
  <c r="O5035" i="2" s="1"/>
  <c r="L5036" i="2"/>
  <c r="O5036" i="2" s="1"/>
  <c r="L5037" i="2"/>
  <c r="O5037" i="2" s="1"/>
  <c r="L5038" i="2"/>
  <c r="O5038" i="2" s="1"/>
  <c r="L5039" i="2"/>
  <c r="O5039" i="2" s="1"/>
  <c r="L5040" i="2"/>
  <c r="O5040" i="2" s="1"/>
  <c r="L5041" i="2"/>
  <c r="O5041" i="2" s="1"/>
  <c r="L5042" i="2"/>
  <c r="O5042" i="2" s="1"/>
  <c r="L5043" i="2"/>
  <c r="O5043" i="2" s="1"/>
  <c r="L5044" i="2"/>
  <c r="O5044" i="2" s="1"/>
  <c r="L5045" i="2"/>
  <c r="O5045" i="2" s="1"/>
  <c r="L5046" i="2"/>
  <c r="O5046" i="2" s="1"/>
  <c r="L5047" i="2"/>
  <c r="O5047" i="2" s="1"/>
  <c r="L5048" i="2"/>
  <c r="O5048" i="2" s="1"/>
  <c r="L5049" i="2"/>
  <c r="O5049" i="2" s="1"/>
  <c r="L5050" i="2"/>
  <c r="O5050" i="2" s="1"/>
  <c r="L5051" i="2"/>
  <c r="O5051" i="2" s="1"/>
  <c r="L5052" i="2"/>
  <c r="O5052" i="2" s="1"/>
  <c r="L5053" i="2"/>
  <c r="O5053" i="2" s="1"/>
  <c r="L5054" i="2"/>
  <c r="O5054" i="2" s="1"/>
  <c r="L5055" i="2"/>
  <c r="O5055" i="2" s="1"/>
  <c r="L5056" i="2"/>
  <c r="O5056" i="2" s="1"/>
  <c r="L5057" i="2"/>
  <c r="O5057" i="2" s="1"/>
  <c r="L5058" i="2"/>
  <c r="O5058" i="2" s="1"/>
  <c r="L5059" i="2"/>
  <c r="O5059" i="2" s="1"/>
  <c r="L5060" i="2"/>
  <c r="O5060" i="2" s="1"/>
  <c r="L5061" i="2"/>
  <c r="O5061" i="2" s="1"/>
  <c r="L5062" i="2"/>
  <c r="O5062" i="2" s="1"/>
  <c r="L5063" i="2"/>
  <c r="O5063" i="2" s="1"/>
  <c r="L5064" i="2"/>
  <c r="O5064" i="2" s="1"/>
  <c r="L5065" i="2"/>
  <c r="O5065" i="2" s="1"/>
  <c r="L5066" i="2"/>
  <c r="O5066" i="2" s="1"/>
  <c r="L5067" i="2"/>
  <c r="O5067" i="2" s="1"/>
  <c r="L5068" i="2"/>
  <c r="O5068" i="2" s="1"/>
  <c r="L5069" i="2"/>
  <c r="O5069" i="2" s="1"/>
  <c r="L5070" i="2"/>
  <c r="O5070" i="2" s="1"/>
  <c r="L5071" i="2"/>
  <c r="O5071" i="2" s="1"/>
  <c r="L5072" i="2"/>
  <c r="O5072" i="2" s="1"/>
  <c r="L5073" i="2"/>
  <c r="O5073" i="2" s="1"/>
  <c r="L5074" i="2"/>
  <c r="O5074" i="2" s="1"/>
  <c r="L5075" i="2"/>
  <c r="O5075" i="2" s="1"/>
  <c r="L5076" i="2"/>
  <c r="O5076" i="2" s="1"/>
  <c r="L5077" i="2"/>
  <c r="O5077" i="2" s="1"/>
  <c r="L5078" i="2"/>
  <c r="O5078" i="2" s="1"/>
  <c r="L5079" i="2"/>
  <c r="O5079" i="2" s="1"/>
  <c r="L5080" i="2"/>
  <c r="O5080" i="2" s="1"/>
  <c r="L5081" i="2"/>
  <c r="O5081" i="2" s="1"/>
  <c r="L5082" i="2"/>
  <c r="O5082" i="2" s="1"/>
  <c r="L5083" i="2"/>
  <c r="O5083" i="2" s="1"/>
  <c r="L5084" i="2"/>
  <c r="O5084" i="2" s="1"/>
  <c r="L5085" i="2"/>
  <c r="O5085" i="2" s="1"/>
  <c r="L5086" i="2"/>
  <c r="O5086" i="2" s="1"/>
  <c r="L5087" i="2"/>
  <c r="O5087" i="2" s="1"/>
  <c r="L5088" i="2"/>
  <c r="O5088" i="2" s="1"/>
  <c r="L5089" i="2"/>
  <c r="O5089" i="2" s="1"/>
  <c r="L5090" i="2"/>
  <c r="O5090" i="2" s="1"/>
  <c r="L5091" i="2"/>
  <c r="O5091" i="2" s="1"/>
  <c r="L5092" i="2"/>
  <c r="O5092" i="2" s="1"/>
  <c r="L5093" i="2"/>
  <c r="O5093" i="2" s="1"/>
  <c r="L5094" i="2"/>
  <c r="O5094" i="2" s="1"/>
  <c r="L5095" i="2"/>
  <c r="O5095" i="2" s="1"/>
  <c r="L5096" i="2"/>
  <c r="O5096" i="2" s="1"/>
  <c r="L5097" i="2"/>
  <c r="O5097" i="2" s="1"/>
  <c r="L5098" i="2"/>
  <c r="O5098" i="2" s="1"/>
  <c r="L5099" i="2"/>
  <c r="O5099" i="2" s="1"/>
  <c r="L5100" i="2"/>
  <c r="O5100" i="2" s="1"/>
  <c r="L5101" i="2"/>
  <c r="O5101" i="2" s="1"/>
  <c r="L5102" i="2"/>
  <c r="O5102" i="2" s="1"/>
  <c r="L5103" i="2"/>
  <c r="O5103" i="2" s="1"/>
  <c r="L5104" i="2"/>
  <c r="O5104" i="2" s="1"/>
  <c r="L5105" i="2"/>
  <c r="O5105" i="2" s="1"/>
  <c r="L5106" i="2"/>
  <c r="O5106" i="2" s="1"/>
  <c r="L5107" i="2"/>
  <c r="O5107" i="2" s="1"/>
  <c r="L5108" i="2"/>
  <c r="O5108" i="2" s="1"/>
  <c r="L5109" i="2"/>
  <c r="O5109" i="2" s="1"/>
  <c r="L5110" i="2"/>
  <c r="O5110" i="2" s="1"/>
  <c r="L5111" i="2"/>
  <c r="O5111" i="2" s="1"/>
  <c r="L5112" i="2"/>
  <c r="O5112" i="2" s="1"/>
  <c r="L5113" i="2"/>
  <c r="O5113" i="2" s="1"/>
  <c r="L5114" i="2"/>
  <c r="O5114" i="2" s="1"/>
  <c r="L5115" i="2"/>
  <c r="O5115" i="2" s="1"/>
  <c r="L5116" i="2"/>
  <c r="O5116" i="2" s="1"/>
  <c r="L5117" i="2"/>
  <c r="O5117" i="2" s="1"/>
  <c r="L5118" i="2"/>
  <c r="O5118" i="2" s="1"/>
  <c r="L5119" i="2"/>
  <c r="O5119" i="2" s="1"/>
  <c r="L5120" i="2"/>
  <c r="O5120" i="2" s="1"/>
  <c r="L5121" i="2"/>
  <c r="O5121" i="2" s="1"/>
  <c r="L5122" i="2"/>
  <c r="O5122" i="2" s="1"/>
  <c r="L5123" i="2"/>
  <c r="O5123" i="2" s="1"/>
  <c r="L5124" i="2"/>
  <c r="O5124" i="2" s="1"/>
  <c r="L5125" i="2"/>
  <c r="O5125" i="2" s="1"/>
  <c r="L5126" i="2"/>
  <c r="O5126" i="2" s="1"/>
  <c r="L5127" i="2"/>
  <c r="O5127" i="2" s="1"/>
  <c r="L5128" i="2"/>
  <c r="O5128" i="2" s="1"/>
  <c r="L5129" i="2"/>
  <c r="O5129" i="2" s="1"/>
  <c r="L5130" i="2"/>
  <c r="O5130" i="2" s="1"/>
  <c r="L5131" i="2"/>
  <c r="O5131" i="2" s="1"/>
  <c r="L5132" i="2"/>
  <c r="O5132" i="2" s="1"/>
  <c r="L5133" i="2"/>
  <c r="O5133" i="2" s="1"/>
  <c r="L5134" i="2"/>
  <c r="O5134" i="2" s="1"/>
  <c r="L5135" i="2"/>
  <c r="O5135" i="2" s="1"/>
  <c r="L5136" i="2"/>
  <c r="O5136" i="2" s="1"/>
  <c r="L5137" i="2"/>
  <c r="O5137" i="2" s="1"/>
  <c r="L5138" i="2"/>
  <c r="O5138" i="2" s="1"/>
  <c r="L5139" i="2"/>
  <c r="O5139" i="2" s="1"/>
  <c r="L5140" i="2"/>
  <c r="O5140" i="2" s="1"/>
  <c r="L5141" i="2"/>
  <c r="O5141" i="2" s="1"/>
  <c r="L5142" i="2"/>
  <c r="O5142" i="2" s="1"/>
  <c r="L5143" i="2"/>
  <c r="O5143" i="2" s="1"/>
  <c r="L5144" i="2"/>
  <c r="O5144" i="2" s="1"/>
  <c r="L5145" i="2"/>
  <c r="O5145" i="2" s="1"/>
  <c r="L5146" i="2"/>
  <c r="O5146" i="2" s="1"/>
  <c r="L5147" i="2"/>
  <c r="O5147" i="2" s="1"/>
  <c r="L5148" i="2"/>
  <c r="O5148" i="2" s="1"/>
  <c r="L5149" i="2"/>
  <c r="O5149" i="2" s="1"/>
  <c r="L5150" i="2"/>
  <c r="O5150" i="2" s="1"/>
  <c r="L5151" i="2"/>
  <c r="O5151" i="2" s="1"/>
  <c r="L5152" i="2"/>
  <c r="O5152" i="2" s="1"/>
  <c r="L5153" i="2"/>
  <c r="O5153" i="2" s="1"/>
  <c r="L5154" i="2"/>
  <c r="O5154" i="2" s="1"/>
  <c r="L5155" i="2"/>
  <c r="O5155" i="2" s="1"/>
  <c r="L5156" i="2"/>
  <c r="O5156" i="2" s="1"/>
  <c r="L5157" i="2"/>
  <c r="O5157" i="2" s="1"/>
  <c r="L5158" i="2"/>
  <c r="O5158" i="2" s="1"/>
  <c r="L5159" i="2"/>
  <c r="O5159" i="2" s="1"/>
  <c r="L5160" i="2"/>
  <c r="O5160" i="2" s="1"/>
  <c r="L5161" i="2"/>
  <c r="O5161" i="2" s="1"/>
  <c r="L5162" i="2"/>
  <c r="O5162" i="2" s="1"/>
  <c r="L5163" i="2"/>
  <c r="O5163" i="2" s="1"/>
  <c r="L5164" i="2"/>
  <c r="O5164" i="2" s="1"/>
  <c r="L5165" i="2"/>
  <c r="O5165" i="2" s="1"/>
  <c r="L5166" i="2"/>
  <c r="O5166" i="2" s="1"/>
  <c r="L5167" i="2"/>
  <c r="O5167" i="2" s="1"/>
  <c r="L5168" i="2"/>
  <c r="O5168" i="2" s="1"/>
  <c r="L5169" i="2"/>
  <c r="O5169" i="2" s="1"/>
  <c r="L5170" i="2"/>
  <c r="O5170" i="2" s="1"/>
  <c r="L5171" i="2"/>
  <c r="O5171" i="2" s="1"/>
  <c r="L5172" i="2"/>
  <c r="O5172" i="2" s="1"/>
  <c r="L5173" i="2"/>
  <c r="O5173" i="2" s="1"/>
  <c r="L5174" i="2"/>
  <c r="O5174" i="2" s="1"/>
  <c r="L5175" i="2"/>
  <c r="O5175" i="2" s="1"/>
  <c r="L5176" i="2"/>
  <c r="O5176" i="2" s="1"/>
  <c r="L5177" i="2"/>
  <c r="O5177" i="2" s="1"/>
  <c r="L5178" i="2"/>
  <c r="O5178" i="2" s="1"/>
  <c r="L5179" i="2"/>
  <c r="O5179" i="2" s="1"/>
  <c r="L5180" i="2"/>
  <c r="O5180" i="2" s="1"/>
  <c r="L5181" i="2"/>
  <c r="O5181" i="2" s="1"/>
  <c r="L5182" i="2"/>
  <c r="O5182" i="2" s="1"/>
  <c r="L5183" i="2"/>
  <c r="O5183" i="2" s="1"/>
  <c r="L5184" i="2"/>
  <c r="O5184" i="2" s="1"/>
  <c r="L5185" i="2"/>
  <c r="O5185" i="2" s="1"/>
  <c r="L5186" i="2"/>
  <c r="O5186" i="2" s="1"/>
  <c r="L5187" i="2"/>
  <c r="O5187" i="2" s="1"/>
  <c r="L5188" i="2"/>
  <c r="O5188" i="2" s="1"/>
  <c r="L5189" i="2"/>
  <c r="O5189" i="2" s="1"/>
  <c r="L5190" i="2"/>
  <c r="O5190" i="2" s="1"/>
  <c r="L5191" i="2"/>
  <c r="O5191" i="2" s="1"/>
  <c r="L5192" i="2"/>
  <c r="O5192" i="2" s="1"/>
  <c r="L5193" i="2"/>
  <c r="O5193" i="2" s="1"/>
  <c r="L5194" i="2"/>
  <c r="O5194" i="2" s="1"/>
  <c r="L5195" i="2"/>
  <c r="O5195" i="2" s="1"/>
  <c r="L5196" i="2"/>
  <c r="O5196" i="2" s="1"/>
  <c r="L5197" i="2"/>
  <c r="O5197" i="2" s="1"/>
  <c r="L5198" i="2"/>
  <c r="O5198" i="2" s="1"/>
  <c r="L5199" i="2"/>
  <c r="O5199" i="2" s="1"/>
  <c r="L5200" i="2"/>
  <c r="O5200" i="2" s="1"/>
  <c r="L5201" i="2"/>
  <c r="O5201" i="2" s="1"/>
  <c r="L5202" i="2"/>
  <c r="O5202" i="2" s="1"/>
  <c r="L5203" i="2"/>
  <c r="O5203" i="2" s="1"/>
  <c r="L5204" i="2"/>
  <c r="O5204" i="2" s="1"/>
  <c r="L5205" i="2"/>
  <c r="O5205" i="2" s="1"/>
  <c r="L5206" i="2"/>
  <c r="O5206" i="2" s="1"/>
  <c r="L5207" i="2"/>
  <c r="O5207" i="2" s="1"/>
  <c r="L5208" i="2"/>
  <c r="O5208" i="2" s="1"/>
  <c r="L5209" i="2"/>
  <c r="O5209" i="2" s="1"/>
  <c r="L5210" i="2"/>
  <c r="O5210" i="2" s="1"/>
  <c r="L5211" i="2"/>
  <c r="O5211" i="2" s="1"/>
  <c r="L5212" i="2"/>
  <c r="O5212" i="2" s="1"/>
  <c r="L5213" i="2"/>
  <c r="O5213" i="2" s="1"/>
  <c r="L5214" i="2"/>
  <c r="O5214" i="2" s="1"/>
  <c r="L5215" i="2"/>
  <c r="O5215" i="2" s="1"/>
  <c r="L5216" i="2"/>
  <c r="O5216" i="2" s="1"/>
  <c r="L5217" i="2"/>
  <c r="O5217" i="2" s="1"/>
  <c r="L5218" i="2"/>
  <c r="O5218" i="2" s="1"/>
  <c r="L5219" i="2"/>
  <c r="O5219" i="2" s="1"/>
  <c r="L5220" i="2"/>
  <c r="O5220" i="2" s="1"/>
  <c r="L5221" i="2"/>
  <c r="O5221" i="2" s="1"/>
  <c r="L5222" i="2"/>
  <c r="O5222" i="2" s="1"/>
  <c r="L5223" i="2"/>
  <c r="O5223" i="2" s="1"/>
  <c r="L5224" i="2"/>
  <c r="O5224" i="2" s="1"/>
  <c r="L5225" i="2"/>
  <c r="O5225" i="2" s="1"/>
  <c r="L5226" i="2"/>
  <c r="O5226" i="2" s="1"/>
  <c r="L5227" i="2"/>
  <c r="O5227" i="2" s="1"/>
  <c r="L5228" i="2"/>
  <c r="O5228" i="2" s="1"/>
  <c r="L5229" i="2"/>
  <c r="O5229" i="2" s="1"/>
  <c r="L5230" i="2"/>
  <c r="O5230" i="2" s="1"/>
  <c r="L5231" i="2"/>
  <c r="O5231" i="2" s="1"/>
  <c r="L5232" i="2"/>
  <c r="O5232" i="2" s="1"/>
  <c r="L5233" i="2"/>
  <c r="O5233" i="2" s="1"/>
  <c r="L5234" i="2"/>
  <c r="O5234" i="2" s="1"/>
  <c r="L5235" i="2"/>
  <c r="O5235" i="2" s="1"/>
  <c r="L5236" i="2"/>
  <c r="O5236" i="2" s="1"/>
  <c r="L5237" i="2"/>
  <c r="O5237" i="2" s="1"/>
  <c r="L5238" i="2"/>
  <c r="O5238" i="2" s="1"/>
  <c r="L5239" i="2"/>
  <c r="O5239" i="2" s="1"/>
  <c r="L5240" i="2"/>
  <c r="O5240" i="2" s="1"/>
  <c r="L5241" i="2"/>
  <c r="O5241" i="2" s="1"/>
  <c r="L5242" i="2"/>
  <c r="O5242" i="2" s="1"/>
  <c r="L5243" i="2"/>
  <c r="O5243" i="2" s="1"/>
  <c r="L5244" i="2"/>
  <c r="O5244" i="2" s="1"/>
  <c r="L5245" i="2"/>
  <c r="O5245" i="2" s="1"/>
  <c r="L5246" i="2"/>
  <c r="O5246" i="2" s="1"/>
  <c r="L5247" i="2"/>
  <c r="O5247" i="2" s="1"/>
  <c r="L5248" i="2"/>
  <c r="O5248" i="2" s="1"/>
  <c r="L5249" i="2"/>
  <c r="O5249" i="2" s="1"/>
  <c r="L5250" i="2"/>
  <c r="O5250" i="2" s="1"/>
  <c r="L5251" i="2"/>
  <c r="O5251" i="2" s="1"/>
  <c r="L5252" i="2"/>
  <c r="O5252" i="2" s="1"/>
  <c r="L5253" i="2"/>
  <c r="O5253" i="2" s="1"/>
  <c r="L5254" i="2"/>
  <c r="O5254" i="2" s="1"/>
  <c r="L5255" i="2"/>
  <c r="O5255" i="2" s="1"/>
  <c r="L5256" i="2"/>
  <c r="O5256" i="2" s="1"/>
  <c r="L5257" i="2"/>
  <c r="O5257" i="2" s="1"/>
  <c r="L5258" i="2"/>
  <c r="O5258" i="2" s="1"/>
  <c r="L5259" i="2"/>
  <c r="O5259" i="2" s="1"/>
  <c r="L5260" i="2"/>
  <c r="O5260" i="2" s="1"/>
  <c r="L5261" i="2"/>
  <c r="O5261" i="2" s="1"/>
  <c r="L5262" i="2"/>
  <c r="O5262" i="2" s="1"/>
  <c r="L5263" i="2"/>
  <c r="O5263" i="2" s="1"/>
  <c r="L5264" i="2"/>
  <c r="O5264" i="2" s="1"/>
  <c r="L5265" i="2"/>
  <c r="O5265" i="2" s="1"/>
  <c r="L5266" i="2"/>
  <c r="O5266" i="2" s="1"/>
  <c r="L5267" i="2"/>
  <c r="O5267" i="2" s="1"/>
  <c r="L5268" i="2"/>
  <c r="O5268" i="2" s="1"/>
  <c r="L5269" i="2"/>
  <c r="O5269" i="2" s="1"/>
  <c r="L5270" i="2"/>
  <c r="O5270" i="2" s="1"/>
  <c r="L5271" i="2"/>
  <c r="O5271" i="2" s="1"/>
  <c r="L5272" i="2"/>
  <c r="O5272" i="2" s="1"/>
  <c r="L5273" i="2"/>
  <c r="O5273" i="2" s="1"/>
  <c r="L5274" i="2"/>
  <c r="O5274" i="2" s="1"/>
  <c r="L5275" i="2"/>
  <c r="O5275" i="2" s="1"/>
  <c r="L5276" i="2"/>
  <c r="O5276" i="2" s="1"/>
  <c r="L5277" i="2"/>
  <c r="O5277" i="2" s="1"/>
  <c r="L5278" i="2"/>
  <c r="O5278" i="2" s="1"/>
  <c r="L5279" i="2"/>
  <c r="O5279" i="2" s="1"/>
  <c r="L5280" i="2"/>
  <c r="O5280" i="2" s="1"/>
  <c r="L5281" i="2"/>
  <c r="O5281" i="2" s="1"/>
  <c r="L5282" i="2"/>
  <c r="O5282" i="2" s="1"/>
  <c r="L5283" i="2"/>
  <c r="O5283" i="2" s="1"/>
  <c r="L5284" i="2"/>
  <c r="O5284" i="2" s="1"/>
  <c r="L5285" i="2"/>
  <c r="O5285" i="2" s="1"/>
  <c r="L5286" i="2"/>
  <c r="O5286" i="2" s="1"/>
  <c r="L5287" i="2"/>
  <c r="O5287" i="2" s="1"/>
  <c r="L5288" i="2"/>
  <c r="O5288" i="2" s="1"/>
  <c r="L5289" i="2"/>
  <c r="O5289" i="2" s="1"/>
  <c r="L5290" i="2"/>
  <c r="O5290" i="2" s="1"/>
  <c r="L5291" i="2"/>
  <c r="O5291" i="2" s="1"/>
  <c r="L5292" i="2"/>
  <c r="O5292" i="2" s="1"/>
  <c r="L5293" i="2"/>
  <c r="O5293" i="2" s="1"/>
  <c r="L5294" i="2"/>
  <c r="O5294" i="2" s="1"/>
  <c r="L5295" i="2"/>
  <c r="O5295" i="2" s="1"/>
  <c r="L5296" i="2"/>
  <c r="O5296" i="2" s="1"/>
  <c r="L5297" i="2"/>
  <c r="O5297" i="2" s="1"/>
  <c r="L5298" i="2"/>
  <c r="O5298" i="2" s="1"/>
  <c r="L5299" i="2"/>
  <c r="O5299" i="2" s="1"/>
  <c r="L5300" i="2"/>
  <c r="O5300" i="2" s="1"/>
  <c r="L5301" i="2"/>
  <c r="O5301" i="2" s="1"/>
  <c r="L5302" i="2"/>
  <c r="O5302" i="2" s="1"/>
  <c r="L5303" i="2"/>
  <c r="O5303" i="2" s="1"/>
  <c r="L5304" i="2"/>
  <c r="O5304" i="2" s="1"/>
  <c r="L5305" i="2"/>
  <c r="O5305" i="2" s="1"/>
  <c r="L5306" i="2"/>
  <c r="O5306" i="2" s="1"/>
  <c r="L5307" i="2"/>
  <c r="O5307" i="2" s="1"/>
  <c r="L5308" i="2"/>
  <c r="O5308" i="2" s="1"/>
  <c r="L5309" i="2"/>
  <c r="O5309" i="2" s="1"/>
  <c r="L5310" i="2"/>
  <c r="O5310" i="2" s="1"/>
  <c r="L5311" i="2"/>
  <c r="O5311" i="2" s="1"/>
  <c r="L5312" i="2"/>
  <c r="O5312" i="2" s="1"/>
  <c r="L5313" i="2"/>
  <c r="O5313" i="2" s="1"/>
  <c r="L5314" i="2"/>
  <c r="O5314" i="2" s="1"/>
  <c r="L5315" i="2"/>
  <c r="O5315" i="2" s="1"/>
  <c r="L5316" i="2"/>
  <c r="O5316" i="2" s="1"/>
  <c r="L5317" i="2"/>
  <c r="O5317" i="2" s="1"/>
  <c r="L5318" i="2"/>
  <c r="O5318" i="2" s="1"/>
  <c r="L5319" i="2"/>
  <c r="O5319" i="2" s="1"/>
  <c r="L5320" i="2"/>
  <c r="O5320" i="2" s="1"/>
  <c r="L5321" i="2"/>
  <c r="O5321" i="2" s="1"/>
  <c r="L5322" i="2"/>
  <c r="O5322" i="2" s="1"/>
  <c r="L5323" i="2"/>
  <c r="O5323" i="2" s="1"/>
  <c r="L5324" i="2"/>
  <c r="O5324" i="2" s="1"/>
  <c r="L5325" i="2"/>
  <c r="O5325" i="2" s="1"/>
  <c r="L5326" i="2"/>
  <c r="O5326" i="2" s="1"/>
  <c r="L5327" i="2"/>
  <c r="O5327" i="2" s="1"/>
  <c r="L5328" i="2"/>
  <c r="O5328" i="2" s="1"/>
  <c r="L5329" i="2"/>
  <c r="O5329" i="2" s="1"/>
  <c r="L5330" i="2"/>
  <c r="O5330" i="2" s="1"/>
  <c r="L5331" i="2"/>
  <c r="O5331" i="2" s="1"/>
  <c r="L5332" i="2"/>
  <c r="O5332" i="2" s="1"/>
  <c r="L5333" i="2"/>
  <c r="O5333" i="2" s="1"/>
  <c r="L5334" i="2"/>
  <c r="O5334" i="2" s="1"/>
  <c r="L5335" i="2"/>
  <c r="O5335" i="2" s="1"/>
  <c r="L5336" i="2"/>
  <c r="O5336" i="2" s="1"/>
  <c r="L5337" i="2"/>
  <c r="O5337" i="2" s="1"/>
  <c r="L5338" i="2"/>
  <c r="O5338" i="2" s="1"/>
  <c r="L5339" i="2"/>
  <c r="O5339" i="2" s="1"/>
  <c r="L5340" i="2"/>
  <c r="O5340" i="2" s="1"/>
  <c r="L5341" i="2"/>
  <c r="O5341" i="2" s="1"/>
  <c r="L5342" i="2"/>
  <c r="O5342" i="2" s="1"/>
  <c r="L5343" i="2"/>
  <c r="O5343" i="2" s="1"/>
  <c r="L5344" i="2"/>
  <c r="O5344" i="2" s="1"/>
  <c r="L5345" i="2"/>
  <c r="O5345" i="2" s="1"/>
  <c r="L5346" i="2"/>
  <c r="O5346" i="2" s="1"/>
  <c r="L5347" i="2"/>
  <c r="O5347" i="2" s="1"/>
  <c r="L5348" i="2"/>
  <c r="O5348" i="2" s="1"/>
  <c r="L5349" i="2"/>
  <c r="O5349" i="2" s="1"/>
  <c r="L5350" i="2"/>
  <c r="O5350" i="2" s="1"/>
  <c r="L5351" i="2"/>
  <c r="O5351" i="2" s="1"/>
  <c r="L5352" i="2"/>
  <c r="O5352" i="2" s="1"/>
  <c r="L5353" i="2"/>
  <c r="O5353" i="2" s="1"/>
  <c r="L5354" i="2"/>
  <c r="O5354" i="2" s="1"/>
  <c r="L5355" i="2"/>
  <c r="O5355" i="2" s="1"/>
  <c r="L5356" i="2"/>
  <c r="O5356" i="2" s="1"/>
  <c r="L5357" i="2"/>
  <c r="O5357" i="2" s="1"/>
  <c r="L5358" i="2"/>
  <c r="O5358" i="2" s="1"/>
  <c r="L5359" i="2"/>
  <c r="O5359" i="2" s="1"/>
  <c r="L5360" i="2"/>
  <c r="O5360" i="2" s="1"/>
  <c r="L5361" i="2"/>
  <c r="O5361" i="2" s="1"/>
  <c r="L5362" i="2"/>
  <c r="O5362" i="2" s="1"/>
  <c r="L5363" i="2"/>
  <c r="O5363" i="2" s="1"/>
  <c r="L5364" i="2"/>
  <c r="O5364" i="2" s="1"/>
  <c r="L5365" i="2"/>
  <c r="O5365" i="2" s="1"/>
  <c r="L5366" i="2"/>
  <c r="O5366" i="2" s="1"/>
  <c r="L5367" i="2"/>
  <c r="O5367" i="2" s="1"/>
  <c r="L5368" i="2"/>
  <c r="O5368" i="2" s="1"/>
  <c r="L5369" i="2"/>
  <c r="O5369" i="2" s="1"/>
  <c r="L5370" i="2"/>
  <c r="O5370" i="2" s="1"/>
  <c r="L5371" i="2"/>
  <c r="O5371" i="2" s="1"/>
  <c r="L5372" i="2"/>
  <c r="O5372" i="2" s="1"/>
  <c r="L5373" i="2"/>
  <c r="O5373" i="2" s="1"/>
  <c r="L5374" i="2"/>
  <c r="O5374" i="2" s="1"/>
  <c r="L5375" i="2"/>
  <c r="O5375" i="2" s="1"/>
  <c r="L5376" i="2"/>
  <c r="O5376" i="2" s="1"/>
  <c r="L5377" i="2"/>
  <c r="O5377" i="2" s="1"/>
  <c r="L5378" i="2"/>
  <c r="O5378" i="2" s="1"/>
  <c r="L5379" i="2"/>
  <c r="O5379" i="2" s="1"/>
  <c r="L5380" i="2"/>
  <c r="O5380" i="2" s="1"/>
  <c r="L5381" i="2"/>
  <c r="O5381" i="2" s="1"/>
  <c r="L5382" i="2"/>
  <c r="O5382" i="2" s="1"/>
  <c r="L5383" i="2"/>
  <c r="O5383" i="2" s="1"/>
  <c r="L5384" i="2"/>
  <c r="O5384" i="2" s="1"/>
  <c r="L5385" i="2"/>
  <c r="O5385" i="2" s="1"/>
  <c r="L5386" i="2"/>
  <c r="O5386" i="2" s="1"/>
  <c r="L5387" i="2"/>
  <c r="O5387" i="2" s="1"/>
  <c r="L5388" i="2"/>
  <c r="O5388" i="2" s="1"/>
  <c r="L5389" i="2"/>
  <c r="O5389" i="2" s="1"/>
  <c r="L5390" i="2"/>
  <c r="O5390" i="2" s="1"/>
  <c r="L5391" i="2"/>
  <c r="O5391" i="2" s="1"/>
  <c r="L5392" i="2"/>
  <c r="O5392" i="2" s="1"/>
  <c r="L5393" i="2"/>
  <c r="O5393" i="2" s="1"/>
  <c r="L5394" i="2"/>
  <c r="O5394" i="2" s="1"/>
  <c r="L5395" i="2"/>
  <c r="O5395" i="2" s="1"/>
  <c r="L5396" i="2"/>
  <c r="O5396" i="2" s="1"/>
  <c r="L5397" i="2"/>
  <c r="O5397" i="2" s="1"/>
  <c r="L5398" i="2"/>
  <c r="O5398" i="2" s="1"/>
  <c r="L5399" i="2"/>
  <c r="O5399" i="2" s="1"/>
  <c r="L5400" i="2"/>
  <c r="O5400" i="2" s="1"/>
  <c r="L5401" i="2"/>
  <c r="O5401" i="2" s="1"/>
  <c r="L5402" i="2"/>
  <c r="O5402" i="2" s="1"/>
  <c r="L5403" i="2"/>
  <c r="O5403" i="2" s="1"/>
  <c r="L5404" i="2"/>
  <c r="O5404" i="2" s="1"/>
  <c r="L5405" i="2"/>
  <c r="O5405" i="2" s="1"/>
  <c r="L5406" i="2"/>
  <c r="O5406" i="2" s="1"/>
  <c r="L5407" i="2"/>
  <c r="O5407" i="2" s="1"/>
  <c r="L5408" i="2"/>
  <c r="O5408" i="2" s="1"/>
  <c r="L5409" i="2"/>
  <c r="O5409" i="2" s="1"/>
  <c r="L5410" i="2"/>
  <c r="O5410" i="2" s="1"/>
  <c r="L5411" i="2"/>
  <c r="O5411" i="2" s="1"/>
  <c r="L5412" i="2"/>
  <c r="O5412" i="2" s="1"/>
  <c r="L5413" i="2"/>
  <c r="O5413" i="2" s="1"/>
  <c r="L5414" i="2"/>
  <c r="O5414" i="2" s="1"/>
  <c r="L5415" i="2"/>
  <c r="O5415" i="2" s="1"/>
  <c r="L5416" i="2"/>
  <c r="O5416" i="2" s="1"/>
  <c r="L5417" i="2"/>
  <c r="O5417" i="2" s="1"/>
  <c r="L5418" i="2"/>
  <c r="O5418" i="2" s="1"/>
  <c r="L5419" i="2"/>
  <c r="O5419" i="2" s="1"/>
  <c r="L5420" i="2"/>
  <c r="O5420" i="2" s="1"/>
  <c r="L5421" i="2"/>
  <c r="O5421" i="2" s="1"/>
  <c r="L5422" i="2"/>
  <c r="O5422" i="2" s="1"/>
  <c r="L5423" i="2"/>
  <c r="O5423" i="2" s="1"/>
  <c r="L5424" i="2"/>
  <c r="O5424" i="2" s="1"/>
  <c r="L5425" i="2"/>
  <c r="O5425" i="2" s="1"/>
  <c r="L5426" i="2"/>
  <c r="O5426" i="2" s="1"/>
  <c r="L5427" i="2"/>
  <c r="O5427" i="2" s="1"/>
  <c r="L5428" i="2"/>
  <c r="O5428" i="2" s="1"/>
  <c r="L5429" i="2"/>
  <c r="O5429" i="2" s="1"/>
  <c r="L5430" i="2"/>
  <c r="O5430" i="2" s="1"/>
  <c r="L5431" i="2"/>
  <c r="O5431" i="2" s="1"/>
  <c r="L5432" i="2"/>
  <c r="O5432" i="2" s="1"/>
  <c r="L5433" i="2"/>
  <c r="O5433" i="2" s="1"/>
  <c r="L5434" i="2"/>
  <c r="O5434" i="2" s="1"/>
  <c r="L5435" i="2"/>
  <c r="O5435" i="2" s="1"/>
  <c r="L5436" i="2"/>
  <c r="O5436" i="2" s="1"/>
  <c r="L5437" i="2"/>
  <c r="O5437" i="2" s="1"/>
  <c r="L5438" i="2"/>
  <c r="O5438" i="2" s="1"/>
  <c r="L5439" i="2"/>
  <c r="O5439" i="2" s="1"/>
  <c r="L5440" i="2"/>
  <c r="O5440" i="2" s="1"/>
  <c r="L5441" i="2"/>
  <c r="O5441" i="2" s="1"/>
  <c r="L5442" i="2"/>
  <c r="O5442" i="2" s="1"/>
  <c r="L5443" i="2"/>
  <c r="O5443" i="2" s="1"/>
  <c r="L5444" i="2"/>
  <c r="O5444" i="2" s="1"/>
  <c r="L5445" i="2"/>
  <c r="O5445" i="2" s="1"/>
  <c r="L5446" i="2"/>
  <c r="O5446" i="2" s="1"/>
  <c r="L5447" i="2"/>
  <c r="O5447" i="2" s="1"/>
  <c r="L5448" i="2"/>
  <c r="O5448" i="2" s="1"/>
  <c r="L5449" i="2"/>
  <c r="O5449" i="2" s="1"/>
  <c r="L5450" i="2"/>
  <c r="O5450" i="2" s="1"/>
  <c r="L5451" i="2"/>
  <c r="O5451" i="2" s="1"/>
  <c r="L5452" i="2"/>
  <c r="O5452" i="2" s="1"/>
  <c r="L5453" i="2"/>
  <c r="O5453" i="2" s="1"/>
  <c r="L5454" i="2"/>
  <c r="O5454" i="2" s="1"/>
  <c r="L5455" i="2"/>
  <c r="O5455" i="2" s="1"/>
  <c r="L5456" i="2"/>
  <c r="O5456" i="2" s="1"/>
  <c r="L5457" i="2"/>
  <c r="O5457" i="2" s="1"/>
  <c r="L5458" i="2"/>
  <c r="O5458" i="2" s="1"/>
  <c r="L5459" i="2"/>
  <c r="O5459" i="2" s="1"/>
  <c r="L5460" i="2"/>
  <c r="O5460" i="2" s="1"/>
  <c r="L5461" i="2"/>
  <c r="O5461" i="2" s="1"/>
  <c r="L5462" i="2"/>
  <c r="O5462" i="2" s="1"/>
  <c r="L5463" i="2"/>
  <c r="O5463" i="2" s="1"/>
  <c r="L5464" i="2"/>
  <c r="O5464" i="2" s="1"/>
  <c r="L5465" i="2"/>
  <c r="O5465" i="2" s="1"/>
  <c r="L5466" i="2"/>
  <c r="O5466" i="2" s="1"/>
  <c r="L5467" i="2"/>
  <c r="O5467" i="2" s="1"/>
  <c r="L5468" i="2"/>
  <c r="O5468" i="2" s="1"/>
  <c r="L5469" i="2"/>
  <c r="O5469" i="2" s="1"/>
  <c r="L5470" i="2"/>
  <c r="O5470" i="2" s="1"/>
  <c r="L5471" i="2"/>
  <c r="O5471" i="2" s="1"/>
  <c r="L5472" i="2"/>
  <c r="O5472" i="2" s="1"/>
  <c r="L5473" i="2"/>
  <c r="O5473" i="2" s="1"/>
  <c r="L5474" i="2"/>
  <c r="O5474" i="2" s="1"/>
  <c r="L5475" i="2"/>
  <c r="O5475" i="2" s="1"/>
  <c r="L5476" i="2"/>
  <c r="O5476" i="2" s="1"/>
  <c r="L5477" i="2"/>
  <c r="O5477" i="2" s="1"/>
  <c r="L5478" i="2"/>
  <c r="O5478" i="2" s="1"/>
  <c r="L5479" i="2"/>
  <c r="O5479" i="2" s="1"/>
  <c r="L5480" i="2"/>
  <c r="O5480" i="2" s="1"/>
  <c r="L5481" i="2"/>
  <c r="O5481" i="2" s="1"/>
  <c r="L5482" i="2"/>
  <c r="O5482" i="2" s="1"/>
  <c r="L5483" i="2"/>
  <c r="O5483" i="2" s="1"/>
  <c r="L5484" i="2"/>
  <c r="O5484" i="2" s="1"/>
  <c r="L5485" i="2"/>
  <c r="O5485" i="2" s="1"/>
  <c r="L5486" i="2"/>
  <c r="O5486" i="2" s="1"/>
  <c r="L5487" i="2"/>
  <c r="O5487" i="2" s="1"/>
  <c r="L5488" i="2"/>
  <c r="O5488" i="2" s="1"/>
  <c r="L5489" i="2"/>
  <c r="O5489" i="2" s="1"/>
  <c r="L5490" i="2"/>
  <c r="O5490" i="2" s="1"/>
  <c r="L5491" i="2"/>
  <c r="O5491" i="2" s="1"/>
  <c r="L5492" i="2"/>
  <c r="O5492" i="2" s="1"/>
  <c r="L5493" i="2"/>
  <c r="O5493" i="2" s="1"/>
  <c r="L5494" i="2"/>
  <c r="O5494" i="2" s="1"/>
  <c r="L5495" i="2"/>
  <c r="O5495" i="2" s="1"/>
  <c r="L5496" i="2"/>
  <c r="O5496" i="2" s="1"/>
  <c r="L5497" i="2"/>
  <c r="O5497" i="2" s="1"/>
  <c r="L5498" i="2"/>
  <c r="O5498" i="2" s="1"/>
  <c r="L5499" i="2"/>
  <c r="O5499" i="2" s="1"/>
  <c r="L5500" i="2"/>
  <c r="O5500" i="2" s="1"/>
  <c r="L5501" i="2"/>
  <c r="O5501" i="2" s="1"/>
  <c r="L5502" i="2"/>
  <c r="O5502" i="2" s="1"/>
  <c r="L5503" i="2"/>
  <c r="O5503" i="2" s="1"/>
  <c r="L5504" i="2"/>
  <c r="O5504" i="2" s="1"/>
  <c r="L5505" i="2"/>
  <c r="O5505" i="2" s="1"/>
  <c r="L5506" i="2"/>
  <c r="O5506" i="2" s="1"/>
  <c r="L5507" i="2"/>
  <c r="O5507" i="2" s="1"/>
  <c r="L5508" i="2"/>
  <c r="O5508" i="2" s="1"/>
  <c r="L5509" i="2"/>
  <c r="O5509" i="2" s="1"/>
  <c r="L5510" i="2"/>
  <c r="O5510" i="2" s="1"/>
  <c r="L5511" i="2"/>
  <c r="O5511" i="2" s="1"/>
  <c r="L5512" i="2"/>
  <c r="O5512" i="2" s="1"/>
  <c r="L5513" i="2"/>
  <c r="O5513" i="2" s="1"/>
  <c r="L5514" i="2"/>
  <c r="O5514" i="2" s="1"/>
  <c r="L5515" i="2"/>
  <c r="O5515" i="2" s="1"/>
  <c r="L5516" i="2"/>
  <c r="O5516" i="2" s="1"/>
  <c r="L5517" i="2"/>
  <c r="O5517" i="2" s="1"/>
  <c r="L5518" i="2"/>
  <c r="O5518" i="2" s="1"/>
  <c r="L5519" i="2"/>
  <c r="O5519" i="2" s="1"/>
  <c r="L5520" i="2"/>
  <c r="O5520" i="2" s="1"/>
  <c r="L5521" i="2"/>
  <c r="O5521" i="2" s="1"/>
  <c r="L5522" i="2"/>
  <c r="O5522" i="2" s="1"/>
  <c r="L5523" i="2"/>
  <c r="O5523" i="2" s="1"/>
  <c r="L5524" i="2"/>
  <c r="O5524" i="2" s="1"/>
  <c r="L5525" i="2"/>
  <c r="O5525" i="2" s="1"/>
  <c r="L5526" i="2"/>
  <c r="O5526" i="2" s="1"/>
  <c r="L5527" i="2"/>
  <c r="O5527" i="2" s="1"/>
  <c r="L5528" i="2"/>
  <c r="O5528" i="2" s="1"/>
  <c r="L5529" i="2"/>
  <c r="O5529" i="2" s="1"/>
  <c r="L5530" i="2"/>
  <c r="O5530" i="2" s="1"/>
  <c r="L5531" i="2"/>
  <c r="O5531" i="2" s="1"/>
  <c r="L5532" i="2"/>
  <c r="O5532" i="2" s="1"/>
  <c r="L5533" i="2"/>
  <c r="O5533" i="2" s="1"/>
  <c r="L5534" i="2"/>
  <c r="O5534" i="2" s="1"/>
  <c r="L5535" i="2"/>
  <c r="O5535" i="2" s="1"/>
  <c r="L5536" i="2"/>
  <c r="O5536" i="2" s="1"/>
  <c r="L5537" i="2"/>
  <c r="O5537" i="2" s="1"/>
  <c r="L5538" i="2"/>
  <c r="O5538" i="2" s="1"/>
  <c r="L5539" i="2"/>
  <c r="O5539" i="2" s="1"/>
  <c r="L5540" i="2"/>
  <c r="O5540" i="2" s="1"/>
  <c r="L5541" i="2"/>
  <c r="O5541" i="2" s="1"/>
  <c r="L5542" i="2"/>
  <c r="O5542" i="2" s="1"/>
  <c r="L5543" i="2"/>
  <c r="O5543" i="2" s="1"/>
  <c r="L5544" i="2"/>
  <c r="O5544" i="2" s="1"/>
  <c r="L5545" i="2"/>
  <c r="O5545" i="2" s="1"/>
  <c r="L5546" i="2"/>
  <c r="O5546" i="2" s="1"/>
  <c r="L5547" i="2"/>
  <c r="O5547" i="2" s="1"/>
  <c r="L5548" i="2"/>
  <c r="O5548" i="2" s="1"/>
  <c r="L5549" i="2"/>
  <c r="O5549" i="2" s="1"/>
  <c r="L5550" i="2"/>
  <c r="O5550" i="2" s="1"/>
  <c r="L5551" i="2"/>
  <c r="O5551" i="2" s="1"/>
  <c r="L5552" i="2"/>
  <c r="O5552" i="2" s="1"/>
  <c r="L5553" i="2"/>
  <c r="O5553" i="2" s="1"/>
  <c r="L5554" i="2"/>
  <c r="O5554" i="2" s="1"/>
  <c r="L5555" i="2"/>
  <c r="O5555" i="2" s="1"/>
  <c r="L5556" i="2"/>
  <c r="O5556" i="2" s="1"/>
  <c r="L5557" i="2"/>
  <c r="O5557" i="2" s="1"/>
  <c r="L5558" i="2"/>
  <c r="O5558" i="2" s="1"/>
  <c r="L5559" i="2"/>
  <c r="O5559" i="2" s="1"/>
  <c r="L5560" i="2"/>
  <c r="O5560" i="2" s="1"/>
  <c r="L5561" i="2"/>
  <c r="O5561" i="2" s="1"/>
  <c r="L5562" i="2"/>
  <c r="O5562" i="2" s="1"/>
  <c r="L5563" i="2"/>
  <c r="O5563" i="2" s="1"/>
  <c r="L5564" i="2"/>
  <c r="O5564" i="2" s="1"/>
  <c r="L5565" i="2"/>
  <c r="O5565" i="2" s="1"/>
  <c r="L5566" i="2"/>
  <c r="O5566" i="2" s="1"/>
  <c r="L5567" i="2"/>
  <c r="O5567" i="2" s="1"/>
  <c r="L5568" i="2"/>
  <c r="O5568" i="2" s="1"/>
  <c r="L5569" i="2"/>
  <c r="O5569" i="2" s="1"/>
  <c r="L5570" i="2"/>
  <c r="O5570" i="2" s="1"/>
  <c r="L5571" i="2"/>
  <c r="O5571" i="2" s="1"/>
  <c r="L5572" i="2"/>
  <c r="O5572" i="2" s="1"/>
  <c r="L5573" i="2"/>
  <c r="O5573" i="2" s="1"/>
  <c r="L5574" i="2"/>
  <c r="O5574" i="2" s="1"/>
  <c r="L5575" i="2"/>
  <c r="O5575" i="2" s="1"/>
  <c r="L5576" i="2"/>
  <c r="O5576" i="2" s="1"/>
  <c r="L5577" i="2"/>
  <c r="O5577" i="2" s="1"/>
  <c r="L5578" i="2"/>
  <c r="O5578" i="2" s="1"/>
  <c r="L5579" i="2"/>
  <c r="O5579" i="2" s="1"/>
  <c r="L5580" i="2"/>
  <c r="O5580" i="2" s="1"/>
  <c r="L5581" i="2"/>
  <c r="O5581" i="2" s="1"/>
  <c r="L5582" i="2"/>
  <c r="O5582" i="2" s="1"/>
  <c r="L5583" i="2"/>
  <c r="O5583" i="2" s="1"/>
  <c r="L5584" i="2"/>
  <c r="O5584" i="2" s="1"/>
  <c r="L5585" i="2"/>
  <c r="O5585" i="2" s="1"/>
  <c r="L5586" i="2"/>
  <c r="O5586" i="2" s="1"/>
  <c r="L5587" i="2"/>
  <c r="O5587" i="2" s="1"/>
  <c r="L5588" i="2"/>
  <c r="O5588" i="2" s="1"/>
  <c r="L5589" i="2"/>
  <c r="O5589" i="2" s="1"/>
  <c r="L5590" i="2"/>
  <c r="O5590" i="2" s="1"/>
  <c r="L5591" i="2"/>
  <c r="O5591" i="2" s="1"/>
  <c r="L5592" i="2"/>
  <c r="O5592" i="2" s="1"/>
  <c r="L5593" i="2"/>
  <c r="O5593" i="2" s="1"/>
  <c r="L5594" i="2"/>
  <c r="O5594" i="2" s="1"/>
  <c r="L5595" i="2"/>
  <c r="O5595" i="2" s="1"/>
  <c r="L5596" i="2"/>
  <c r="O5596" i="2" s="1"/>
  <c r="L5597" i="2"/>
  <c r="O5597" i="2" s="1"/>
  <c r="L5598" i="2"/>
  <c r="O5598" i="2" s="1"/>
  <c r="L5599" i="2"/>
  <c r="O5599" i="2" s="1"/>
  <c r="L5600" i="2"/>
  <c r="O5600" i="2" s="1"/>
  <c r="L5601" i="2"/>
  <c r="O5601" i="2" s="1"/>
  <c r="L5602" i="2"/>
  <c r="O5602" i="2" s="1"/>
  <c r="L5603" i="2"/>
  <c r="O5603" i="2" s="1"/>
  <c r="L5604" i="2"/>
  <c r="O5604" i="2" s="1"/>
  <c r="L5605" i="2"/>
  <c r="O5605" i="2" s="1"/>
  <c r="L5606" i="2"/>
  <c r="O5606" i="2" s="1"/>
  <c r="L5607" i="2"/>
  <c r="O5607" i="2" s="1"/>
  <c r="L5608" i="2"/>
  <c r="O5608" i="2" s="1"/>
  <c r="L5609" i="2"/>
  <c r="O5609" i="2" s="1"/>
  <c r="L5610" i="2"/>
  <c r="O5610" i="2" s="1"/>
  <c r="L5611" i="2"/>
  <c r="O5611" i="2" s="1"/>
  <c r="L5612" i="2"/>
  <c r="O5612" i="2" s="1"/>
  <c r="L5613" i="2"/>
  <c r="O5613" i="2" s="1"/>
  <c r="L5614" i="2"/>
  <c r="O5614" i="2" s="1"/>
  <c r="L5615" i="2"/>
  <c r="O5615" i="2" s="1"/>
  <c r="L5616" i="2"/>
  <c r="O5616" i="2" s="1"/>
  <c r="L5617" i="2"/>
  <c r="O5617" i="2" s="1"/>
  <c r="L5618" i="2"/>
  <c r="O5618" i="2" s="1"/>
  <c r="L5619" i="2"/>
  <c r="O5619" i="2" s="1"/>
  <c r="L5620" i="2"/>
  <c r="O5620" i="2" s="1"/>
  <c r="L5621" i="2"/>
  <c r="O5621" i="2" s="1"/>
  <c r="L5622" i="2"/>
  <c r="O5622" i="2" s="1"/>
  <c r="L5623" i="2"/>
  <c r="O5623" i="2" s="1"/>
  <c r="L5624" i="2"/>
  <c r="O5624" i="2" s="1"/>
  <c r="L5625" i="2"/>
  <c r="O5625" i="2" s="1"/>
  <c r="L5626" i="2"/>
  <c r="O5626" i="2" s="1"/>
  <c r="L5627" i="2"/>
  <c r="O5627" i="2" s="1"/>
  <c r="L5628" i="2"/>
  <c r="O5628" i="2" s="1"/>
  <c r="L5629" i="2"/>
  <c r="O5629" i="2" s="1"/>
  <c r="L5630" i="2"/>
  <c r="O5630" i="2" s="1"/>
  <c r="L5631" i="2"/>
  <c r="O5631" i="2" s="1"/>
  <c r="L5632" i="2"/>
  <c r="O5632" i="2" s="1"/>
  <c r="L5633" i="2"/>
  <c r="O5633" i="2" s="1"/>
  <c r="L5634" i="2"/>
  <c r="O5634" i="2" s="1"/>
  <c r="L5635" i="2"/>
  <c r="O5635" i="2" s="1"/>
  <c r="L5636" i="2"/>
  <c r="O5636" i="2" s="1"/>
  <c r="L5637" i="2"/>
  <c r="O5637" i="2" s="1"/>
  <c r="L5638" i="2"/>
  <c r="O5638" i="2" s="1"/>
  <c r="L5639" i="2"/>
  <c r="O5639" i="2" s="1"/>
  <c r="L5640" i="2"/>
  <c r="O5640" i="2" s="1"/>
  <c r="L5641" i="2"/>
  <c r="O5641" i="2" s="1"/>
  <c r="L5642" i="2"/>
  <c r="O5642" i="2" s="1"/>
  <c r="L5643" i="2"/>
  <c r="O5643" i="2" s="1"/>
  <c r="L5644" i="2"/>
  <c r="O5644" i="2" s="1"/>
  <c r="L5645" i="2"/>
  <c r="O5645" i="2" s="1"/>
  <c r="L5646" i="2"/>
  <c r="O5646" i="2" s="1"/>
  <c r="L5647" i="2"/>
  <c r="O5647" i="2" s="1"/>
  <c r="L5648" i="2"/>
  <c r="O5648" i="2" s="1"/>
  <c r="L5649" i="2"/>
  <c r="O5649" i="2" s="1"/>
  <c r="L5650" i="2"/>
  <c r="O5650" i="2" s="1"/>
  <c r="L5651" i="2"/>
  <c r="O5651" i="2" s="1"/>
  <c r="L5652" i="2"/>
  <c r="O5652" i="2" s="1"/>
  <c r="L5653" i="2"/>
  <c r="O5653" i="2" s="1"/>
  <c r="L5654" i="2"/>
  <c r="O5654" i="2" s="1"/>
  <c r="L5655" i="2"/>
  <c r="O5655" i="2" s="1"/>
  <c r="L5656" i="2"/>
  <c r="O5656" i="2" s="1"/>
  <c r="L5657" i="2"/>
  <c r="O5657" i="2" s="1"/>
  <c r="L5658" i="2"/>
  <c r="O5658" i="2" s="1"/>
  <c r="L5659" i="2"/>
  <c r="O5659" i="2" s="1"/>
  <c r="L5660" i="2"/>
  <c r="O5660" i="2" s="1"/>
  <c r="L5661" i="2"/>
  <c r="O5661" i="2" s="1"/>
  <c r="L5662" i="2"/>
  <c r="O5662" i="2" s="1"/>
  <c r="L5663" i="2"/>
  <c r="O5663" i="2" s="1"/>
  <c r="L5664" i="2"/>
  <c r="O5664" i="2" s="1"/>
  <c r="L5665" i="2"/>
  <c r="O5665" i="2" s="1"/>
  <c r="L5666" i="2"/>
  <c r="O5666" i="2" s="1"/>
  <c r="L5667" i="2"/>
  <c r="O5667" i="2" s="1"/>
  <c r="L5668" i="2"/>
  <c r="O5668" i="2" s="1"/>
  <c r="L5669" i="2"/>
  <c r="O5669" i="2" s="1"/>
  <c r="L5670" i="2"/>
  <c r="O5670" i="2" s="1"/>
  <c r="L5671" i="2"/>
  <c r="O5671" i="2" s="1"/>
  <c r="L5672" i="2"/>
  <c r="O5672" i="2" s="1"/>
  <c r="L5673" i="2"/>
  <c r="O5673" i="2" s="1"/>
  <c r="L5674" i="2"/>
  <c r="O5674" i="2" s="1"/>
  <c r="L5675" i="2"/>
  <c r="O5675" i="2" s="1"/>
  <c r="L5676" i="2"/>
  <c r="O5676" i="2" s="1"/>
  <c r="L5677" i="2"/>
  <c r="O5677" i="2" s="1"/>
  <c r="L5678" i="2"/>
  <c r="O5678" i="2" s="1"/>
  <c r="L5679" i="2"/>
  <c r="O5679" i="2" s="1"/>
  <c r="L5680" i="2"/>
  <c r="O5680" i="2" s="1"/>
  <c r="L5681" i="2"/>
  <c r="O5681" i="2" s="1"/>
  <c r="L5682" i="2"/>
  <c r="O5682" i="2" s="1"/>
  <c r="L5683" i="2"/>
  <c r="O5683" i="2" s="1"/>
  <c r="L5684" i="2"/>
  <c r="O5684" i="2" s="1"/>
  <c r="L5685" i="2"/>
  <c r="O5685" i="2" s="1"/>
  <c r="L5686" i="2"/>
  <c r="O5686" i="2" s="1"/>
  <c r="L5687" i="2"/>
  <c r="O5687" i="2" s="1"/>
  <c r="L5688" i="2"/>
  <c r="O5688" i="2" s="1"/>
  <c r="L5689" i="2"/>
  <c r="O5689" i="2" s="1"/>
  <c r="L5690" i="2"/>
  <c r="O5690" i="2" s="1"/>
  <c r="L5691" i="2"/>
  <c r="O5691" i="2" s="1"/>
  <c r="L5692" i="2"/>
  <c r="O5692" i="2" s="1"/>
  <c r="L5693" i="2"/>
  <c r="O5693" i="2" s="1"/>
  <c r="L5694" i="2"/>
  <c r="O5694" i="2" s="1"/>
  <c r="L5695" i="2"/>
  <c r="O5695" i="2" s="1"/>
  <c r="L5696" i="2"/>
  <c r="O5696" i="2" s="1"/>
  <c r="L5697" i="2"/>
  <c r="O5697" i="2" s="1"/>
  <c r="L5698" i="2"/>
  <c r="O5698" i="2" s="1"/>
  <c r="L5699" i="2"/>
  <c r="O5699" i="2" s="1"/>
  <c r="L5700" i="2"/>
  <c r="O5700" i="2" s="1"/>
  <c r="L5701" i="2"/>
  <c r="O5701" i="2" s="1"/>
  <c r="L5702" i="2"/>
  <c r="O5702" i="2" s="1"/>
  <c r="L5703" i="2"/>
  <c r="O5703" i="2" s="1"/>
  <c r="L5704" i="2"/>
  <c r="O5704" i="2" s="1"/>
  <c r="L5705" i="2"/>
  <c r="O5705" i="2" s="1"/>
  <c r="L5706" i="2"/>
  <c r="O5706" i="2" s="1"/>
  <c r="L5707" i="2"/>
  <c r="O5707" i="2" s="1"/>
  <c r="L5708" i="2"/>
  <c r="O5708" i="2" s="1"/>
  <c r="L5709" i="2"/>
  <c r="O5709" i="2" s="1"/>
  <c r="L5710" i="2"/>
  <c r="O5710" i="2" s="1"/>
  <c r="L5711" i="2"/>
  <c r="O5711" i="2" s="1"/>
  <c r="L5712" i="2"/>
  <c r="O5712" i="2" s="1"/>
  <c r="L5713" i="2"/>
  <c r="O5713" i="2" s="1"/>
  <c r="L5714" i="2"/>
  <c r="O5714" i="2" s="1"/>
  <c r="L5715" i="2"/>
  <c r="O5715" i="2" s="1"/>
  <c r="L5716" i="2"/>
  <c r="O5716" i="2" s="1"/>
  <c r="L5717" i="2"/>
  <c r="O5717" i="2" s="1"/>
  <c r="L5718" i="2"/>
  <c r="O5718" i="2" s="1"/>
  <c r="L5719" i="2"/>
  <c r="O5719" i="2" s="1"/>
  <c r="L5720" i="2"/>
  <c r="O5720" i="2" s="1"/>
  <c r="L5721" i="2"/>
  <c r="O5721" i="2" s="1"/>
  <c r="L5722" i="2"/>
  <c r="O5722" i="2" s="1"/>
  <c r="L5723" i="2"/>
  <c r="O5723" i="2" s="1"/>
  <c r="L5724" i="2"/>
  <c r="O5724" i="2" s="1"/>
  <c r="L5725" i="2"/>
  <c r="O5725" i="2" s="1"/>
  <c r="L5726" i="2"/>
  <c r="O5726" i="2" s="1"/>
  <c r="L5727" i="2"/>
  <c r="O5727" i="2" s="1"/>
  <c r="L5728" i="2"/>
  <c r="O5728" i="2" s="1"/>
  <c r="L5729" i="2"/>
  <c r="O5729" i="2" s="1"/>
  <c r="L5730" i="2"/>
  <c r="O5730" i="2" s="1"/>
  <c r="L5731" i="2"/>
  <c r="O5731" i="2" s="1"/>
  <c r="L5732" i="2"/>
  <c r="O5732" i="2" s="1"/>
  <c r="L5733" i="2"/>
  <c r="O5733" i="2" s="1"/>
  <c r="L5734" i="2"/>
  <c r="O5734" i="2" s="1"/>
  <c r="L5735" i="2"/>
  <c r="O5735" i="2" s="1"/>
  <c r="L5736" i="2"/>
  <c r="O5736" i="2" s="1"/>
  <c r="L5737" i="2"/>
  <c r="O5737" i="2" s="1"/>
  <c r="L5738" i="2"/>
  <c r="O5738" i="2" s="1"/>
  <c r="L5739" i="2"/>
  <c r="O5739" i="2" s="1"/>
  <c r="L5740" i="2"/>
  <c r="O5740" i="2" s="1"/>
  <c r="L5741" i="2"/>
  <c r="O5741" i="2" s="1"/>
  <c r="L5742" i="2"/>
  <c r="O5742" i="2" s="1"/>
  <c r="L5743" i="2"/>
  <c r="O5743" i="2" s="1"/>
  <c r="L5744" i="2"/>
  <c r="O5744" i="2" s="1"/>
  <c r="L5745" i="2"/>
  <c r="O5745" i="2" s="1"/>
  <c r="L5746" i="2"/>
  <c r="O5746" i="2" s="1"/>
  <c r="L5747" i="2"/>
  <c r="O5747" i="2" s="1"/>
  <c r="L5748" i="2"/>
  <c r="O5748" i="2" s="1"/>
  <c r="L5749" i="2"/>
  <c r="O5749" i="2" s="1"/>
  <c r="L5750" i="2"/>
  <c r="O5750" i="2" s="1"/>
  <c r="L5751" i="2"/>
  <c r="O5751" i="2" s="1"/>
  <c r="L5752" i="2"/>
  <c r="O5752" i="2" s="1"/>
  <c r="L5753" i="2"/>
  <c r="O5753" i="2" s="1"/>
  <c r="L5754" i="2"/>
  <c r="O5754" i="2" s="1"/>
  <c r="L5755" i="2"/>
  <c r="O5755" i="2" s="1"/>
  <c r="L5756" i="2"/>
  <c r="O5756" i="2" s="1"/>
  <c r="L5757" i="2"/>
  <c r="O5757" i="2" s="1"/>
  <c r="L5758" i="2"/>
  <c r="O5758" i="2" s="1"/>
  <c r="L5759" i="2"/>
  <c r="O5759" i="2" s="1"/>
  <c r="L5760" i="2"/>
  <c r="O5760" i="2" s="1"/>
  <c r="L5761" i="2"/>
  <c r="O5761" i="2" s="1"/>
  <c r="L5762" i="2"/>
  <c r="O5762" i="2" s="1"/>
  <c r="L5763" i="2"/>
  <c r="O5763" i="2" s="1"/>
  <c r="L5764" i="2"/>
  <c r="O5764" i="2" s="1"/>
  <c r="L5765" i="2"/>
  <c r="O5765" i="2" s="1"/>
  <c r="L5766" i="2"/>
  <c r="O5766" i="2" s="1"/>
  <c r="L5767" i="2"/>
  <c r="O5767" i="2" s="1"/>
  <c r="L5768" i="2"/>
  <c r="O5768" i="2" s="1"/>
  <c r="L5769" i="2"/>
  <c r="O5769" i="2" s="1"/>
  <c r="L5770" i="2"/>
  <c r="O5770" i="2" s="1"/>
  <c r="L5771" i="2"/>
  <c r="O5771" i="2" s="1"/>
  <c r="L5772" i="2"/>
  <c r="O5772" i="2" s="1"/>
  <c r="L5773" i="2"/>
  <c r="O5773" i="2" s="1"/>
  <c r="L5774" i="2"/>
  <c r="O5774" i="2" s="1"/>
  <c r="L5775" i="2"/>
  <c r="O5775" i="2" s="1"/>
  <c r="L5776" i="2"/>
  <c r="O5776" i="2" s="1"/>
  <c r="L5777" i="2"/>
  <c r="O5777" i="2" s="1"/>
  <c r="L5778" i="2"/>
  <c r="O5778" i="2" s="1"/>
  <c r="L5779" i="2"/>
  <c r="O5779" i="2" s="1"/>
  <c r="L5780" i="2"/>
  <c r="O5780" i="2" s="1"/>
  <c r="L5781" i="2"/>
  <c r="O5781" i="2" s="1"/>
  <c r="L5782" i="2"/>
  <c r="O5782" i="2" s="1"/>
  <c r="L5783" i="2"/>
  <c r="O5783" i="2" s="1"/>
  <c r="L5784" i="2"/>
  <c r="O5784" i="2" s="1"/>
  <c r="L5785" i="2"/>
  <c r="O5785" i="2" s="1"/>
  <c r="L5786" i="2"/>
  <c r="O5786" i="2" s="1"/>
  <c r="L5787" i="2"/>
  <c r="O5787" i="2" s="1"/>
  <c r="L5788" i="2"/>
  <c r="O5788" i="2" s="1"/>
  <c r="L5789" i="2"/>
  <c r="O5789" i="2" s="1"/>
  <c r="L5790" i="2"/>
  <c r="O5790" i="2" s="1"/>
  <c r="L5791" i="2"/>
  <c r="O5791" i="2" s="1"/>
  <c r="L5792" i="2"/>
  <c r="O5792" i="2" s="1"/>
  <c r="L5793" i="2"/>
  <c r="O5793" i="2" s="1"/>
  <c r="L5794" i="2"/>
  <c r="O5794" i="2" s="1"/>
  <c r="L5795" i="2"/>
  <c r="O5795" i="2" s="1"/>
  <c r="L5796" i="2"/>
  <c r="O5796" i="2" s="1"/>
  <c r="L5797" i="2"/>
  <c r="O5797" i="2" s="1"/>
  <c r="L5798" i="2"/>
  <c r="O5798" i="2" s="1"/>
  <c r="L5799" i="2"/>
  <c r="O5799" i="2" s="1"/>
  <c r="L5800" i="2"/>
  <c r="O5800" i="2" s="1"/>
  <c r="L5801" i="2"/>
  <c r="O5801" i="2" s="1"/>
  <c r="L5802" i="2"/>
  <c r="O5802" i="2" s="1"/>
  <c r="L5803" i="2"/>
  <c r="O5803" i="2" s="1"/>
  <c r="L5804" i="2"/>
  <c r="O5804" i="2" s="1"/>
  <c r="L5805" i="2"/>
  <c r="O5805" i="2" s="1"/>
  <c r="L5806" i="2"/>
  <c r="O5806" i="2" s="1"/>
  <c r="L5807" i="2"/>
  <c r="O5807" i="2" s="1"/>
  <c r="L5808" i="2"/>
  <c r="O5808" i="2" s="1"/>
  <c r="L5809" i="2"/>
  <c r="O5809" i="2" s="1"/>
  <c r="L5810" i="2"/>
  <c r="O5810" i="2" s="1"/>
  <c r="L5811" i="2"/>
  <c r="O5811" i="2" s="1"/>
  <c r="L5812" i="2"/>
  <c r="O5812" i="2" s="1"/>
  <c r="L5813" i="2"/>
  <c r="O5813" i="2" s="1"/>
  <c r="L5814" i="2"/>
  <c r="O5814" i="2" s="1"/>
  <c r="L5815" i="2"/>
  <c r="O5815" i="2" s="1"/>
  <c r="L5816" i="2"/>
  <c r="O5816" i="2" s="1"/>
  <c r="L5817" i="2"/>
  <c r="O5817" i="2" s="1"/>
  <c r="L5818" i="2"/>
  <c r="O5818" i="2" s="1"/>
  <c r="L5819" i="2"/>
  <c r="O5819" i="2" s="1"/>
  <c r="L5820" i="2"/>
  <c r="O5820" i="2" s="1"/>
  <c r="L5821" i="2"/>
  <c r="O5821" i="2" s="1"/>
  <c r="L5822" i="2"/>
  <c r="O5822" i="2" s="1"/>
  <c r="L5823" i="2"/>
  <c r="O5823" i="2" s="1"/>
  <c r="L5824" i="2"/>
  <c r="O5824" i="2" s="1"/>
  <c r="L5825" i="2"/>
  <c r="O5825" i="2" s="1"/>
  <c r="L5826" i="2"/>
  <c r="O5826" i="2" s="1"/>
  <c r="L5827" i="2"/>
  <c r="O5827" i="2" s="1"/>
  <c r="L5828" i="2"/>
  <c r="O5828" i="2" s="1"/>
  <c r="L5829" i="2"/>
  <c r="O5829" i="2" s="1"/>
  <c r="L5830" i="2"/>
  <c r="O5830" i="2" s="1"/>
  <c r="L5831" i="2"/>
  <c r="O5831" i="2" s="1"/>
  <c r="L5832" i="2"/>
  <c r="O5832" i="2" s="1"/>
  <c r="L5833" i="2"/>
  <c r="O5833" i="2" s="1"/>
  <c r="L5834" i="2"/>
  <c r="O5834" i="2" s="1"/>
  <c r="L5835" i="2"/>
  <c r="O5835" i="2" s="1"/>
  <c r="L5836" i="2"/>
  <c r="O5836" i="2" s="1"/>
  <c r="L5837" i="2"/>
  <c r="O5837" i="2" s="1"/>
  <c r="L5838" i="2"/>
  <c r="O5838" i="2" s="1"/>
  <c r="L5839" i="2"/>
  <c r="O5839" i="2" s="1"/>
  <c r="L5840" i="2"/>
  <c r="O5840" i="2" s="1"/>
  <c r="L5841" i="2"/>
  <c r="O5841" i="2" s="1"/>
  <c r="L5842" i="2"/>
  <c r="O5842" i="2" s="1"/>
  <c r="L5843" i="2"/>
  <c r="O5843" i="2" s="1"/>
  <c r="L5844" i="2"/>
  <c r="O5844" i="2" s="1"/>
  <c r="L5845" i="2"/>
  <c r="O5845" i="2" s="1"/>
  <c r="L5846" i="2"/>
  <c r="O5846" i="2" s="1"/>
  <c r="L5847" i="2"/>
  <c r="O5847" i="2" s="1"/>
  <c r="L5848" i="2"/>
  <c r="O5848" i="2" s="1"/>
  <c r="L5849" i="2"/>
  <c r="O5849" i="2" s="1"/>
  <c r="L5850" i="2"/>
  <c r="O5850" i="2" s="1"/>
  <c r="L5851" i="2"/>
  <c r="O5851" i="2" s="1"/>
  <c r="L5852" i="2"/>
  <c r="O5852" i="2" s="1"/>
  <c r="L5853" i="2"/>
  <c r="O5853" i="2" s="1"/>
  <c r="L5854" i="2"/>
  <c r="O5854" i="2" s="1"/>
  <c r="L5855" i="2"/>
  <c r="O5855" i="2" s="1"/>
  <c r="L5856" i="2"/>
  <c r="O5856" i="2" s="1"/>
  <c r="L5857" i="2"/>
  <c r="O5857" i="2" s="1"/>
  <c r="L5858" i="2"/>
  <c r="O5858" i="2" s="1"/>
  <c r="L5859" i="2"/>
  <c r="O5859" i="2" s="1"/>
  <c r="L5860" i="2"/>
  <c r="O5860" i="2" s="1"/>
  <c r="L5861" i="2"/>
  <c r="O5861" i="2" s="1"/>
  <c r="L5862" i="2"/>
  <c r="O5862" i="2" s="1"/>
  <c r="L5863" i="2"/>
  <c r="O5863" i="2" s="1"/>
  <c r="L5864" i="2"/>
  <c r="O5864" i="2" s="1"/>
  <c r="L5865" i="2"/>
  <c r="O5865" i="2" s="1"/>
  <c r="L5866" i="2"/>
  <c r="O5866" i="2" s="1"/>
  <c r="L5867" i="2"/>
  <c r="O5867" i="2" s="1"/>
  <c r="L5868" i="2"/>
  <c r="O5868" i="2" s="1"/>
  <c r="L5869" i="2"/>
  <c r="O5869" i="2" s="1"/>
  <c r="L5870" i="2"/>
  <c r="O5870" i="2" s="1"/>
  <c r="L5871" i="2"/>
  <c r="O5871" i="2" s="1"/>
  <c r="L5872" i="2"/>
  <c r="O5872" i="2" s="1"/>
  <c r="L5873" i="2"/>
  <c r="O5873" i="2" s="1"/>
  <c r="L2354" i="2"/>
  <c r="O2354" i="2" s="1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2355" i="2"/>
  <c r="A2354" i="2"/>
  <c r="J2035" i="2" l="1"/>
  <c r="A2035" i="2"/>
  <c r="J2034" i="2" l="1"/>
  <c r="A2034" i="2"/>
  <c r="J2033" i="2" l="1"/>
  <c r="A2033" i="2"/>
  <c r="J2032" i="2" l="1"/>
  <c r="A2032" i="2"/>
  <c r="J2031" i="2"/>
  <c r="A2031" i="2"/>
  <c r="J2030" i="2"/>
  <c r="A2030" i="2"/>
  <c r="J2029" i="2"/>
  <c r="A2029" i="2"/>
  <c r="J2028" i="2"/>
  <c r="A2028" i="2"/>
  <c r="J2027" i="2"/>
  <c r="A2027" i="2"/>
  <c r="A2026" i="2"/>
  <c r="J2026" i="2"/>
  <c r="J1964" i="2" l="1"/>
  <c r="A1964" i="2"/>
  <c r="J1991" i="2" l="1"/>
  <c r="A1991" i="2"/>
  <c r="J1990" i="2"/>
  <c r="A1990" i="2"/>
  <c r="J1989" i="2"/>
  <c r="A1989" i="2"/>
  <c r="J1988" i="2"/>
  <c r="A1988" i="2"/>
  <c r="J1987" i="2"/>
  <c r="A1987" i="2"/>
  <c r="J1986" i="2"/>
  <c r="A1986" i="2"/>
  <c r="J1985" i="2"/>
  <c r="A1985" i="2"/>
  <c r="J1984" i="2"/>
  <c r="A1984" i="2"/>
  <c r="J1983" i="2"/>
  <c r="A1983" i="2"/>
  <c r="J2288" i="2" l="1"/>
  <c r="A2288" i="2"/>
  <c r="J2287" i="2"/>
  <c r="A2287" i="2"/>
  <c r="J2286" i="2" l="1"/>
  <c r="A2286" i="2"/>
  <c r="J2285" i="2" l="1"/>
  <c r="A2285" i="2"/>
  <c r="J2284" i="2" l="1"/>
  <c r="A2284" i="2"/>
  <c r="J2283" i="2"/>
  <c r="A2283" i="2"/>
  <c r="J2276" i="2"/>
  <c r="A2276" i="2"/>
  <c r="J2275" i="2"/>
  <c r="A2275" i="2"/>
  <c r="J2282" i="2" l="1"/>
  <c r="A2282" i="2"/>
  <c r="J2281" i="2"/>
  <c r="A2281" i="2"/>
  <c r="J2280" i="2"/>
  <c r="A2280" i="2"/>
  <c r="J2279" i="2"/>
  <c r="A2279" i="2"/>
  <c r="A2301" i="2"/>
  <c r="J2301" i="2"/>
  <c r="A2302" i="2"/>
  <c r="J2302" i="2"/>
  <c r="J2278" i="2"/>
  <c r="A2278" i="2"/>
  <c r="J2277" i="2" l="1"/>
  <c r="A2277" i="2"/>
  <c r="J2087" i="2" l="1"/>
  <c r="A2087" i="2"/>
  <c r="P10" i="5"/>
  <c r="P9" i="5"/>
  <c r="P8" i="5"/>
  <c r="P7" i="5"/>
  <c r="P6" i="5"/>
  <c r="P5" i="5"/>
  <c r="P21" i="5"/>
  <c r="P20" i="5"/>
  <c r="P19" i="5"/>
  <c r="P18" i="5"/>
  <c r="P17" i="5"/>
  <c r="P16" i="5"/>
  <c r="P32" i="5"/>
  <c r="P31" i="5"/>
  <c r="P30" i="5"/>
  <c r="P29" i="5"/>
  <c r="P28" i="5"/>
  <c r="P27" i="5"/>
  <c r="N28" i="5"/>
  <c r="N29" i="5"/>
  <c r="N30" i="5"/>
  <c r="N31" i="5"/>
  <c r="N32" i="5"/>
  <c r="N27" i="5"/>
  <c r="O29" i="5"/>
  <c r="O32" i="5"/>
  <c r="J32" i="5"/>
  <c r="O31" i="5"/>
  <c r="J31" i="5"/>
  <c r="M30" i="5"/>
  <c r="H30" i="5"/>
  <c r="O30" i="5"/>
  <c r="J30" i="5"/>
  <c r="M29" i="5"/>
  <c r="J29" i="5"/>
  <c r="O28" i="5"/>
  <c r="M28" i="5"/>
  <c r="H28" i="5"/>
  <c r="J28" i="5"/>
  <c r="O27" i="5"/>
  <c r="J27" i="5"/>
  <c r="M10" i="5"/>
  <c r="H10" i="5"/>
  <c r="M9" i="5"/>
  <c r="H9" i="5"/>
  <c r="M8" i="5"/>
  <c r="H8" i="5"/>
  <c r="M7" i="5"/>
  <c r="H7" i="5"/>
  <c r="M6" i="5"/>
  <c r="H6" i="5"/>
  <c r="M5" i="5"/>
  <c r="H5" i="5"/>
  <c r="M32" i="5"/>
  <c r="H32" i="5"/>
  <c r="M31" i="5"/>
  <c r="H31" i="5"/>
  <c r="H29" i="5"/>
  <c r="H27" i="5"/>
  <c r="M27" i="5"/>
  <c r="J12" i="5"/>
  <c r="J13" i="5"/>
  <c r="J11" i="5"/>
  <c r="J10" i="5"/>
  <c r="J9" i="5"/>
  <c r="J8" i="5"/>
  <c r="J7" i="5"/>
  <c r="I7" i="5"/>
  <c r="I5" i="5"/>
  <c r="I6" i="5"/>
  <c r="J6" i="5"/>
  <c r="J5" i="5"/>
  <c r="I8" i="5"/>
  <c r="I9" i="5"/>
  <c r="I10" i="5"/>
  <c r="I11" i="5"/>
  <c r="I12" i="5"/>
  <c r="I13" i="5"/>
  <c r="J26" i="5"/>
  <c r="J25" i="5"/>
  <c r="H25" i="5"/>
  <c r="I4" i="5"/>
  <c r="I3" i="5"/>
  <c r="H3" i="5"/>
  <c r="J4" i="5"/>
  <c r="J3" i="5"/>
  <c r="J2342" i="2"/>
  <c r="A23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92" i="2"/>
  <c r="J1993" i="2"/>
  <c r="J1994" i="2"/>
  <c r="J1995" i="2"/>
  <c r="J1996" i="2"/>
  <c r="J1997" i="2"/>
  <c r="J1998" i="2"/>
  <c r="J1999" i="2"/>
  <c r="J2000" i="2"/>
  <c r="J2001" i="2"/>
  <c r="J2002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55" i="2"/>
  <c r="J2056" i="2"/>
  <c r="J2057" i="2"/>
  <c r="J2058" i="2"/>
  <c r="J2059" i="2"/>
  <c r="J2060" i="2"/>
  <c r="J2061" i="2"/>
  <c r="J2062" i="2"/>
  <c r="J2063" i="2"/>
  <c r="J2064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53" i="2"/>
  <c r="J2254" i="2"/>
  <c r="J2255" i="2"/>
  <c r="J2256" i="2"/>
  <c r="J2257" i="2"/>
  <c r="J2258" i="2"/>
  <c r="J2259" i="2"/>
  <c r="J2260" i="2"/>
  <c r="J2261" i="2"/>
  <c r="J2262" i="2"/>
  <c r="J2270" i="2"/>
  <c r="J2271" i="2"/>
  <c r="J2272" i="2"/>
  <c r="J2273" i="2"/>
  <c r="J2274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3" i="2"/>
  <c r="A1972" i="2"/>
  <c r="A1971" i="2"/>
  <c r="A1970" i="2"/>
  <c r="A1960" i="2"/>
  <c r="A1959" i="2"/>
  <c r="A2339" i="2"/>
  <c r="A2338" i="2"/>
  <c r="A2341" i="2"/>
  <c r="A2042" i="2"/>
  <c r="A2041" i="2"/>
  <c r="A2043" i="2"/>
  <c r="V99" i="5"/>
  <c r="I99" i="5"/>
  <c r="K99" i="5"/>
  <c r="H99" i="5"/>
  <c r="V98" i="5"/>
  <c r="H98" i="5"/>
  <c r="I98" i="5"/>
  <c r="K98" i="5"/>
  <c r="V100" i="5"/>
  <c r="H100" i="5"/>
  <c r="I100" i="5"/>
  <c r="K100" i="5"/>
  <c r="A1948" i="2"/>
  <c r="A1947" i="2"/>
  <c r="A1946" i="2"/>
  <c r="V41" i="5"/>
  <c r="H41" i="5"/>
  <c r="I41" i="5"/>
  <c r="V40" i="5"/>
  <c r="H40" i="5"/>
  <c r="I40" i="5"/>
  <c r="K40" i="5"/>
  <c r="V39" i="5"/>
  <c r="H39" i="5"/>
  <c r="I39" i="5"/>
  <c r="K39" i="5"/>
  <c r="K41" i="5"/>
  <c r="J336" i="5"/>
  <c r="J335" i="5"/>
  <c r="J334" i="5"/>
  <c r="J333" i="5"/>
  <c r="J332" i="5"/>
  <c r="J331" i="5"/>
  <c r="J330" i="5"/>
  <c r="J329" i="5"/>
  <c r="J328" i="5"/>
  <c r="A2340" i="2"/>
  <c r="J61" i="5"/>
  <c r="V4" i="5"/>
  <c r="V5" i="5"/>
  <c r="V6" i="5"/>
  <c r="V7" i="5"/>
  <c r="V8" i="5"/>
  <c r="V9" i="5"/>
  <c r="V10" i="5"/>
  <c r="V11" i="5"/>
  <c r="V12" i="5"/>
  <c r="V13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42" i="5"/>
  <c r="V47" i="5"/>
  <c r="V52" i="5"/>
  <c r="V55" i="5"/>
  <c r="V56" i="5"/>
  <c r="V57" i="5"/>
  <c r="V58" i="5"/>
  <c r="V59" i="5"/>
  <c r="V61" i="5"/>
  <c r="V65" i="5"/>
  <c r="V66" i="5"/>
  <c r="V67" i="5"/>
  <c r="V68" i="5"/>
  <c r="V69" i="5"/>
  <c r="V75" i="5"/>
  <c r="V76" i="5"/>
  <c r="V77" i="5"/>
  <c r="V78" i="5"/>
  <c r="V79" i="5"/>
  <c r="V80" i="5"/>
  <c r="V81" i="5"/>
  <c r="V89" i="5"/>
  <c r="V90" i="5"/>
  <c r="V91" i="5"/>
  <c r="V92" i="5"/>
  <c r="V93" i="5"/>
  <c r="V94" i="5"/>
  <c r="V101" i="5"/>
  <c r="V102" i="5"/>
  <c r="V103" i="5"/>
  <c r="V104" i="5"/>
  <c r="V105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56" i="5"/>
  <c r="V200" i="5"/>
  <c r="V214" i="5"/>
  <c r="V215" i="5"/>
  <c r="V216" i="5"/>
  <c r="V217" i="5"/>
  <c r="V218" i="5"/>
  <c r="V219" i="5"/>
  <c r="V232" i="5"/>
  <c r="V233" i="5"/>
  <c r="V234" i="5"/>
  <c r="V235" i="5"/>
  <c r="V236" i="5"/>
  <c r="V237" i="5"/>
  <c r="V241" i="5"/>
  <c r="V242" i="5"/>
  <c r="V243" i="5"/>
  <c r="V244" i="5"/>
  <c r="V258" i="5"/>
  <c r="V259" i="5"/>
  <c r="V260" i="5"/>
  <c r="V261" i="5"/>
  <c r="V262" i="5"/>
  <c r="V268" i="5"/>
  <c r="V269" i="5"/>
  <c r="V270" i="5"/>
  <c r="V271" i="5"/>
  <c r="V277" i="5"/>
  <c r="V278" i="5"/>
  <c r="V279" i="5"/>
  <c r="V280" i="5"/>
  <c r="V281" i="5"/>
  <c r="V287" i="5"/>
  <c r="V288" i="5"/>
  <c r="V289" i="5"/>
  <c r="V290" i="5"/>
  <c r="V291" i="5"/>
  <c r="V297" i="5"/>
  <c r="V298" i="5"/>
  <c r="V299" i="5"/>
  <c r="V302" i="5"/>
  <c r="V309" i="5"/>
  <c r="V316" i="5"/>
  <c r="V317" i="5"/>
  <c r="V320" i="5"/>
  <c r="V321" i="5"/>
  <c r="V322" i="5"/>
  <c r="V323" i="5"/>
  <c r="V324" i="5"/>
  <c r="V325" i="5"/>
  <c r="V3" i="5"/>
  <c r="J201" i="5"/>
  <c r="V201" i="5"/>
  <c r="J191" i="5"/>
  <c r="V191" i="5"/>
  <c r="J108" i="5"/>
  <c r="V108" i="5"/>
  <c r="J95" i="5"/>
  <c r="V95" i="5"/>
  <c r="J87" i="5"/>
  <c r="V87" i="5"/>
  <c r="J83" i="5"/>
  <c r="V83" i="5"/>
  <c r="J82" i="5"/>
  <c r="V82" i="5"/>
  <c r="J72" i="5"/>
  <c r="V72" i="5"/>
  <c r="J148" i="5"/>
  <c r="V148" i="5"/>
  <c r="J62" i="5"/>
  <c r="V62" i="5"/>
  <c r="J313" i="5"/>
  <c r="V313" i="5"/>
  <c r="J312" i="5"/>
  <c r="V312" i="5"/>
  <c r="J311" i="5"/>
  <c r="V311" i="5"/>
  <c r="J310" i="5"/>
  <c r="V310" i="5"/>
  <c r="J308" i="5"/>
  <c r="V308" i="5"/>
  <c r="J307" i="5"/>
  <c r="V307" i="5"/>
  <c r="J306" i="5"/>
  <c r="V306" i="5"/>
  <c r="J305" i="5"/>
  <c r="V305" i="5"/>
  <c r="J304" i="5"/>
  <c r="V304" i="5"/>
  <c r="J303" i="5"/>
  <c r="V303" i="5"/>
  <c r="J301" i="5"/>
  <c r="V301" i="5"/>
  <c r="J300" i="5"/>
  <c r="V300" i="5"/>
  <c r="J319" i="5"/>
  <c r="V319" i="5"/>
  <c r="J318" i="5"/>
  <c r="V318" i="5"/>
  <c r="J315" i="5"/>
  <c r="V315" i="5"/>
  <c r="J314" i="5"/>
  <c r="V314" i="5"/>
  <c r="J296" i="5"/>
  <c r="V296" i="5"/>
  <c r="J295" i="5"/>
  <c r="V295" i="5"/>
  <c r="J294" i="5"/>
  <c r="V294" i="5"/>
  <c r="J293" i="5"/>
  <c r="V293" i="5"/>
  <c r="J292" i="5"/>
  <c r="V292" i="5"/>
  <c r="J286" i="5"/>
  <c r="V286" i="5"/>
  <c r="J285" i="5"/>
  <c r="V285" i="5"/>
  <c r="J284" i="5"/>
  <c r="V284" i="5"/>
  <c r="J283" i="5"/>
  <c r="V283" i="5"/>
  <c r="J282" i="5"/>
  <c r="V282" i="5"/>
  <c r="J276" i="5"/>
  <c r="V276" i="5"/>
  <c r="J275" i="5"/>
  <c r="V275" i="5"/>
  <c r="J274" i="5"/>
  <c r="V274" i="5"/>
  <c r="J273" i="5"/>
  <c r="V273" i="5"/>
  <c r="J272" i="5"/>
  <c r="V272" i="5"/>
  <c r="J267" i="5"/>
  <c r="V267" i="5"/>
  <c r="J266" i="5"/>
  <c r="V266" i="5"/>
  <c r="J264" i="5"/>
  <c r="V264" i="5"/>
  <c r="J263" i="5"/>
  <c r="V263" i="5"/>
  <c r="J265" i="5"/>
  <c r="V265" i="5"/>
  <c r="J257" i="5"/>
  <c r="V257" i="5"/>
  <c r="J256" i="5"/>
  <c r="V256" i="5"/>
  <c r="J254" i="5"/>
  <c r="V254" i="5"/>
  <c r="J253" i="5"/>
  <c r="V253" i="5"/>
  <c r="J255" i="5"/>
  <c r="V255" i="5"/>
  <c r="J252" i="5"/>
  <c r="V252" i="5"/>
  <c r="J251" i="5"/>
  <c r="V251" i="5"/>
  <c r="J250" i="5"/>
  <c r="V250" i="5"/>
  <c r="J249" i="5"/>
  <c r="V249" i="5"/>
  <c r="J248" i="5"/>
  <c r="V248" i="5"/>
  <c r="J247" i="5"/>
  <c r="V247" i="5"/>
  <c r="J246" i="5"/>
  <c r="V246" i="5"/>
  <c r="J245" i="5"/>
  <c r="V245" i="5"/>
  <c r="J240" i="5"/>
  <c r="V240" i="5"/>
  <c r="J239" i="5"/>
  <c r="V239" i="5"/>
  <c r="J238" i="5"/>
  <c r="V238" i="5"/>
  <c r="J231" i="5"/>
  <c r="V231" i="5"/>
  <c r="J230" i="5"/>
  <c r="V230" i="5"/>
  <c r="J229" i="5"/>
  <c r="V229" i="5"/>
  <c r="J226" i="5"/>
  <c r="V226" i="5"/>
  <c r="J227" i="5"/>
  <c r="V227" i="5"/>
  <c r="J228" i="5"/>
  <c r="V228" i="5"/>
  <c r="J223" i="5"/>
  <c r="V223" i="5"/>
  <c r="J224" i="5"/>
  <c r="V224" i="5"/>
  <c r="J225" i="5"/>
  <c r="V225" i="5"/>
  <c r="J222" i="5"/>
  <c r="V222" i="5"/>
  <c r="J221" i="5"/>
  <c r="V221" i="5"/>
  <c r="J220" i="5"/>
  <c r="V220" i="5"/>
  <c r="J213" i="5"/>
  <c r="V213" i="5"/>
  <c r="J212" i="5"/>
  <c r="V212" i="5"/>
  <c r="J211" i="5"/>
  <c r="V211" i="5"/>
  <c r="J210" i="5"/>
  <c r="V210" i="5"/>
  <c r="J208" i="5"/>
  <c r="V208" i="5"/>
  <c r="J209" i="5"/>
  <c r="V209" i="5"/>
  <c r="J207" i="5"/>
  <c r="V207" i="5"/>
  <c r="J206" i="5"/>
  <c r="V206" i="5"/>
  <c r="J205" i="5"/>
  <c r="V205" i="5"/>
  <c r="J204" i="5"/>
  <c r="V204" i="5"/>
  <c r="J203" i="5"/>
  <c r="V203" i="5"/>
  <c r="J202" i="5"/>
  <c r="V202" i="5"/>
  <c r="J199" i="5"/>
  <c r="V199" i="5"/>
  <c r="J198" i="5"/>
  <c r="V198" i="5"/>
  <c r="J197" i="5"/>
  <c r="V197" i="5"/>
  <c r="J196" i="5"/>
  <c r="V196" i="5"/>
  <c r="J195" i="5"/>
  <c r="V195" i="5"/>
  <c r="J194" i="5"/>
  <c r="V194" i="5"/>
  <c r="J193" i="5"/>
  <c r="V193" i="5"/>
  <c r="J192" i="5"/>
  <c r="V192" i="5"/>
  <c r="J190" i="5"/>
  <c r="V190" i="5"/>
  <c r="J189" i="5"/>
  <c r="V189" i="5"/>
  <c r="J188" i="5"/>
  <c r="V188" i="5"/>
  <c r="J187" i="5"/>
  <c r="V187" i="5"/>
  <c r="J186" i="5"/>
  <c r="V186" i="5"/>
  <c r="J182" i="5"/>
  <c r="V182" i="5"/>
  <c r="J181" i="5"/>
  <c r="V181" i="5"/>
  <c r="J180" i="5"/>
  <c r="V180" i="5"/>
  <c r="J184" i="5"/>
  <c r="V184" i="5"/>
  <c r="J185" i="5"/>
  <c r="V185" i="5"/>
  <c r="J183" i="5"/>
  <c r="V183" i="5"/>
  <c r="J179" i="5"/>
  <c r="V179" i="5"/>
  <c r="J178" i="5"/>
  <c r="V178" i="5"/>
  <c r="J177" i="5"/>
  <c r="V177" i="5"/>
  <c r="J176" i="5"/>
  <c r="V176" i="5"/>
  <c r="J174" i="5"/>
  <c r="V174" i="5"/>
  <c r="J175" i="5"/>
  <c r="V175" i="5"/>
  <c r="J173" i="5"/>
  <c r="V173" i="5"/>
  <c r="J172" i="5"/>
  <c r="V172" i="5"/>
  <c r="J171" i="5"/>
  <c r="V171" i="5"/>
  <c r="J169" i="5"/>
  <c r="V169" i="5"/>
  <c r="J168" i="5"/>
  <c r="V168" i="5"/>
  <c r="J170" i="5"/>
  <c r="V170" i="5"/>
  <c r="J166" i="5"/>
  <c r="V166" i="5"/>
  <c r="J167" i="5"/>
  <c r="V167" i="5"/>
  <c r="J165" i="5"/>
  <c r="V165" i="5"/>
  <c r="J164" i="5"/>
  <c r="V164" i="5"/>
  <c r="J162" i="5"/>
  <c r="V162" i="5"/>
  <c r="J163" i="5"/>
  <c r="V163" i="5"/>
  <c r="J161" i="5"/>
  <c r="V161" i="5"/>
  <c r="J160" i="5"/>
  <c r="V160" i="5"/>
  <c r="J159" i="5"/>
  <c r="V159" i="5"/>
  <c r="J158" i="5"/>
  <c r="V158" i="5"/>
  <c r="J157" i="5"/>
  <c r="V157" i="5"/>
  <c r="J155" i="5"/>
  <c r="V155" i="5"/>
  <c r="J154" i="5"/>
  <c r="V154" i="5"/>
  <c r="J153" i="5"/>
  <c r="V153" i="5"/>
  <c r="J152" i="5"/>
  <c r="V152" i="5"/>
  <c r="J151" i="5"/>
  <c r="V151" i="5"/>
  <c r="J150" i="5"/>
  <c r="V150" i="5"/>
  <c r="J149" i="5"/>
  <c r="V149" i="5"/>
  <c r="J147" i="5"/>
  <c r="V147" i="5"/>
  <c r="J146" i="5"/>
  <c r="V146" i="5"/>
  <c r="J145" i="5"/>
  <c r="V145" i="5"/>
  <c r="J142" i="5"/>
  <c r="V142" i="5"/>
  <c r="J144" i="5"/>
  <c r="V144" i="5"/>
  <c r="J143" i="5"/>
  <c r="V143" i="5"/>
  <c r="J141" i="5"/>
  <c r="V141" i="5"/>
  <c r="J140" i="5"/>
  <c r="V140" i="5"/>
  <c r="J110" i="5"/>
  <c r="V110" i="5"/>
  <c r="J109" i="5"/>
  <c r="V109" i="5"/>
  <c r="J107" i="5"/>
  <c r="V107" i="5"/>
  <c r="J106" i="5"/>
  <c r="V106" i="5"/>
  <c r="J97" i="5"/>
  <c r="V97" i="5"/>
  <c r="J96" i="5"/>
  <c r="V96" i="5"/>
  <c r="J88" i="5"/>
  <c r="V88" i="5"/>
  <c r="J86" i="5"/>
  <c r="V86" i="5"/>
  <c r="J85" i="5"/>
  <c r="V85" i="5"/>
  <c r="J84" i="5"/>
  <c r="V84" i="5"/>
  <c r="J74" i="5"/>
  <c r="V74" i="5"/>
  <c r="J73" i="5"/>
  <c r="V73" i="5"/>
  <c r="J71" i="5"/>
  <c r="V71" i="5"/>
  <c r="J70" i="5"/>
  <c r="V70" i="5"/>
  <c r="J64" i="5"/>
  <c r="V64" i="5"/>
  <c r="J63" i="5"/>
  <c r="V63" i="5"/>
  <c r="J60" i="5"/>
  <c r="V60" i="5"/>
  <c r="J54" i="5"/>
  <c r="V54" i="5"/>
  <c r="J53" i="5"/>
  <c r="V53" i="5"/>
  <c r="J51" i="5"/>
  <c r="V51" i="5"/>
  <c r="J50" i="5"/>
  <c r="V50" i="5"/>
  <c r="J49" i="5"/>
  <c r="V49" i="5"/>
  <c r="J48" i="5"/>
  <c r="V48" i="5"/>
  <c r="J45" i="5"/>
  <c r="V45" i="5"/>
  <c r="J46" i="5"/>
  <c r="V46" i="5"/>
  <c r="J43" i="5"/>
  <c r="V43" i="5"/>
  <c r="J44" i="5"/>
  <c r="V44" i="5"/>
  <c r="J38" i="5"/>
  <c r="V38" i="5"/>
  <c r="J37" i="5"/>
  <c r="V37" i="5"/>
  <c r="J36" i="5"/>
  <c r="V36" i="5"/>
  <c r="H37" i="5"/>
  <c r="I37" i="5"/>
  <c r="K37" i="5"/>
  <c r="H38" i="5"/>
  <c r="I38" i="5"/>
  <c r="K38" i="5"/>
  <c r="H42" i="5"/>
  <c r="I42" i="5"/>
  <c r="K42" i="5"/>
  <c r="H43" i="5"/>
  <c r="H44" i="5"/>
  <c r="H45" i="5"/>
  <c r="I45" i="5"/>
  <c r="K45" i="5"/>
  <c r="H46" i="5"/>
  <c r="I46" i="5"/>
  <c r="K46" i="5"/>
  <c r="H47" i="5"/>
  <c r="H48" i="5"/>
  <c r="I48" i="5"/>
  <c r="K48" i="5"/>
  <c r="H49" i="5"/>
  <c r="I49" i="5"/>
  <c r="H50" i="5"/>
  <c r="I50" i="5"/>
  <c r="H51" i="5"/>
  <c r="H52" i="5"/>
  <c r="I52" i="5"/>
  <c r="K52" i="5"/>
  <c r="H53" i="5"/>
  <c r="I53" i="5"/>
  <c r="H54" i="5"/>
  <c r="I54" i="5"/>
  <c r="K54" i="5"/>
  <c r="H55" i="5"/>
  <c r="H56" i="5"/>
  <c r="I56" i="5"/>
  <c r="K56" i="5"/>
  <c r="H57" i="5"/>
  <c r="I57" i="5"/>
  <c r="K57" i="5"/>
  <c r="H58" i="5"/>
  <c r="I58" i="5"/>
  <c r="K58" i="5"/>
  <c r="H59" i="5"/>
  <c r="H60" i="5"/>
  <c r="I60" i="5"/>
  <c r="K60" i="5"/>
  <c r="H61" i="5"/>
  <c r="I61" i="5"/>
  <c r="K61" i="5"/>
  <c r="H62" i="5"/>
  <c r="I62" i="5"/>
  <c r="K62" i="5"/>
  <c r="H63" i="5"/>
  <c r="H64" i="5"/>
  <c r="I64" i="5"/>
  <c r="K64" i="5"/>
  <c r="H65" i="5"/>
  <c r="I65" i="5"/>
  <c r="K65" i="5"/>
  <c r="H66" i="5"/>
  <c r="I66" i="5"/>
  <c r="H67" i="5"/>
  <c r="H68" i="5"/>
  <c r="I68" i="5"/>
  <c r="K68" i="5"/>
  <c r="H69" i="5"/>
  <c r="I69" i="5"/>
  <c r="K69" i="5"/>
  <c r="H70" i="5"/>
  <c r="I70" i="5"/>
  <c r="K70" i="5"/>
  <c r="H71" i="5"/>
  <c r="H72" i="5"/>
  <c r="I72" i="5"/>
  <c r="K72" i="5"/>
  <c r="H73" i="5"/>
  <c r="I73" i="5"/>
  <c r="K73" i="5"/>
  <c r="H74" i="5"/>
  <c r="I74" i="5"/>
  <c r="H75" i="5"/>
  <c r="H76" i="5"/>
  <c r="I76" i="5"/>
  <c r="K76" i="5"/>
  <c r="H77" i="5"/>
  <c r="I77" i="5"/>
  <c r="K77" i="5"/>
  <c r="H78" i="5"/>
  <c r="I78" i="5"/>
  <c r="K78" i="5"/>
  <c r="H79" i="5"/>
  <c r="H80" i="5"/>
  <c r="I80" i="5"/>
  <c r="K80" i="5"/>
  <c r="H81" i="5"/>
  <c r="I81" i="5"/>
  <c r="K81" i="5"/>
  <c r="H82" i="5"/>
  <c r="I82" i="5"/>
  <c r="H83" i="5"/>
  <c r="H84" i="5"/>
  <c r="I84" i="5"/>
  <c r="K84" i="5"/>
  <c r="H85" i="5"/>
  <c r="I85" i="5"/>
  <c r="K85" i="5"/>
  <c r="H86" i="5"/>
  <c r="I86" i="5"/>
  <c r="K86" i="5"/>
  <c r="H87" i="5"/>
  <c r="H88" i="5"/>
  <c r="I88" i="5"/>
  <c r="K88" i="5"/>
  <c r="H89" i="5"/>
  <c r="I89" i="5"/>
  <c r="K89" i="5"/>
  <c r="H90" i="5"/>
  <c r="I90" i="5"/>
  <c r="K90" i="5"/>
  <c r="H91" i="5"/>
  <c r="H92" i="5"/>
  <c r="I92" i="5"/>
  <c r="K92" i="5"/>
  <c r="H93" i="5"/>
  <c r="I93" i="5"/>
  <c r="K93" i="5"/>
  <c r="H94" i="5"/>
  <c r="I94" i="5"/>
  <c r="K94" i="5"/>
  <c r="H95" i="5"/>
  <c r="H96" i="5"/>
  <c r="I96" i="5"/>
  <c r="K96" i="5"/>
  <c r="H97" i="5"/>
  <c r="I97" i="5"/>
  <c r="K97" i="5"/>
  <c r="H101" i="5"/>
  <c r="H102" i="5"/>
  <c r="H103" i="5"/>
  <c r="I103" i="5"/>
  <c r="K103" i="5"/>
  <c r="H104" i="5"/>
  <c r="I104" i="5"/>
  <c r="K104" i="5"/>
  <c r="H105" i="5"/>
  <c r="H106" i="5"/>
  <c r="H107" i="5"/>
  <c r="I107" i="5"/>
  <c r="K107" i="5"/>
  <c r="H108" i="5"/>
  <c r="I108" i="5"/>
  <c r="K108" i="5"/>
  <c r="H109" i="5"/>
  <c r="H110" i="5"/>
  <c r="H111" i="5"/>
  <c r="I111" i="5"/>
  <c r="K111" i="5"/>
  <c r="H112" i="5"/>
  <c r="I112" i="5"/>
  <c r="K112" i="5"/>
  <c r="H113" i="5"/>
  <c r="H114" i="5"/>
  <c r="H115" i="5"/>
  <c r="I115" i="5"/>
  <c r="K115" i="5"/>
  <c r="H116" i="5"/>
  <c r="I116" i="5"/>
  <c r="K116" i="5"/>
  <c r="H117" i="5"/>
  <c r="H118" i="5"/>
  <c r="H119" i="5"/>
  <c r="I119" i="5"/>
  <c r="K119" i="5"/>
  <c r="H120" i="5"/>
  <c r="I120" i="5"/>
  <c r="K120" i="5"/>
  <c r="H121" i="5"/>
  <c r="H122" i="5"/>
  <c r="H123" i="5"/>
  <c r="I123" i="5"/>
  <c r="K123" i="5"/>
  <c r="H124" i="5"/>
  <c r="I124" i="5"/>
  <c r="K124" i="5"/>
  <c r="H125" i="5"/>
  <c r="H126" i="5"/>
  <c r="H127" i="5"/>
  <c r="I127" i="5"/>
  <c r="K127" i="5"/>
  <c r="H128" i="5"/>
  <c r="I128" i="5"/>
  <c r="K128" i="5"/>
  <c r="H129" i="5"/>
  <c r="H130" i="5"/>
  <c r="H131" i="5"/>
  <c r="I131" i="5"/>
  <c r="K131" i="5"/>
  <c r="H132" i="5"/>
  <c r="I132" i="5"/>
  <c r="K132" i="5"/>
  <c r="H133" i="5"/>
  <c r="H134" i="5"/>
  <c r="H135" i="5"/>
  <c r="I135" i="5"/>
  <c r="K135" i="5"/>
  <c r="H136" i="5"/>
  <c r="I136" i="5"/>
  <c r="K136" i="5"/>
  <c r="H137" i="5"/>
  <c r="H138" i="5"/>
  <c r="H139" i="5"/>
  <c r="I139" i="5"/>
  <c r="K139" i="5"/>
  <c r="H140" i="5"/>
  <c r="I140" i="5"/>
  <c r="K140" i="5"/>
  <c r="H141" i="5"/>
  <c r="H142" i="5"/>
  <c r="H143" i="5"/>
  <c r="I143" i="5"/>
  <c r="K143" i="5"/>
  <c r="H144" i="5"/>
  <c r="I144" i="5"/>
  <c r="K144" i="5"/>
  <c r="H145" i="5"/>
  <c r="H146" i="5"/>
  <c r="H147" i="5"/>
  <c r="I147" i="5"/>
  <c r="K147" i="5"/>
  <c r="H148" i="5"/>
  <c r="I148" i="5"/>
  <c r="K148" i="5"/>
  <c r="H149" i="5"/>
  <c r="H150" i="5"/>
  <c r="H151" i="5"/>
  <c r="I151" i="5"/>
  <c r="K151" i="5"/>
  <c r="H152" i="5"/>
  <c r="I152" i="5"/>
  <c r="K152" i="5"/>
  <c r="H153" i="5"/>
  <c r="H154" i="5"/>
  <c r="H155" i="5"/>
  <c r="I155" i="5"/>
  <c r="K155" i="5"/>
  <c r="H156" i="5"/>
  <c r="I156" i="5"/>
  <c r="K156" i="5"/>
  <c r="H157" i="5"/>
  <c r="H158" i="5"/>
  <c r="H159" i="5"/>
  <c r="I159" i="5"/>
  <c r="K159" i="5"/>
  <c r="H160" i="5"/>
  <c r="I160" i="5"/>
  <c r="K160" i="5"/>
  <c r="H161" i="5"/>
  <c r="H162" i="5"/>
  <c r="H163" i="5"/>
  <c r="I163" i="5"/>
  <c r="K163" i="5"/>
  <c r="H164" i="5"/>
  <c r="I164" i="5"/>
  <c r="K164" i="5"/>
  <c r="H165" i="5"/>
  <c r="H166" i="5"/>
  <c r="H167" i="5"/>
  <c r="I167" i="5"/>
  <c r="K167" i="5"/>
  <c r="H168" i="5"/>
  <c r="I168" i="5"/>
  <c r="K168" i="5"/>
  <c r="H169" i="5"/>
  <c r="H170" i="5"/>
  <c r="H171" i="5"/>
  <c r="I171" i="5"/>
  <c r="K171" i="5"/>
  <c r="H172" i="5"/>
  <c r="I172" i="5"/>
  <c r="K172" i="5"/>
  <c r="H173" i="5"/>
  <c r="H174" i="5"/>
  <c r="H175" i="5"/>
  <c r="I175" i="5"/>
  <c r="K175" i="5"/>
  <c r="H176" i="5"/>
  <c r="I176" i="5"/>
  <c r="K176" i="5"/>
  <c r="H177" i="5"/>
  <c r="H178" i="5"/>
  <c r="H179" i="5"/>
  <c r="I179" i="5"/>
  <c r="K179" i="5"/>
  <c r="H183" i="5"/>
  <c r="I183" i="5"/>
  <c r="K183" i="5"/>
  <c r="H184" i="5"/>
  <c r="H185" i="5"/>
  <c r="H180" i="5"/>
  <c r="I180" i="5"/>
  <c r="K180" i="5"/>
  <c r="H181" i="5"/>
  <c r="I181" i="5"/>
  <c r="K181" i="5"/>
  <c r="H182" i="5"/>
  <c r="H186" i="5"/>
  <c r="H187" i="5"/>
  <c r="I187" i="5"/>
  <c r="K187" i="5"/>
  <c r="H188" i="5"/>
  <c r="I188" i="5"/>
  <c r="K188" i="5"/>
  <c r="H189" i="5"/>
  <c r="H190" i="5"/>
  <c r="H191" i="5"/>
  <c r="I191" i="5"/>
  <c r="K191" i="5"/>
  <c r="H192" i="5"/>
  <c r="I192" i="5"/>
  <c r="K192" i="5"/>
  <c r="H193" i="5"/>
  <c r="H194" i="5"/>
  <c r="H195" i="5"/>
  <c r="I195" i="5"/>
  <c r="K195" i="5"/>
  <c r="H196" i="5"/>
  <c r="I196" i="5"/>
  <c r="K196" i="5"/>
  <c r="H197" i="5"/>
  <c r="H198" i="5"/>
  <c r="H199" i="5"/>
  <c r="I199" i="5"/>
  <c r="K199" i="5"/>
  <c r="H200" i="5"/>
  <c r="I200" i="5"/>
  <c r="K200" i="5"/>
  <c r="H201" i="5"/>
  <c r="H202" i="5"/>
  <c r="H203" i="5"/>
  <c r="I203" i="5"/>
  <c r="K203" i="5"/>
  <c r="H204" i="5"/>
  <c r="I204" i="5"/>
  <c r="K204" i="5"/>
  <c r="H205" i="5"/>
  <c r="H206" i="5"/>
  <c r="H207" i="5"/>
  <c r="I207" i="5"/>
  <c r="K207" i="5"/>
  <c r="H208" i="5"/>
  <c r="I208" i="5"/>
  <c r="K208" i="5"/>
  <c r="H209" i="5"/>
  <c r="H210" i="5"/>
  <c r="H211" i="5"/>
  <c r="I211" i="5"/>
  <c r="K211" i="5"/>
  <c r="H212" i="5"/>
  <c r="I212" i="5"/>
  <c r="K212" i="5"/>
  <c r="H213" i="5"/>
  <c r="H214" i="5"/>
  <c r="H215" i="5"/>
  <c r="I215" i="5"/>
  <c r="K215" i="5"/>
  <c r="H216" i="5"/>
  <c r="I216" i="5"/>
  <c r="K216" i="5"/>
  <c r="H217" i="5"/>
  <c r="H218" i="5"/>
  <c r="H219" i="5"/>
  <c r="I219" i="5"/>
  <c r="K219" i="5"/>
  <c r="H220" i="5"/>
  <c r="I220" i="5"/>
  <c r="K220" i="5"/>
  <c r="H221" i="5"/>
  <c r="H222" i="5"/>
  <c r="H223" i="5"/>
  <c r="I223" i="5"/>
  <c r="K223" i="5"/>
  <c r="H224" i="5"/>
  <c r="I224" i="5"/>
  <c r="K224" i="5"/>
  <c r="H225" i="5"/>
  <c r="H226" i="5"/>
  <c r="H227" i="5"/>
  <c r="I227" i="5"/>
  <c r="K227" i="5"/>
  <c r="H228" i="5"/>
  <c r="I228" i="5"/>
  <c r="K228" i="5"/>
  <c r="H229" i="5"/>
  <c r="H230" i="5"/>
  <c r="H231" i="5"/>
  <c r="I231" i="5"/>
  <c r="K231" i="5"/>
  <c r="H232" i="5"/>
  <c r="I232" i="5"/>
  <c r="K232" i="5"/>
  <c r="H233" i="5"/>
  <c r="H234" i="5"/>
  <c r="H235" i="5"/>
  <c r="I235" i="5"/>
  <c r="K235" i="5"/>
  <c r="H236" i="5"/>
  <c r="I236" i="5"/>
  <c r="K236" i="5"/>
  <c r="H237" i="5"/>
  <c r="H238" i="5"/>
  <c r="H239" i="5"/>
  <c r="I239" i="5"/>
  <c r="K239" i="5"/>
  <c r="H240" i="5"/>
  <c r="I240" i="5"/>
  <c r="K240" i="5"/>
  <c r="H241" i="5"/>
  <c r="H242" i="5"/>
  <c r="H243" i="5"/>
  <c r="I243" i="5"/>
  <c r="K243" i="5"/>
  <c r="H244" i="5"/>
  <c r="I244" i="5"/>
  <c r="K244" i="5"/>
  <c r="H245" i="5"/>
  <c r="H246" i="5"/>
  <c r="H247" i="5"/>
  <c r="I247" i="5"/>
  <c r="K247" i="5"/>
  <c r="H248" i="5"/>
  <c r="I248" i="5"/>
  <c r="K248" i="5"/>
  <c r="H249" i="5"/>
  <c r="H250" i="5"/>
  <c r="H251" i="5"/>
  <c r="I251" i="5"/>
  <c r="K251" i="5"/>
  <c r="H252" i="5"/>
  <c r="I252" i="5"/>
  <c r="K252" i="5"/>
  <c r="H253" i="5"/>
  <c r="H254" i="5"/>
  <c r="H255" i="5"/>
  <c r="I255" i="5"/>
  <c r="K255" i="5"/>
  <c r="H256" i="5"/>
  <c r="I256" i="5"/>
  <c r="K256" i="5"/>
  <c r="H257" i="5"/>
  <c r="H258" i="5"/>
  <c r="H259" i="5"/>
  <c r="I259" i="5"/>
  <c r="K259" i="5"/>
  <c r="H260" i="5"/>
  <c r="I260" i="5"/>
  <c r="K260" i="5"/>
  <c r="H261" i="5"/>
  <c r="H262" i="5"/>
  <c r="H263" i="5"/>
  <c r="I263" i="5"/>
  <c r="K263" i="5"/>
  <c r="H264" i="5"/>
  <c r="I264" i="5"/>
  <c r="K264" i="5"/>
  <c r="H265" i="5"/>
  <c r="H266" i="5"/>
  <c r="H267" i="5"/>
  <c r="I267" i="5"/>
  <c r="K267" i="5"/>
  <c r="H268" i="5"/>
  <c r="I268" i="5"/>
  <c r="K268" i="5"/>
  <c r="H269" i="5"/>
  <c r="H270" i="5"/>
  <c r="H271" i="5"/>
  <c r="I271" i="5"/>
  <c r="K271" i="5"/>
  <c r="H272" i="5"/>
  <c r="I272" i="5"/>
  <c r="K272" i="5"/>
  <c r="H273" i="5"/>
  <c r="H274" i="5"/>
  <c r="H275" i="5"/>
  <c r="I275" i="5"/>
  <c r="K275" i="5"/>
  <c r="H276" i="5"/>
  <c r="I276" i="5"/>
  <c r="K276" i="5"/>
  <c r="H277" i="5"/>
  <c r="H278" i="5"/>
  <c r="H279" i="5"/>
  <c r="I279" i="5"/>
  <c r="K279" i="5"/>
  <c r="H280" i="5"/>
  <c r="I280" i="5"/>
  <c r="K280" i="5"/>
  <c r="H281" i="5"/>
  <c r="H282" i="5"/>
  <c r="H283" i="5"/>
  <c r="I283" i="5"/>
  <c r="K283" i="5"/>
  <c r="H284" i="5"/>
  <c r="I284" i="5"/>
  <c r="K284" i="5"/>
  <c r="H285" i="5"/>
  <c r="H286" i="5"/>
  <c r="H287" i="5"/>
  <c r="I287" i="5"/>
  <c r="K287" i="5"/>
  <c r="H288" i="5"/>
  <c r="I288" i="5"/>
  <c r="K288" i="5"/>
  <c r="H289" i="5"/>
  <c r="H290" i="5"/>
  <c r="H291" i="5"/>
  <c r="I291" i="5"/>
  <c r="K291" i="5"/>
  <c r="H292" i="5"/>
  <c r="I292" i="5"/>
  <c r="K292" i="5"/>
  <c r="H293" i="5"/>
  <c r="H294" i="5"/>
  <c r="H295" i="5"/>
  <c r="I295" i="5"/>
  <c r="K295" i="5"/>
  <c r="H296" i="5"/>
  <c r="I296" i="5"/>
  <c r="K296" i="5"/>
  <c r="H297" i="5"/>
  <c r="H298" i="5"/>
  <c r="H299" i="5"/>
  <c r="I299" i="5"/>
  <c r="K299" i="5"/>
  <c r="H300" i="5"/>
  <c r="I300" i="5"/>
  <c r="K300" i="5"/>
  <c r="H301" i="5"/>
  <c r="H302" i="5"/>
  <c r="H303" i="5"/>
  <c r="I303" i="5"/>
  <c r="K303" i="5"/>
  <c r="H304" i="5"/>
  <c r="I304" i="5"/>
  <c r="K304" i="5"/>
  <c r="H305" i="5"/>
  <c r="H306" i="5"/>
  <c r="H307" i="5"/>
  <c r="I307" i="5"/>
  <c r="K307" i="5"/>
  <c r="H308" i="5"/>
  <c r="I308" i="5"/>
  <c r="K308" i="5"/>
  <c r="H309" i="5"/>
  <c r="H310" i="5"/>
  <c r="H311" i="5"/>
  <c r="I311" i="5"/>
  <c r="K311" i="5"/>
  <c r="H312" i="5"/>
  <c r="I312" i="5"/>
  <c r="K312" i="5"/>
  <c r="H313" i="5"/>
  <c r="H314" i="5"/>
  <c r="H315" i="5"/>
  <c r="I315" i="5"/>
  <c r="K315" i="5"/>
  <c r="H316" i="5"/>
  <c r="I316" i="5"/>
  <c r="K316" i="5"/>
  <c r="H317" i="5"/>
  <c r="H318" i="5"/>
  <c r="H319" i="5"/>
  <c r="I319" i="5"/>
  <c r="K319" i="5"/>
  <c r="H320" i="5"/>
  <c r="I320" i="5"/>
  <c r="K320" i="5"/>
  <c r="H321" i="5"/>
  <c r="H322" i="5"/>
  <c r="H323" i="5"/>
  <c r="I323" i="5"/>
  <c r="K323" i="5"/>
  <c r="H324" i="5"/>
  <c r="I324" i="5"/>
  <c r="K324" i="5"/>
  <c r="H325" i="5"/>
  <c r="H36" i="5"/>
  <c r="K50" i="5"/>
  <c r="K66" i="5"/>
  <c r="K82" i="5"/>
  <c r="I43" i="5"/>
  <c r="K43" i="5"/>
  <c r="I44" i="5"/>
  <c r="K44" i="5"/>
  <c r="I47" i="5"/>
  <c r="K47" i="5"/>
  <c r="I51" i="5"/>
  <c r="K51" i="5"/>
  <c r="I55" i="5"/>
  <c r="K55" i="5"/>
  <c r="I59" i="5"/>
  <c r="K59" i="5"/>
  <c r="I63" i="5"/>
  <c r="K63" i="5"/>
  <c r="I67" i="5"/>
  <c r="K67" i="5"/>
  <c r="I71" i="5"/>
  <c r="K71" i="5"/>
  <c r="I75" i="5"/>
  <c r="K75" i="5"/>
  <c r="I79" i="5"/>
  <c r="K79" i="5"/>
  <c r="I83" i="5"/>
  <c r="K83" i="5"/>
  <c r="I87" i="5"/>
  <c r="K87" i="5"/>
  <c r="I91" i="5"/>
  <c r="K91" i="5"/>
  <c r="I95" i="5"/>
  <c r="K95" i="5"/>
  <c r="I101" i="5"/>
  <c r="K101" i="5"/>
  <c r="I102" i="5"/>
  <c r="K102" i="5"/>
  <c r="I105" i="5"/>
  <c r="K105" i="5"/>
  <c r="I106" i="5"/>
  <c r="K106" i="5"/>
  <c r="I109" i="5"/>
  <c r="K109" i="5"/>
  <c r="I110" i="5"/>
  <c r="K110" i="5"/>
  <c r="I113" i="5"/>
  <c r="K113" i="5"/>
  <c r="I114" i="5"/>
  <c r="K114" i="5"/>
  <c r="I117" i="5"/>
  <c r="K117" i="5"/>
  <c r="I118" i="5"/>
  <c r="K118" i="5"/>
  <c r="I121" i="5"/>
  <c r="K121" i="5"/>
  <c r="I122" i="5"/>
  <c r="K122" i="5"/>
  <c r="I125" i="5"/>
  <c r="K125" i="5"/>
  <c r="I126" i="5"/>
  <c r="K126" i="5"/>
  <c r="I129" i="5"/>
  <c r="K129" i="5"/>
  <c r="I130" i="5"/>
  <c r="K130" i="5"/>
  <c r="I133" i="5"/>
  <c r="K133" i="5"/>
  <c r="I134" i="5"/>
  <c r="K134" i="5"/>
  <c r="I137" i="5"/>
  <c r="K137" i="5"/>
  <c r="I138" i="5"/>
  <c r="K138" i="5"/>
  <c r="I141" i="5"/>
  <c r="K141" i="5"/>
  <c r="I142" i="5"/>
  <c r="K142" i="5"/>
  <c r="I145" i="5"/>
  <c r="K145" i="5"/>
  <c r="I146" i="5"/>
  <c r="K146" i="5"/>
  <c r="I149" i="5"/>
  <c r="K149" i="5"/>
  <c r="I150" i="5"/>
  <c r="K150" i="5"/>
  <c r="I153" i="5"/>
  <c r="K153" i="5"/>
  <c r="I154" i="5"/>
  <c r="K154" i="5"/>
  <c r="I157" i="5"/>
  <c r="K157" i="5"/>
  <c r="I158" i="5"/>
  <c r="K158" i="5"/>
  <c r="I161" i="5"/>
  <c r="K161" i="5"/>
  <c r="I162" i="5"/>
  <c r="K162" i="5"/>
  <c r="I165" i="5"/>
  <c r="K165" i="5"/>
  <c r="I166" i="5"/>
  <c r="K166" i="5"/>
  <c r="I169" i="5"/>
  <c r="K169" i="5"/>
  <c r="I170" i="5"/>
  <c r="K170" i="5"/>
  <c r="I173" i="5"/>
  <c r="K173" i="5"/>
  <c r="I174" i="5"/>
  <c r="K174" i="5"/>
  <c r="I177" i="5"/>
  <c r="K177" i="5"/>
  <c r="I178" i="5"/>
  <c r="K178" i="5"/>
  <c r="I184" i="5"/>
  <c r="K184" i="5"/>
  <c r="I185" i="5"/>
  <c r="K185" i="5"/>
  <c r="I182" i="5"/>
  <c r="K182" i="5"/>
  <c r="I186" i="5"/>
  <c r="K186" i="5"/>
  <c r="I189" i="5"/>
  <c r="K189" i="5"/>
  <c r="I190" i="5"/>
  <c r="K190" i="5"/>
  <c r="I193" i="5"/>
  <c r="K193" i="5"/>
  <c r="I194" i="5"/>
  <c r="K194" i="5"/>
  <c r="I197" i="5"/>
  <c r="K197" i="5"/>
  <c r="I198" i="5"/>
  <c r="K198" i="5"/>
  <c r="I201" i="5"/>
  <c r="K201" i="5"/>
  <c r="I202" i="5"/>
  <c r="K202" i="5"/>
  <c r="I205" i="5"/>
  <c r="K205" i="5"/>
  <c r="I206" i="5"/>
  <c r="K206" i="5"/>
  <c r="I209" i="5"/>
  <c r="K209" i="5"/>
  <c r="I210" i="5"/>
  <c r="K210" i="5"/>
  <c r="I213" i="5"/>
  <c r="K213" i="5"/>
  <c r="I214" i="5"/>
  <c r="K214" i="5"/>
  <c r="I217" i="5"/>
  <c r="K217" i="5"/>
  <c r="I218" i="5"/>
  <c r="K218" i="5"/>
  <c r="I221" i="5"/>
  <c r="K221" i="5"/>
  <c r="I222" i="5"/>
  <c r="K222" i="5"/>
  <c r="I225" i="5"/>
  <c r="K225" i="5"/>
  <c r="I226" i="5"/>
  <c r="K226" i="5"/>
  <c r="I229" i="5"/>
  <c r="K229" i="5"/>
  <c r="I230" i="5"/>
  <c r="K230" i="5"/>
  <c r="I233" i="5"/>
  <c r="K233" i="5"/>
  <c r="I234" i="5"/>
  <c r="K234" i="5"/>
  <c r="I237" i="5"/>
  <c r="K237" i="5"/>
  <c r="I238" i="5"/>
  <c r="K238" i="5"/>
  <c r="I241" i="5"/>
  <c r="K241" i="5"/>
  <c r="I242" i="5"/>
  <c r="K242" i="5"/>
  <c r="I245" i="5"/>
  <c r="K245" i="5"/>
  <c r="I246" i="5"/>
  <c r="K246" i="5"/>
  <c r="I249" i="5"/>
  <c r="K249" i="5"/>
  <c r="I250" i="5"/>
  <c r="K250" i="5"/>
  <c r="I253" i="5"/>
  <c r="K253" i="5"/>
  <c r="I254" i="5"/>
  <c r="K254" i="5"/>
  <c r="I257" i="5"/>
  <c r="K257" i="5"/>
  <c r="I258" i="5"/>
  <c r="K258" i="5"/>
  <c r="I261" i="5"/>
  <c r="K261" i="5"/>
  <c r="I262" i="5"/>
  <c r="K262" i="5"/>
  <c r="I265" i="5"/>
  <c r="K265" i="5"/>
  <c r="I266" i="5"/>
  <c r="K266" i="5"/>
  <c r="I269" i="5"/>
  <c r="K269" i="5"/>
  <c r="I270" i="5"/>
  <c r="K270" i="5"/>
  <c r="I273" i="5"/>
  <c r="K273" i="5"/>
  <c r="I274" i="5"/>
  <c r="K274" i="5"/>
  <c r="I277" i="5"/>
  <c r="K277" i="5"/>
  <c r="I278" i="5"/>
  <c r="K278" i="5"/>
  <c r="I281" i="5"/>
  <c r="K281" i="5"/>
  <c r="I282" i="5"/>
  <c r="K282" i="5"/>
  <c r="I285" i="5"/>
  <c r="K285" i="5"/>
  <c r="I286" i="5"/>
  <c r="K286" i="5"/>
  <c r="I289" i="5"/>
  <c r="K289" i="5"/>
  <c r="I290" i="5"/>
  <c r="K290" i="5"/>
  <c r="I293" i="5"/>
  <c r="K293" i="5"/>
  <c r="I294" i="5"/>
  <c r="K294" i="5"/>
  <c r="I297" i="5"/>
  <c r="K297" i="5"/>
  <c r="I298" i="5"/>
  <c r="K298" i="5"/>
  <c r="I301" i="5"/>
  <c r="K301" i="5"/>
  <c r="I302" i="5"/>
  <c r="K302" i="5"/>
  <c r="I305" i="5"/>
  <c r="K305" i="5"/>
  <c r="I306" i="5"/>
  <c r="K306" i="5"/>
  <c r="I309" i="5"/>
  <c r="K309" i="5"/>
  <c r="I310" i="5"/>
  <c r="K310" i="5"/>
  <c r="I313" i="5"/>
  <c r="K313" i="5"/>
  <c r="I314" i="5"/>
  <c r="K314" i="5"/>
  <c r="I317" i="5"/>
  <c r="K317" i="5"/>
  <c r="I318" i="5"/>
  <c r="K318" i="5"/>
  <c r="I321" i="5"/>
  <c r="K321" i="5"/>
  <c r="I322" i="5"/>
  <c r="K322" i="5"/>
  <c r="I325" i="5"/>
  <c r="K325" i="5"/>
  <c r="I25" i="5"/>
  <c r="K25" i="5"/>
  <c r="I26" i="5"/>
  <c r="K26" i="5"/>
  <c r="I27" i="5"/>
  <c r="K27" i="5"/>
  <c r="I28" i="5"/>
  <c r="K28" i="5"/>
  <c r="I29" i="5"/>
  <c r="K29" i="5"/>
  <c r="I30" i="5"/>
  <c r="K30" i="5"/>
  <c r="I31" i="5"/>
  <c r="K31" i="5"/>
  <c r="I32" i="5"/>
  <c r="K32" i="5"/>
  <c r="I33" i="5"/>
  <c r="K33" i="5"/>
  <c r="I34" i="5"/>
  <c r="K34" i="5"/>
  <c r="I35" i="5"/>
  <c r="K35" i="5"/>
  <c r="I36" i="5"/>
  <c r="K36" i="5"/>
  <c r="N19" i="5"/>
  <c r="I23" i="5"/>
  <c r="K23" i="5"/>
  <c r="I24" i="5"/>
  <c r="K24" i="5"/>
  <c r="I22" i="5"/>
  <c r="K22" i="5"/>
  <c r="I15" i="5"/>
  <c r="I14" i="5"/>
  <c r="J21" i="5"/>
  <c r="V21" i="5"/>
  <c r="J20" i="5"/>
  <c r="V20" i="5"/>
  <c r="J19" i="5"/>
  <c r="V19" i="5"/>
  <c r="J18" i="5"/>
  <c r="V18" i="5"/>
  <c r="J17" i="5"/>
  <c r="V17" i="5"/>
  <c r="J16" i="5"/>
  <c r="V16" i="5"/>
  <c r="J15" i="5"/>
  <c r="V15" i="5"/>
  <c r="J14" i="5"/>
  <c r="V14" i="5"/>
  <c r="M21" i="5"/>
  <c r="N21" i="5"/>
  <c r="M20" i="5"/>
  <c r="N20" i="5"/>
  <c r="M19" i="5"/>
  <c r="M18" i="5"/>
  <c r="N18" i="5"/>
  <c r="M17" i="5"/>
  <c r="N17" i="5"/>
  <c r="M16" i="5"/>
  <c r="N16" i="5"/>
  <c r="H21" i="5"/>
  <c r="I21" i="5"/>
  <c r="H20" i="5"/>
  <c r="I20" i="5"/>
  <c r="K20" i="5"/>
  <c r="H19" i="5"/>
  <c r="I19" i="5"/>
  <c r="K19" i="5"/>
  <c r="H18" i="5"/>
  <c r="I18" i="5"/>
  <c r="H17" i="5"/>
  <c r="I17" i="5"/>
  <c r="H16" i="5"/>
  <c r="I16" i="5"/>
  <c r="K16" i="5"/>
  <c r="K17" i="5"/>
  <c r="K21" i="5"/>
  <c r="K15" i="5"/>
  <c r="P15" i="5"/>
  <c r="K53" i="5"/>
  <c r="K18" i="5"/>
  <c r="K14" i="5"/>
  <c r="P14" i="5"/>
  <c r="K74" i="5"/>
  <c r="K49" i="5"/>
  <c r="K4" i="5"/>
  <c r="K5" i="5"/>
  <c r="K6" i="5"/>
  <c r="K7" i="5"/>
  <c r="K8" i="5"/>
  <c r="K9" i="5"/>
  <c r="K10" i="5"/>
  <c r="K11" i="5"/>
  <c r="K12" i="5"/>
  <c r="K13" i="5"/>
  <c r="K3" i="5"/>
  <c r="A2333" i="2"/>
  <c r="A2086" i="2"/>
  <c r="A2157" i="2"/>
  <c r="A2343" i="2"/>
  <c r="A2161" i="2"/>
  <c r="A2156" i="2"/>
  <c r="A2332" i="2"/>
  <c r="A2331" i="2"/>
  <c r="A1997" i="2"/>
  <c r="A2074" i="2"/>
  <c r="A2330" i="2"/>
  <c r="A2329" i="2"/>
  <c r="A2328" i="2"/>
  <c r="A2327" i="2"/>
  <c r="A2337" i="2"/>
  <c r="A2336" i="2"/>
  <c r="A2335" i="2"/>
  <c r="A2334" i="2"/>
  <c r="A2085" i="2"/>
  <c r="A2084" i="2"/>
  <c r="A2083" i="2"/>
  <c r="A2082" i="2"/>
  <c r="A2081" i="2"/>
  <c r="A2080" i="2"/>
  <c r="A2079" i="2"/>
  <c r="A2078" i="2"/>
  <c r="A2077" i="2"/>
  <c r="A2076" i="2"/>
  <c r="A2075" i="2"/>
  <c r="A2073" i="2"/>
  <c r="A2072" i="2"/>
  <c r="A1982" i="2"/>
  <c r="A1981" i="2"/>
  <c r="A1980" i="2"/>
  <c r="A1979" i="2"/>
  <c r="A1978" i="2"/>
  <c r="A2064" i="2"/>
  <c r="A2063" i="2"/>
  <c r="A2062" i="2"/>
  <c r="A2061" i="2"/>
  <c r="A2060" i="2"/>
  <c r="A2048" i="2"/>
  <c r="A2047" i="2"/>
  <c r="A2046" i="2"/>
  <c r="A2045" i="2"/>
  <c r="A2044" i="2"/>
  <c r="A1457" i="2"/>
  <c r="A1456" i="2"/>
  <c r="A1455" i="2"/>
  <c r="L1454" i="2"/>
  <c r="A1454" i="2"/>
  <c r="L1453" i="2"/>
  <c r="A1453" i="2"/>
  <c r="L1452" i="2"/>
  <c r="A1452" i="2"/>
  <c r="L1451" i="2"/>
  <c r="A1451" i="2"/>
  <c r="L1450" i="2"/>
  <c r="A1450" i="2"/>
  <c r="L1449" i="2"/>
  <c r="A1449" i="2"/>
  <c r="L1448" i="2"/>
  <c r="A1448" i="2"/>
  <c r="L1447" i="2"/>
  <c r="A1447" i="2"/>
  <c r="L1446" i="2"/>
  <c r="A1446" i="2"/>
  <c r="L1445" i="2"/>
  <c r="A1445" i="2"/>
  <c r="L1444" i="2"/>
  <c r="A1444" i="2"/>
  <c r="L1443" i="2"/>
  <c r="A1443" i="2"/>
  <c r="L1442" i="2"/>
  <c r="A1442" i="2"/>
  <c r="L1441" i="2"/>
  <c r="A1441" i="2"/>
  <c r="A2235" i="2"/>
  <c r="A2234" i="2"/>
  <c r="A2233" i="2"/>
  <c r="A2232" i="2"/>
  <c r="A2231" i="2"/>
  <c r="A2230" i="2"/>
  <c r="A2229" i="2"/>
  <c r="A2228" i="2"/>
  <c r="A2227" i="2"/>
  <c r="A2274" i="2"/>
  <c r="A2273" i="2"/>
  <c r="A2272" i="2"/>
  <c r="A2271" i="2"/>
  <c r="A2270" i="2"/>
  <c r="A2219" i="2"/>
  <c r="A2218" i="2"/>
  <c r="A2217" i="2"/>
  <c r="A2216" i="2"/>
  <c r="A2215" i="2"/>
  <c r="A2214" i="2"/>
  <c r="A2213" i="2"/>
  <c r="A2212" i="2"/>
  <c r="A2211" i="2"/>
  <c r="A2210" i="2"/>
  <c r="A2255" i="2"/>
  <c r="A2262" i="2"/>
  <c r="A2261" i="2"/>
  <c r="A2260" i="2"/>
  <c r="A2259" i="2"/>
  <c r="A2258" i="2"/>
  <c r="A2257" i="2"/>
  <c r="A2256" i="2"/>
  <c r="A2254" i="2"/>
  <c r="A2253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1969" i="2"/>
  <c r="A1968" i="2"/>
  <c r="A2176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89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1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73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65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571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491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0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32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24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16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85" i="2"/>
  <c r="L86" i="2"/>
  <c r="L87" i="2"/>
  <c r="L88" i="2"/>
  <c r="L89" i="2"/>
  <c r="L90" i="2"/>
  <c r="L91" i="2"/>
  <c r="L92" i="2"/>
  <c r="L93" i="2"/>
  <c r="L94" i="2"/>
  <c r="L95" i="2"/>
  <c r="L9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6" i="2"/>
  <c r="A2002" i="2"/>
  <c r="A2001" i="2"/>
  <c r="A2000" i="2"/>
  <c r="A1999" i="2"/>
  <c r="A1998" i="2"/>
  <c r="A2175" i="2"/>
  <c r="A2174" i="2"/>
  <c r="A2173" i="2"/>
  <c r="A2172" i="2"/>
  <c r="A2171" i="2"/>
  <c r="A2025" i="2"/>
  <c r="A2024" i="2"/>
  <c r="A2023" i="2"/>
  <c r="A2022" i="2"/>
  <c r="A2245" i="2"/>
  <c r="A2244" i="2"/>
  <c r="A2243" i="2"/>
  <c r="A2242" i="2"/>
  <c r="A2241" i="2"/>
  <c r="A2240" i="2"/>
  <c r="A2239" i="2"/>
  <c r="A2238" i="2"/>
  <c r="A2237" i="2"/>
  <c r="A2236" i="2"/>
  <c r="A2142" i="2"/>
  <c r="A2141" i="2"/>
  <c r="A2140" i="2"/>
  <c r="A2151" i="2"/>
  <c r="A2150" i="2"/>
  <c r="A2152" i="2"/>
  <c r="A2116" i="2"/>
  <c r="A2114" i="2"/>
  <c r="A2115" i="2"/>
  <c r="L19" i="4"/>
  <c r="J19" i="4"/>
  <c r="A19" i="4"/>
  <c r="L18" i="4"/>
  <c r="J18" i="4"/>
  <c r="A18" i="4"/>
  <c r="L17" i="4"/>
  <c r="J17" i="4"/>
  <c r="A17" i="4"/>
  <c r="L16" i="4"/>
  <c r="J16" i="4"/>
  <c r="A16" i="4"/>
  <c r="L15" i="4"/>
  <c r="J15" i="4"/>
  <c r="A15" i="4"/>
  <c r="L14" i="4"/>
  <c r="J14" i="4"/>
  <c r="A14" i="4"/>
  <c r="L13" i="4"/>
  <c r="J13" i="4"/>
  <c r="A13" i="4"/>
  <c r="L12" i="4"/>
  <c r="J12" i="4"/>
  <c r="A12" i="4"/>
  <c r="L11" i="4"/>
  <c r="J11" i="4"/>
  <c r="A11" i="4"/>
  <c r="L10" i="4"/>
  <c r="J10" i="4"/>
  <c r="A10" i="4"/>
  <c r="L9" i="4"/>
  <c r="J9" i="4"/>
  <c r="A9" i="4"/>
  <c r="L8" i="4"/>
  <c r="J8" i="4"/>
  <c r="A8" i="4"/>
  <c r="L7" i="4"/>
  <c r="J7" i="4"/>
  <c r="A7" i="4"/>
  <c r="L6" i="4"/>
  <c r="J6" i="4"/>
  <c r="A6" i="4"/>
  <c r="J5" i="4"/>
  <c r="A5" i="4"/>
  <c r="J4" i="4"/>
  <c r="A4" i="4"/>
  <c r="J3" i="4"/>
  <c r="A3" i="4"/>
  <c r="A1945" i="2"/>
  <c r="A2133" i="2"/>
  <c r="A2132" i="2"/>
  <c r="A2131" i="2"/>
  <c r="A2160" i="2"/>
  <c r="A2159" i="2"/>
  <c r="A2158" i="2"/>
  <c r="A2155" i="2"/>
  <c r="A2154" i="2"/>
  <c r="A2153" i="2"/>
  <c r="A2145" i="2"/>
  <c r="A2144" i="2"/>
  <c r="A2143" i="2"/>
  <c r="A2102" i="2"/>
  <c r="A2101" i="2"/>
  <c r="A2100" i="2"/>
  <c r="A1965" i="2"/>
  <c r="A200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A4" i="2"/>
  <c r="J3" i="2"/>
  <c r="A3" i="2"/>
  <c r="A2111" i="2"/>
  <c r="A2110" i="2"/>
  <c r="A2109" i="2"/>
  <c r="A2112" i="2"/>
  <c r="A2113" i="2"/>
  <c r="A2117" i="2"/>
  <c r="A970" i="2"/>
  <c r="A971" i="2"/>
  <c r="A2167" i="2"/>
  <c r="A2166" i="2"/>
  <c r="A2165" i="2"/>
  <c r="A2105" i="2"/>
  <c r="A2104" i="2"/>
  <c r="A2103" i="2"/>
  <c r="A2209" i="2"/>
  <c r="A2208" i="2"/>
  <c r="A2207" i="2"/>
  <c r="A2018" i="2"/>
  <c r="A2019" i="2"/>
  <c r="A2020" i="2"/>
  <c r="A2021" i="2"/>
  <c r="A2017" i="2"/>
  <c r="A2203" i="2"/>
  <c r="A2204" i="2"/>
  <c r="A2202" i="2"/>
  <c r="A2179" i="2"/>
  <c r="A2178" i="2"/>
  <c r="A2177" i="2"/>
  <c r="A2206" i="2"/>
  <c r="A2205" i="2"/>
  <c r="A1943" i="2"/>
  <c r="A1944" i="2"/>
  <c r="A1949" i="2"/>
  <c r="A1950" i="2"/>
  <c r="A1951" i="2"/>
  <c r="A1956" i="2"/>
  <c r="A1957" i="2"/>
  <c r="A1958" i="2"/>
  <c r="A1961" i="2"/>
  <c r="A1963" i="2"/>
  <c r="A1973" i="2"/>
  <c r="A1974" i="2"/>
  <c r="A1975" i="2"/>
  <c r="A1976" i="2"/>
  <c r="A1977" i="2"/>
  <c r="A1992" i="2"/>
  <c r="A1993" i="2"/>
  <c r="A1994" i="2"/>
  <c r="A1995" i="2"/>
  <c r="A1996" i="2"/>
  <c r="A2014" i="2"/>
  <c r="A2015" i="2"/>
  <c r="A2016" i="2"/>
  <c r="A2036" i="2"/>
  <c r="A2037" i="2"/>
  <c r="A2038" i="2"/>
  <c r="A2039" i="2"/>
  <c r="A2040" i="2"/>
  <c r="A2055" i="2"/>
  <c r="A2056" i="2"/>
  <c r="A2057" i="2"/>
  <c r="A2058" i="2"/>
  <c r="A2059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6" i="2"/>
  <c r="A2107" i="2"/>
  <c r="A2108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4" i="2"/>
  <c r="A2135" i="2"/>
  <c r="A2136" i="2"/>
  <c r="A2137" i="2"/>
  <c r="A2138" i="2"/>
  <c r="A2139" i="2"/>
  <c r="A2146" i="2"/>
  <c r="A2147" i="2"/>
  <c r="A2148" i="2"/>
  <c r="A2149" i="2"/>
  <c r="A2162" i="2"/>
  <c r="A2163" i="2"/>
  <c r="A2164" i="2"/>
  <c r="A2168" i="2"/>
  <c r="A2169" i="2"/>
  <c r="A2170" i="2"/>
  <c r="A2180" i="2"/>
  <c r="A2181" i="2"/>
  <c r="A2182" i="2"/>
  <c r="A2183" i="2"/>
  <c r="A2184" i="2"/>
  <c r="A2185" i="2"/>
  <c r="A2186" i="2"/>
  <c r="A2187" i="2"/>
  <c r="A2188" i="2"/>
  <c r="A2191" i="2"/>
  <c r="A2198" i="2"/>
  <c r="A2199" i="2"/>
  <c r="A2200" i="2"/>
  <c r="A2201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2" i="2"/>
  <c r="A1955" i="2"/>
  <c r="A1954" i="2"/>
  <c r="A2195" i="2"/>
  <c r="A2194" i="2"/>
  <c r="A2192" i="2"/>
  <c r="A2190" i="2"/>
  <c r="A1967" i="2"/>
  <c r="A1962" i="2"/>
  <c r="A1952" i="2"/>
  <c r="A2189" i="2"/>
  <c r="A1953" i="2"/>
  <c r="A2193" i="2"/>
  <c r="A2197" i="2"/>
  <c r="A2196" i="2"/>
  <c r="A1966" i="2"/>
</calcChain>
</file>

<file path=xl/comments1.xml><?xml version="1.0" encoding="utf-8"?>
<comments xmlns="http://schemas.openxmlformats.org/spreadsheetml/2006/main">
  <authors>
    <author>Windows User</author>
  </authors>
  <commentLis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153帧后全是逗比动作</t>
        </r>
      </text>
    </comment>
  </commentList>
</comments>
</file>

<file path=xl/sharedStrings.xml><?xml version="1.0" encoding="utf-8"?>
<sst xmlns="http://schemas.openxmlformats.org/spreadsheetml/2006/main" count="6379" uniqueCount="658">
  <si>
    <t>id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</si>
  <si>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</si>
  <si>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</si>
  <si>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</si>
  <si>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level</t>
    <phoneticPr fontId="1" type="noConversion"/>
  </si>
  <si>
    <t>skill</t>
    <phoneticPr fontId="1" type="noConversion"/>
  </si>
  <si>
    <t>1;1;1000</t>
    <phoneticPr fontId="1" type="noConversion"/>
  </si>
  <si>
    <t>learnLevel</t>
    <phoneticPr fontId="1" type="noConversion"/>
  </si>
  <si>
    <t>learnCoin</t>
    <phoneticPr fontId="1" type="noConversion"/>
  </si>
  <si>
    <t>cd</t>
  </si>
  <si>
    <t>mp</t>
  </si>
  <si>
    <t>attr</t>
  </si>
  <si>
    <t>state</t>
  </si>
  <si>
    <t>buff</t>
  </si>
  <si>
    <t>17_1_10</t>
  </si>
  <si>
    <t>17_1_5</t>
  </si>
  <si>
    <t>17_1_1</t>
  </si>
  <si>
    <t>17_1_2</t>
  </si>
  <si>
    <t>17_1_3</t>
  </si>
  <si>
    <t>17_1_4</t>
  </si>
  <si>
    <t>17_1_6</t>
  </si>
  <si>
    <t>17_1_7</t>
  </si>
  <si>
    <t>17_1_8</t>
  </si>
  <si>
    <t>17_1_9</t>
  </si>
  <si>
    <t>17_1_11</t>
  </si>
  <si>
    <t>17_1_12</t>
  </si>
  <si>
    <t>17_1_13</t>
  </si>
  <si>
    <t>17_1_14</t>
  </si>
  <si>
    <t>power</t>
    <phoneticPr fontId="1" type="noConversion"/>
  </si>
  <si>
    <t>int</t>
    <phoneticPr fontId="1" type="noConversion"/>
  </si>
  <si>
    <t>hurtRate</t>
    <phoneticPr fontId="1" type="noConversion"/>
  </si>
  <si>
    <t>double</t>
    <phoneticPr fontId="1" type="noConversion"/>
  </si>
  <si>
    <t>int</t>
    <phoneticPr fontId="1" type="noConversion"/>
  </si>
  <si>
    <t>equip</t>
  </si>
  <si>
    <t>hurtIncrease</t>
    <phoneticPr fontId="1" type="noConversion"/>
  </si>
  <si>
    <t>技能id</t>
    <phoneticPr fontId="1" type="noConversion"/>
  </si>
  <si>
    <t>技能等级</t>
    <phoneticPr fontId="1" type="noConversion"/>
  </si>
  <si>
    <t>cd</t>
    <phoneticPr fontId="1" type="noConversion"/>
  </si>
  <si>
    <t>mp消耗</t>
    <phoneticPr fontId="1" type="noConversion"/>
  </si>
  <si>
    <t>额外增加属性</t>
    <phoneticPr fontId="1" type="noConversion"/>
  </si>
  <si>
    <t>待选择buff</t>
    <phoneticPr fontId="1" type="noConversion"/>
  </si>
  <si>
    <t>可学习的开放等级</t>
    <phoneticPr fontId="1" type="noConversion"/>
  </si>
  <si>
    <t>学习花费铜钱</t>
    <phoneticPr fontId="1" type="noConversion"/>
  </si>
  <si>
    <t>增加战斗力</t>
    <phoneticPr fontId="1" type="noConversion"/>
  </si>
  <si>
    <t>技能全部打到时，造成伤害的倍率，显示用</t>
    <phoneticPr fontId="1" type="noConversion"/>
  </si>
  <si>
    <t>主要用来固定普通攻击和空中攻击按钮位置</t>
    <phoneticPr fontId="1" type="noConversion"/>
  </si>
  <si>
    <t>计算伤害时，伤害帧的倍率需要乘这个数，得出每一下的伤害数值</t>
    <phoneticPr fontId="1" type="noConversion"/>
  </si>
  <si>
    <t>开启条件，但是后来等级、花费铜钱都单独挪出去了，所以后面就没怎么用了</t>
    <phoneticPr fontId="1" type="noConversion"/>
  </si>
  <si>
    <t>大飞普攻</t>
  </si>
  <si>
    <t>大飞空中普攻</t>
  </si>
  <si>
    <t>云震</t>
  </si>
  <si>
    <t>快速冲至对手面前，对对手进行连击。</t>
  </si>
  <si>
    <t>百裂打</t>
  </si>
  <si>
    <t>使出极速连打，对对手造成伤害。</t>
  </si>
  <si>
    <t>龙吸</t>
  </si>
  <si>
    <t>将对手拉到自己面前，并对对手进行连击。</t>
  </si>
  <si>
    <t>地裂波</t>
  </si>
  <si>
    <t>连续轰击地面，对范围内所有对手造成伤害。</t>
  </si>
  <si>
    <t>龙卷</t>
  </si>
  <si>
    <t>将自身化为疾风，径直向前方冲锋。</t>
  </si>
  <si>
    <t>爆裂转</t>
  </si>
  <si>
    <t>猛力一跃，并在落地后连续发动升龙击。</t>
  </si>
  <si>
    <t>巴蛇乱舞</t>
  </si>
  <si>
    <t>武崧普攻</t>
  </si>
  <si>
    <t>武松空中普攻</t>
  </si>
  <si>
    <t>倒转乾坤</t>
  </si>
  <si>
    <t>腾身踢向对手，并对沿途的对手造成伤害。</t>
  </si>
  <si>
    <t>火照狼山</t>
  </si>
  <si>
    <t>快速的使用棍棒戳刺对手。</t>
  </si>
  <si>
    <t>火树银花</t>
  </si>
  <si>
    <t>卷起火圈推向对手，让对手炽热燃烧。</t>
  </si>
  <si>
    <t>寻根拔树</t>
  </si>
  <si>
    <t>大幅挥动棍棒，给予对手致命打击并造成中毒。</t>
  </si>
  <si>
    <t>棍扫落叶</t>
  </si>
  <si>
    <t>向前突进，并对对手进行连续的大弧度棍击。</t>
  </si>
  <si>
    <t>野火燎原</t>
  </si>
  <si>
    <t>风入松</t>
  </si>
  <si>
    <t>化身猛虎冲向对手，并对沿途的对手造成伤害。</t>
  </si>
  <si>
    <t>镜花水月</t>
  </si>
  <si>
    <t>化身千万，给予全场对手猛烈打击。</t>
  </si>
  <si>
    <t>象棋乱打</t>
  </si>
  <si>
    <t>将韵力化为会爆炸的棋子，轰击全场区域。</t>
  </si>
  <si>
    <t>韵之觉醒</t>
  </si>
  <si>
    <t>化身为守护神姿态，进行疯狂攻击。</t>
  </si>
  <si>
    <t>蒙面猫2</t>
  </si>
  <si>
    <t>魔物2</t>
  </si>
  <si>
    <t>魔物4</t>
  </si>
  <si>
    <t>魔物5</t>
  </si>
  <si>
    <t>纳宗宗主前冲</t>
  </si>
  <si>
    <t>纳宗宗主后撤</t>
  </si>
  <si>
    <t>纳宗宗主嘲讽</t>
  </si>
  <si>
    <t>纳宗宗主悲伤</t>
  </si>
  <si>
    <t>纳宗宗主愤怒</t>
  </si>
  <si>
    <t>录宗宗主前冲</t>
  </si>
  <si>
    <t>录宗宗主后撤</t>
  </si>
  <si>
    <t>录宗宗主悲伤</t>
  </si>
  <si>
    <t>录宗宗主愤怒</t>
  </si>
  <si>
    <t>眼宗西门前冲</t>
  </si>
  <si>
    <t>眼宗西门后撤</t>
  </si>
  <si>
    <t>眼宗西门嘲讽</t>
  </si>
  <si>
    <t>眼宗西门愤怒</t>
  </si>
  <si>
    <t>手宗宗主女</t>
  </si>
  <si>
    <t>手宗宗主女前冲</t>
  </si>
  <si>
    <t>手宗宗主女后撤</t>
  </si>
  <si>
    <t>手宗宗主女嘲讽</t>
  </si>
  <si>
    <t>手宗宗主女悲伤</t>
  </si>
  <si>
    <t>手宗宗主女愤怒</t>
  </si>
  <si>
    <t>黯(战斗)</t>
  </si>
  <si>
    <t>黯(战斗)2</t>
  </si>
  <si>
    <t>黯(战斗)4</t>
  </si>
  <si>
    <t>修2</t>
  </si>
  <si>
    <t>修4</t>
  </si>
  <si>
    <t>修5</t>
  </si>
  <si>
    <t>树藤喵2</t>
  </si>
  <si>
    <t>弹弓猫2</t>
  </si>
  <si>
    <t>镰刀猫2</t>
  </si>
  <si>
    <t>男树藤猫</t>
  </si>
  <si>
    <t>铁爪猫</t>
  </si>
  <si>
    <t>灯笼猫</t>
  </si>
  <si>
    <t>高跷猫</t>
  </si>
  <si>
    <t>萨满猫</t>
  </si>
  <si>
    <t>酿酒大师2</t>
  </si>
  <si>
    <t>残兵猫2</t>
  </si>
  <si>
    <t>钟无盐</t>
  </si>
  <si>
    <t>炼金猫前冲</t>
  </si>
  <si>
    <t>炼金猫后撤</t>
  </si>
  <si>
    <t>炼金猫嘲讽</t>
  </si>
  <si>
    <t>炼金猫悲伤</t>
  </si>
  <si>
    <t>炼金猫愤怒</t>
  </si>
  <si>
    <t>女旦紫心1</t>
  </si>
  <si>
    <t>女旦紫心2</t>
  </si>
  <si>
    <t>女旦蓝心1</t>
  </si>
  <si>
    <t>女旦蓝心2</t>
  </si>
  <si>
    <t>黯（背景）1</t>
  </si>
  <si>
    <t>黯（背景）2</t>
  </si>
  <si>
    <t>黯（背景）4</t>
  </si>
  <si>
    <t>督宗宗主</t>
  </si>
  <si>
    <t>督宗宗主前冲</t>
  </si>
  <si>
    <t>督宗宗主后撤</t>
  </si>
  <si>
    <t>督宗宗主嘲讽</t>
  </si>
  <si>
    <t>督宗宗主悲伤</t>
  </si>
  <si>
    <t>督宗宗主愤怒</t>
  </si>
  <si>
    <t>唱宗宗主</t>
  </si>
  <si>
    <t>唱宗宗主前冲</t>
  </si>
  <si>
    <t>唱宗宗主后撤</t>
  </si>
  <si>
    <t>唱宗宗主嘲讽</t>
  </si>
  <si>
    <t>唱宗宗主悲伤</t>
  </si>
  <si>
    <t>判宗宗主</t>
  </si>
  <si>
    <t>判宗宗主前冲</t>
  </si>
  <si>
    <t>判宗宗主后撤</t>
  </si>
  <si>
    <t>判宗宗主嘲讽</t>
  </si>
  <si>
    <t>判宗宗主悲伤</t>
  </si>
  <si>
    <t>判宗宗主愤怒</t>
  </si>
  <si>
    <t>步宗宗主</t>
  </si>
  <si>
    <t>步宗宗主前冲</t>
  </si>
  <si>
    <t>步宗宗主后撤</t>
  </si>
  <si>
    <t>步宗宗主嘲讽</t>
  </si>
  <si>
    <t>泼猴怪-新色2</t>
  </si>
  <si>
    <t>飞行猫-新色</t>
  </si>
  <si>
    <t>飞行猫-新色2</t>
  </si>
  <si>
    <t>法师猫-新色2</t>
  </si>
  <si>
    <t>披风木偶-手</t>
  </si>
  <si>
    <t>int</t>
  </si>
  <si>
    <t>string</t>
  </si>
  <si>
    <t>skillId</t>
  </si>
  <si>
    <t>name</t>
  </si>
  <si>
    <t>desc</t>
  </si>
  <si>
    <t>千斤鼎</t>
  </si>
  <si>
    <t>猛烈撼动大地，并对范围内所有对手造成伤害。</t>
  </si>
  <si>
    <t>紫雾毒蛇</t>
  </si>
  <si>
    <t>召唤巴蛇喷射毒物，让所有对手中毒并造成伤害。</t>
  </si>
  <si>
    <t>召唤巴蛇遮蔽天日，一瞬间对范围内所有对手造成大量伤害。</t>
  </si>
  <si>
    <t>挥击棍棒，击打面前的对手。</t>
  </si>
  <si>
    <t>白糖普攻</t>
  </si>
  <si>
    <t>白糖空中普攻</t>
  </si>
  <si>
    <t>绞杀陷阱</t>
  </si>
  <si>
    <t>在身体周围留下持续伤害的陷阱，并且将敌人拉到陷阱中</t>
  </si>
  <si>
    <t>爆裂黑洞</t>
  </si>
  <si>
    <t>在法杖前端凝聚力量，达到顶点时，将能量球向前打出。</t>
  </si>
  <si>
    <t>分身术</t>
  </si>
  <si>
    <t>向前冲刺，并在原地留下分身。</t>
  </si>
  <si>
    <t>高空轰炸</t>
  </si>
  <si>
    <t>跳跃到空中，对地面进行狂轰滥炸</t>
  </si>
  <si>
    <t>韵能炸弹</t>
  </si>
  <si>
    <t>向前飞跃一段距离，并在经过的道路上留下韵能炸弹</t>
  </si>
  <si>
    <t>神韵护体</t>
  </si>
  <si>
    <t>蓄力后对使自己获得神韵，周期性对周围敌人造成伤害。</t>
  </si>
  <si>
    <t>宇宙锋</t>
  </si>
  <si>
    <t>将韵力凝聚在法杖顶端，幻化成新的武器，攻击敌人。</t>
  </si>
  <si>
    <t>奔龙</t>
  </si>
  <si>
    <t>召唤出金龙造成大量伤害。</t>
  </si>
  <si>
    <t>狂暴猫</t>
  </si>
  <si>
    <t>旋风锤</t>
  </si>
  <si>
    <t>18&lt;row&gt;&lt;color=136,140,107&gt;急速旋转双锤，如旋风般攻击对手</t>
  </si>
  <si>
    <t>狂暴猫，秀</t>
  </si>
  <si>
    <t>蒙面猫</t>
  </si>
  <si>
    <t>蒙面猫1</t>
  </si>
  <si>
    <t>飞行猫</t>
  </si>
  <si>
    <t>盾猫</t>
  </si>
  <si>
    <t>巨型猫</t>
  </si>
  <si>
    <t>棍影千叠</t>
  </si>
  <si>
    <t>18&lt;row&gt;&lt;color=136,140,107&gt;旋风般冲向对手发起攻击</t>
  </si>
  <si>
    <t>炸弹喵</t>
  </si>
  <si>
    <t>雷火劫</t>
  </si>
  <si>
    <t>18&lt;row&gt;&lt;color=136,140,107&gt;快速冲到对手面前，在对手身上引爆炸弹</t>
  </si>
  <si>
    <t>魔物</t>
  </si>
  <si>
    <t>魔物1</t>
  </si>
  <si>
    <t>魔物3</t>
  </si>
  <si>
    <t>纳宗宗主</t>
  </si>
  <si>
    <t>追魂莲花落</t>
  </si>
  <si>
    <t>18&lt;row&gt;&lt;color=136,140,107&gt;将戒弩抛向空中，向地面射出大量箭矢</t>
  </si>
  <si>
    <t>录宗宗主</t>
  </si>
  <si>
    <t>墨龙吟</t>
  </si>
  <si>
    <t>18&lt;row&gt;&lt;color=136,140,107&gt;用画笔绘出墨龙攻击对手</t>
  </si>
  <si>
    <t>录宗宗主嘲讽</t>
  </si>
  <si>
    <t>大师兄</t>
  </si>
  <si>
    <t>易水寒</t>
  </si>
  <si>
    <t>18&lt;row&gt;&lt;color=136,140,107&gt;以笛声幻化为冰剑攻击范围内的对手</t>
  </si>
  <si>
    <t>眼宗西门</t>
  </si>
  <si>
    <t>噬魂幽雷</t>
  </si>
  <si>
    <t>18&lt;row&gt;&lt;color=136,140,107&gt;控制幽冥雷球攻击对手</t>
  </si>
  <si>
    <t>手宗宗主男</t>
  </si>
  <si>
    <t>地火诀</t>
  </si>
  <si>
    <t>18&lt;row&gt;&lt;color=136,140,107&gt;引导地火灼烧当前对手</t>
  </si>
  <si>
    <t>手宗宗主男前冲</t>
  </si>
  <si>
    <t>手宗宗主男后撤</t>
  </si>
  <si>
    <t>手宗宗主男嘲讽</t>
  </si>
  <si>
    <t>手宗宗主男悲伤</t>
  </si>
  <si>
    <t>手宗宗主男愤怒</t>
  </si>
  <si>
    <t>机斗术</t>
  </si>
  <si>
    <t>18&lt;row&gt;&lt;color=136,140,107&gt;结合武学与机关术的格斗技巧，让对手防不胜防</t>
  </si>
  <si>
    <t>念宗宗主普攻</t>
  </si>
  <si>
    <t>蓄力后施放一颗追踪子弹。（施放时已经锁定位置）</t>
  </si>
  <si>
    <t>念宗宗主技能1</t>
  </si>
  <si>
    <t>召唤邪恶木偶。</t>
  </si>
  <si>
    <t>念宗宗主技能2</t>
  </si>
  <si>
    <t>佣兵技</t>
  </si>
  <si>
    <t>念宗宗主技能3</t>
  </si>
  <si>
    <t>从左侧抓取木偶残肢，向右侧扔出。</t>
  </si>
  <si>
    <t>念宗宗主技能4</t>
  </si>
  <si>
    <t>从右侧抓取木偶残肢，向左侧扔出。</t>
  </si>
  <si>
    <t>念宗宗主技能5</t>
  </si>
  <si>
    <t>对傀儡手进行短暂的输送能量。</t>
  </si>
  <si>
    <t>念宗宗主技能6</t>
  </si>
  <si>
    <t>对傀儡娃娃进行短暂的输送能量。</t>
  </si>
  <si>
    <t>念宗宗主技能7</t>
  </si>
  <si>
    <t>对傀儡手和傀儡娃娃进行短暂的输送能量。</t>
  </si>
  <si>
    <t>念宗宗主技能8</t>
  </si>
  <si>
    <t>对傀儡手进行长时的输送能量。</t>
  </si>
  <si>
    <t>念宗宗主技能9</t>
  </si>
  <si>
    <t>对傀儡娃娃进行长时的输送能量。</t>
  </si>
  <si>
    <t>念宗宗主技能10</t>
  </si>
  <si>
    <t>对傀儡手和傀儡娃娃进行长时的输送能量。</t>
  </si>
  <si>
    <t>念宗宗主嘲讽</t>
  </si>
  <si>
    <t>念宗宗主悲伤</t>
  </si>
  <si>
    <t>念宗宗主愤怒</t>
  </si>
  <si>
    <t>念宗宗主灵机一动</t>
  </si>
  <si>
    <t>黯(战斗)1</t>
  </si>
  <si>
    <t>18&lt;row&gt;&lt;color=136,140,107&gt;黯(战斗)3</t>
  </si>
  <si>
    <t>修</t>
  </si>
  <si>
    <t>修1</t>
  </si>
  <si>
    <t>普度众生</t>
  </si>
  <si>
    <t>18&lt;row&gt;&lt;color=136,140,107&gt;召唤出净化之光，净化范围内的对手</t>
  </si>
  <si>
    <t>暴力猫</t>
  </si>
  <si>
    <t>猛虎击</t>
  </si>
  <si>
    <t>18&lt;row&gt;&lt;color=136,140,107&gt;突然出现在对手身边，并给予对手重重一击</t>
  </si>
  <si>
    <t>双刀喵</t>
  </si>
  <si>
    <t>流风斩</t>
  </si>
  <si>
    <t>18&lt;row&gt;&lt;color=136,140,107&gt;快速接近对手并斩出出其不意的一刀</t>
  </si>
  <si>
    <t>树藤喵</t>
  </si>
  <si>
    <t>树藤喵1</t>
  </si>
  <si>
    <t>鬼哭藤</t>
  </si>
  <si>
    <t>18&lt;row&gt;&lt;color=136,140,107&gt;用树藤缠绕并对对手造成伤害</t>
  </si>
  <si>
    <t>弹弓猫</t>
  </si>
  <si>
    <t>弹弓猫1</t>
  </si>
  <si>
    <t>七月流火</t>
  </si>
  <si>
    <t>18&lt;row&gt;&lt;color=136,140,107&gt;使用弹弓和投掷武器连续攻击对手</t>
  </si>
  <si>
    <t>鞭猫</t>
  </si>
  <si>
    <t>鞭猫2</t>
  </si>
  <si>
    <t>鬼影鞭</t>
  </si>
  <si>
    <t>18&lt;row&gt;&lt;color=136,140,107&gt;使用手中鞭子快速抽打对手</t>
  </si>
  <si>
    <t>海螺猫</t>
  </si>
  <si>
    <t>镰刀猫</t>
  </si>
  <si>
    <t>镰刀猫1</t>
  </si>
  <si>
    <t>爆裂斩</t>
  </si>
  <si>
    <t>18&lt;row&gt;&lt;color=136,140,107&gt;左右两柄镰刀分别斩出后，合并在一起给予对手猛&lt;row&gt;&lt;color=136,140,107&gt;烈一击</t>
  </si>
  <si>
    <t>泼猴怪</t>
  </si>
  <si>
    <t>泼猴怪1</t>
  </si>
  <si>
    <t>泼猴怪2</t>
  </si>
  <si>
    <t>男树藤猫1</t>
  </si>
  <si>
    <t>男树藤猫2</t>
  </si>
  <si>
    <t>穿云击</t>
  </si>
  <si>
    <t>18&lt;row&gt;&lt;color=136,140,107&gt;将对手轰起浮空，并迅速的出拳连击</t>
  </si>
  <si>
    <t>修罗闪</t>
  </si>
  <si>
    <t>18&lt;row&gt;&lt;color=136,140,107&gt;化为残影攻击前方敌人</t>
  </si>
  <si>
    <t>醉云吐雾</t>
  </si>
  <si>
    <t>18&lt;row&gt;&lt;color=136,140,107&gt;将口中美酒化为火焰喷出，灼烧对手</t>
  </si>
  <si>
    <t>高跷猫1</t>
  </si>
  <si>
    <t>高跷猫2</t>
  </si>
  <si>
    <t>瞬影踢</t>
  </si>
  <si>
    <t>18&lt;row&gt;&lt;color=136,140,107&gt;迅捷踢向对手并造成伤害</t>
  </si>
  <si>
    <t>道士喵</t>
  </si>
  <si>
    <t>落雷引</t>
  </si>
  <si>
    <t>18&lt;row&gt;&lt;color=136,140,107&gt;高举拂尘，召唤数道雷电攻击对手</t>
  </si>
  <si>
    <t>野性狼魂</t>
  </si>
  <si>
    <t>18&lt;row&gt;&lt;color=136,140,107&gt;用锣音召唤出三条狼魂攻击前方对手</t>
  </si>
  <si>
    <t>酿酒大师</t>
  </si>
  <si>
    <t>烈酒爆炸</t>
  </si>
  <si>
    <t>18&lt;row&gt;&lt;color=136,140,107&gt;向对手扔出滚动的酒桶，酒桶会造成爆炸伤害</t>
  </si>
  <si>
    <t>残兵猫</t>
  </si>
  <si>
    <t>龙牙</t>
  </si>
  <si>
    <t>18&lt;row&gt;&lt;color=136,140,107&gt;拳如奔雷，冲击前方对手</t>
  </si>
  <si>
    <t>船锚喵</t>
  </si>
  <si>
    <t>破浪击</t>
  </si>
  <si>
    <t>18&lt;row&gt;&lt;color=136,140,107&gt;使用巨锚发动近身连续攻击</t>
  </si>
  <si>
    <t>树藤怪</t>
  </si>
  <si>
    <t>机械傀儡</t>
  </si>
  <si>
    <t>葫芦猫</t>
  </si>
  <si>
    <t>对酒当歌</t>
  </si>
  <si>
    <t>18&lt;row&gt;&lt;color=136,140,107&gt;摇晃葫芦后，将葫芦中的美酒凝聚为韵枪喷向对手</t>
  </si>
  <si>
    <t>小丑梅花</t>
  </si>
  <si>
    <t>小丑梅花1</t>
  </si>
  <si>
    <t>急掠入火</t>
  </si>
  <si>
    <t>18&lt;row&gt;&lt;color=136,140,107&gt;合身冲向面前的对手，并造成伤害</t>
  </si>
  <si>
    <t>小丑方片</t>
  </si>
  <si>
    <t>幻影连击</t>
  </si>
  <si>
    <t>18&lt;row&gt;&lt;color=136,140,107&gt;与分身一同近身攻击对手，并用十字镖给对手造成&lt;row&gt;&lt;color=136,140,107&gt;爆炸伤害</t>
  </si>
  <si>
    <t>虎妹</t>
  </si>
  <si>
    <t>锤刃交加</t>
  </si>
  <si>
    <t>18&lt;row&gt;&lt;color=136,140,107&gt;挥舞手中巨锤，并幻化出多把镰刀攻击对手</t>
  </si>
  <si>
    <t>冷月诀</t>
  </si>
  <si>
    <t>18&lt;row&gt;&lt;color=136,140,107&gt;召唤出冷月对敌人造成持续低温伤害，并且对靠近&lt;row&gt;&lt;color=136,140,107&gt;冷月的敌人造成爆炸伤害。</t>
  </si>
  <si>
    <t>炼金猫</t>
  </si>
  <si>
    <t>钻头突刺</t>
  </si>
  <si>
    <t>18&lt;row&gt;&lt;color=136,140,107&gt;从地面连续钻出钻头突刺对手</t>
  </si>
  <si>
    <t>炼金猫修理钻头</t>
  </si>
  <si>
    <t>画师喵</t>
  </si>
  <si>
    <t>画师喵1</t>
  </si>
  <si>
    <t>画师喵2</t>
  </si>
  <si>
    <t>泼墨丹青</t>
  </si>
  <si>
    <t>18&lt;row&gt;&lt;color=136,140,107&gt;用手中画笔绘出的幻象，攻击对手</t>
  </si>
  <si>
    <t>假修</t>
  </si>
  <si>
    <t>寂灭流光</t>
  </si>
  <si>
    <t>18&lt;row&gt;&lt;color=136,140,107&gt;召唤出光柱，攻击范围内的对手</t>
  </si>
  <si>
    <t>小丑北斗</t>
  </si>
  <si>
    <t>贪狼咆哮</t>
  </si>
  <si>
    <t>18&lt;row&gt;&lt;color=136,140,107&gt;使用受众镰刀连续挥砍对手</t>
  </si>
  <si>
    <t>铁面人</t>
  </si>
  <si>
    <t>罗刹连闪</t>
  </si>
  <si>
    <t>18&lt;row&gt;&lt;color=136,140,107&gt;使用拳击脚踢连续对对手造成伤害</t>
  </si>
  <si>
    <t>女旦紫心</t>
  </si>
  <si>
    <t>18&lt;row&gt;&lt;color=136,140,107&gt;女旦紫心3</t>
  </si>
  <si>
    <t>女旦蓝心</t>
  </si>
  <si>
    <t>18&lt;row&gt;&lt;color=136,140,107&gt;女旦蓝心3</t>
  </si>
  <si>
    <t>唐明</t>
  </si>
  <si>
    <t>画地为牢</t>
  </si>
  <si>
    <t>18&lt;row&gt;&lt;color=136,140,107&gt;将对手困在结界中，并跳起攻击结界中的对手</t>
  </si>
  <si>
    <t>黯（背景）</t>
  </si>
  <si>
    <t>18&lt;row&gt;&lt;color=136,140,107&gt;黯（背景）3</t>
  </si>
  <si>
    <t>机器猫</t>
  </si>
  <si>
    <t>死亡轰炸</t>
  </si>
  <si>
    <t>18&lt;row&gt;&lt;color=136,140,107&gt;从空中连续轰炸沿途的对手</t>
  </si>
  <si>
    <t>法师猫</t>
  </si>
  <si>
    <t>弓箭猫</t>
  </si>
  <si>
    <t>风怒打击</t>
  </si>
  <si>
    <t>18&lt;row&gt;&lt;color=136,140,107&gt;让坐骑飞鹰队对手发动数轮飞羽打击，并扇动旋风&lt;row&gt;&lt;color=136,140,107&gt;攻击对手</t>
  </si>
  <si>
    <t>闇雷追魂</t>
  </si>
  <si>
    <t>18&lt;row&gt;&lt;color=136,140,107&gt;将韵力化为闇雷缠住敌人后，对敌人造成连续打击</t>
  </si>
  <si>
    <t>烈焰灼烧</t>
  </si>
  <si>
    <t>18&lt;row&gt;&lt;color=136,140,107&gt;召唤火鸟，用喷火对敌人进行全面打击</t>
  </si>
  <si>
    <t>身宗宗主-墨兰</t>
  </si>
  <si>
    <t>玄水阴雷</t>
  </si>
  <si>
    <t>18&lt;row&gt;&lt;color=136,140,107&gt;制造一颗蕴含阴雷的水球，对对手造成爆炸伤害</t>
  </si>
  <si>
    <t>身宗宗主-墨兰前冲</t>
  </si>
  <si>
    <t>身宗宗主-墨兰后撤</t>
  </si>
  <si>
    <t>身宗宗主-墨兰嘲讽</t>
  </si>
  <si>
    <t>身宗宗主-墨兰悲伤</t>
  </si>
  <si>
    <t>身宗宗主-墨兰愤怒</t>
  </si>
  <si>
    <t>18&lt;row&gt;&lt;color=136,140,107&gt;将韵力灌注判签，对敌人造成全面伤害</t>
  </si>
  <si>
    <t>断岳霸腿</t>
  </si>
  <si>
    <t>18&lt;row&gt;&lt;color=136,140,107&gt;腾空而起，将韵力灌注双腿对地面敌人发动连续攻击</t>
  </si>
  <si>
    <t>蒙面猫-蓝色</t>
  </si>
  <si>
    <t>蒙面猫-蓝色1</t>
  </si>
  <si>
    <t>蒙面猫-蓝色2</t>
  </si>
  <si>
    <t>盾猫-新色</t>
  </si>
  <si>
    <t>盾猫-新色1</t>
  </si>
  <si>
    <t>盾猫-新色2</t>
  </si>
  <si>
    <t>泼猴怪-新色</t>
  </si>
  <si>
    <t>泼猴怪-新色1</t>
  </si>
  <si>
    <t>飞行猫-新色1</t>
  </si>
  <si>
    <t>海螺猫-新色</t>
  </si>
  <si>
    <t>海螺猫-新色1</t>
  </si>
  <si>
    <t>海螺猫-新色2</t>
  </si>
  <si>
    <t>机械傀儡-新色</t>
  </si>
  <si>
    <t>机械傀儡-新色1</t>
  </si>
  <si>
    <t>机械傀儡-新色2</t>
  </si>
  <si>
    <t>法师猫-新色</t>
  </si>
  <si>
    <t>法师猫-新色1</t>
  </si>
  <si>
    <t>芭蕾舞木偶</t>
  </si>
  <si>
    <t>芭蕾舞木偶1</t>
  </si>
  <si>
    <t>芭蕾舞木偶2</t>
  </si>
  <si>
    <t>芭蕾舞木偶3</t>
  </si>
  <si>
    <t>芭蕾舞木偶4</t>
  </si>
  <si>
    <t>破损木偶</t>
  </si>
  <si>
    <t>破损木偶1</t>
  </si>
  <si>
    <t>破损木偶2</t>
  </si>
  <si>
    <t>破损木偶3</t>
  </si>
  <si>
    <t>披风木偶-手1</t>
  </si>
  <si>
    <t>披风木偶-手2</t>
  </si>
  <si>
    <t>披风木偶-娃娃</t>
  </si>
  <si>
    <t>披风木偶-娃娃1</t>
  </si>
  <si>
    <t>披风木偶-娃娃2</t>
  </si>
  <si>
    <t>芭蕾舞木偶待机</t>
  </si>
  <si>
    <t>芭蕾舞木偶待机1</t>
  </si>
  <si>
    <t>技能倍率</t>
    <phoneticPr fontId="1" type="noConversion"/>
  </si>
  <si>
    <t>技能时间</t>
    <phoneticPr fontId="1" type="noConversion"/>
  </si>
  <si>
    <t>dps</t>
    <phoneticPr fontId="1" type="noConversion"/>
  </si>
  <si>
    <t>附带效果</t>
    <phoneticPr fontId="1" type="noConversion"/>
  </si>
  <si>
    <t>回蓝30</t>
    <phoneticPr fontId="1" type="noConversion"/>
  </si>
  <si>
    <t>帧数</t>
    <phoneticPr fontId="1" type="noConversion"/>
  </si>
  <si>
    <t>急速模式</t>
    <phoneticPr fontId="1" type="noConversion"/>
  </si>
  <si>
    <t>总帧数</t>
    <phoneticPr fontId="1" type="noConversion"/>
  </si>
  <si>
    <t>循环</t>
    <phoneticPr fontId="1" type="noConversion"/>
  </si>
  <si>
    <t>loopNum</t>
    <phoneticPr fontId="1" type="noConversion"/>
  </si>
  <si>
    <t>loopFrameStart</t>
    <phoneticPr fontId="1" type="noConversion"/>
  </si>
  <si>
    <t>loopFrameEnd</t>
    <phoneticPr fontId="1" type="noConversion"/>
  </si>
  <si>
    <t>眼宗普攻+玫瑰</t>
    <phoneticPr fontId="1" type="noConversion"/>
  </si>
  <si>
    <t>眼宗吹风</t>
    <phoneticPr fontId="1" type="noConversion"/>
  </si>
  <si>
    <t>眼宗激光</t>
    <phoneticPr fontId="1" type="noConversion"/>
  </si>
  <si>
    <t>眼宗黑洞</t>
    <phoneticPr fontId="1" type="noConversion"/>
  </si>
  <si>
    <t>大师兄普攻</t>
    <phoneticPr fontId="1" type="noConversion"/>
  </si>
  <si>
    <t>大师兄吹笛子子弹</t>
    <phoneticPr fontId="1" type="noConversion"/>
  </si>
  <si>
    <t>录宗画圈圈</t>
    <phoneticPr fontId="1" type="noConversion"/>
  </si>
  <si>
    <t>录宗黑旋风</t>
    <phoneticPr fontId="1" type="noConversion"/>
  </si>
  <si>
    <t>录宗束缚</t>
    <phoneticPr fontId="1" type="noConversion"/>
  </si>
  <si>
    <t>录宗墨龙吐球</t>
    <phoneticPr fontId="1" type="noConversion"/>
  </si>
  <si>
    <t>录宗写字</t>
    <phoneticPr fontId="1" type="noConversion"/>
  </si>
  <si>
    <t>纳宗激光箭</t>
    <phoneticPr fontId="1" type="noConversion"/>
  </si>
  <si>
    <t>纳宗追踪箭*6</t>
    <phoneticPr fontId="1" type="noConversion"/>
  </si>
  <si>
    <t>纳宗回旋镖</t>
    <phoneticPr fontId="1" type="noConversion"/>
  </si>
  <si>
    <t>纳宗小箭头</t>
    <phoneticPr fontId="1" type="noConversion"/>
  </si>
  <si>
    <t>狂暴猫砸两下</t>
    <phoneticPr fontId="1" type="noConversion"/>
  </si>
  <si>
    <t>狂暴猫跳起来砸一下</t>
    <phoneticPr fontId="1" type="noConversion"/>
  </si>
  <si>
    <t>飞行猫蝙蝠群5下</t>
    <phoneticPr fontId="1" type="noConversion"/>
  </si>
  <si>
    <t>飞行猫小箭头1下</t>
    <phoneticPr fontId="1" type="noConversion"/>
  </si>
  <si>
    <t>盾猫举盾霸体</t>
    <phoneticPr fontId="1" type="noConversion"/>
  </si>
  <si>
    <t>盾猫冲锋</t>
    <phoneticPr fontId="1" type="noConversion"/>
  </si>
  <si>
    <t>巨型猫撩起+打一下</t>
    <phoneticPr fontId="1" type="noConversion"/>
  </si>
  <si>
    <t>巨型猫砸、砸、使劲砸</t>
    <phoneticPr fontId="1" type="noConversion"/>
  </si>
  <si>
    <t>炸弹喵划一下</t>
    <phoneticPr fontId="1" type="noConversion"/>
  </si>
  <si>
    <t>炸弹喵扔炸弹，碰到人爆炸</t>
    <phoneticPr fontId="1" type="noConversion"/>
  </si>
  <si>
    <t>手宗宗主男普攻</t>
    <phoneticPr fontId="1" type="noConversion"/>
  </si>
  <si>
    <t>手宗宗主男拉人</t>
    <phoneticPr fontId="1" type="noConversion"/>
  </si>
  <si>
    <t>手宗宗主男放球</t>
    <phoneticPr fontId="1" type="noConversion"/>
  </si>
  <si>
    <t>手宗宗主男3大炮</t>
    <phoneticPr fontId="1" type="noConversion"/>
  </si>
  <si>
    <t>手宗女一拳僵直</t>
    <phoneticPr fontId="1" type="noConversion"/>
  </si>
  <si>
    <t>手宗宗主女3连击</t>
    <phoneticPr fontId="1" type="noConversion"/>
  </si>
  <si>
    <t>手宗宗主女砸地+跳</t>
    <phoneticPr fontId="1" type="noConversion"/>
  </si>
  <si>
    <t>手宗宗主女憋闪电</t>
    <phoneticPr fontId="1" type="noConversion"/>
  </si>
  <si>
    <t>暴力猫3下拳击</t>
    <phoneticPr fontId="1" type="noConversion"/>
  </si>
  <si>
    <t>暴力猫拳击+脚踢</t>
    <phoneticPr fontId="1" type="noConversion"/>
  </si>
  <si>
    <t>双刀喵1刀</t>
    <phoneticPr fontId="1" type="noConversion"/>
  </si>
  <si>
    <t>双刀喵3刀</t>
    <phoneticPr fontId="1" type="noConversion"/>
  </si>
  <si>
    <t>陷阱</t>
    <phoneticPr fontId="1" type="noConversion"/>
  </si>
  <si>
    <t>鞭猫1鞭子</t>
    <phoneticPr fontId="1" type="noConversion"/>
  </si>
  <si>
    <t>海螺猫吹3个泡泡</t>
    <phoneticPr fontId="1" type="noConversion"/>
  </si>
  <si>
    <t>海螺猫冲天吹海螺</t>
    <phoneticPr fontId="1" type="noConversion"/>
  </si>
  <si>
    <t>吸人</t>
    <phoneticPr fontId="1" type="noConversion"/>
  </si>
  <si>
    <t>铁爪猫1下</t>
    <phoneticPr fontId="1" type="noConversion"/>
  </si>
  <si>
    <t>铁爪猫2下</t>
    <phoneticPr fontId="1" type="noConversion"/>
  </si>
  <si>
    <t>灯笼猫打人</t>
    <phoneticPr fontId="1" type="noConversion"/>
  </si>
  <si>
    <t>灯笼猫泼酒</t>
    <phoneticPr fontId="1" type="noConversion"/>
  </si>
  <si>
    <t>道士喵符纸</t>
    <phoneticPr fontId="1" type="noConversion"/>
  </si>
  <si>
    <t>道士喵甩</t>
    <phoneticPr fontId="1" type="noConversion"/>
  </si>
  <si>
    <t>萨满猫敲锣</t>
    <phoneticPr fontId="1" type="noConversion"/>
  </si>
  <si>
    <t>萨满猫放狼1只</t>
    <phoneticPr fontId="1" type="noConversion"/>
  </si>
  <si>
    <t>酿酒大师普攻1下</t>
    <phoneticPr fontId="1" type="noConversion"/>
  </si>
  <si>
    <t>残兵猫1下</t>
    <phoneticPr fontId="1" type="noConversion"/>
  </si>
  <si>
    <t>船锚喵转圈</t>
    <phoneticPr fontId="1" type="noConversion"/>
  </si>
  <si>
    <t>船锚喵蓄力锚击</t>
    <phoneticPr fontId="1" type="noConversion"/>
  </si>
  <si>
    <t>聚怪，这里有个bug，大猫出屏幕了，小猫落地点就对不上了</t>
    <phoneticPr fontId="1" type="noConversion"/>
  </si>
  <si>
    <t>树藤怪转圈前进</t>
    <phoneticPr fontId="1" type="noConversion"/>
  </si>
  <si>
    <t>树藤怪打1下</t>
    <phoneticPr fontId="1" type="noConversion"/>
  </si>
  <si>
    <t>机械傀儡发射子弹</t>
    <phoneticPr fontId="1" type="noConversion"/>
  </si>
  <si>
    <t>机械傀儡穿刺</t>
    <phoneticPr fontId="1" type="noConversion"/>
  </si>
  <si>
    <t>葫芦猫普攻</t>
    <phoneticPr fontId="1" type="noConversion"/>
  </si>
  <si>
    <t>葫芦猫用葫芦射出光线</t>
    <phoneticPr fontId="1" type="noConversion"/>
  </si>
  <si>
    <t>小丑梅花仍毒药罐</t>
    <phoneticPr fontId="1" type="noConversion"/>
  </si>
  <si>
    <t>小丑梅花砍3刀</t>
    <phoneticPr fontId="1" type="noConversion"/>
  </si>
  <si>
    <t>小丑方片3连击</t>
    <phoneticPr fontId="1" type="noConversion"/>
  </si>
  <si>
    <t>小丑方片扔飞盘</t>
    <phoneticPr fontId="1" type="noConversion"/>
  </si>
  <si>
    <t>虎妹横扫</t>
    <phoneticPr fontId="1" type="noConversion"/>
  </si>
  <si>
    <t>虎妹转锤子</t>
    <phoneticPr fontId="1" type="noConversion"/>
  </si>
  <si>
    <t>钟无盐冰地面</t>
    <phoneticPr fontId="1" type="noConversion"/>
  </si>
  <si>
    <t>钟无盐冰针</t>
    <phoneticPr fontId="1" type="noConversion"/>
  </si>
  <si>
    <t>黑洞聚怪</t>
    <phoneticPr fontId="1" type="noConversion"/>
  </si>
  <si>
    <t>炼金猫锤子2连击</t>
    <phoneticPr fontId="1" type="noConversion"/>
  </si>
  <si>
    <t>炼金猫电钻</t>
    <phoneticPr fontId="1" type="noConversion"/>
  </si>
  <si>
    <t>距离有问题</t>
    <phoneticPr fontId="1" type="noConversion"/>
  </si>
  <si>
    <t>描述有问题</t>
    <phoneticPr fontId="1" type="noConversion"/>
  </si>
  <si>
    <t>假修旋风</t>
    <phoneticPr fontId="1" type="noConversion"/>
  </si>
  <si>
    <t>假修普攻</t>
    <phoneticPr fontId="1" type="noConversion"/>
  </si>
  <si>
    <t>小丑北斗起身转镰刀</t>
    <phoneticPr fontId="1" type="noConversion"/>
  </si>
  <si>
    <t>小丑北斗腰斩</t>
    <phoneticPr fontId="1" type="noConversion"/>
  </si>
  <si>
    <t>铁面人2下</t>
    <phoneticPr fontId="1" type="noConversion"/>
  </si>
  <si>
    <t>黑洞问题很大啊</t>
    <phoneticPr fontId="1" type="noConversion"/>
  </si>
  <si>
    <t>唐明一棍子</t>
    <phoneticPr fontId="1" type="noConversion"/>
  </si>
  <si>
    <t>唐明冰块</t>
    <phoneticPr fontId="1" type="noConversion"/>
  </si>
  <si>
    <t>机器猫机关枪*2</t>
    <phoneticPr fontId="1" type="noConversion"/>
  </si>
  <si>
    <t>机器猫导弹斜射</t>
    <phoneticPr fontId="1" type="noConversion"/>
  </si>
  <si>
    <t>法师猫1个球</t>
    <phoneticPr fontId="1" type="noConversion"/>
  </si>
  <si>
    <t>法师猫3个球</t>
    <phoneticPr fontId="1" type="noConversion"/>
  </si>
  <si>
    <t>弓箭猫多重箭</t>
    <phoneticPr fontId="1" type="noConversion"/>
  </si>
  <si>
    <t>弓箭猫一支箭</t>
    <phoneticPr fontId="1" type="noConversion"/>
  </si>
  <si>
    <t>实际上这个技能不好，打上人就消失，而且经常伤害打不全</t>
    <phoneticPr fontId="1" type="noConversion"/>
  </si>
  <si>
    <t>督宗宗主近距离推鼎</t>
    <phoneticPr fontId="1" type="noConversion"/>
  </si>
  <si>
    <t>督宗宗主放10个小球球</t>
    <phoneticPr fontId="1" type="noConversion"/>
  </si>
  <si>
    <t>督宗宗主大鼎砸人</t>
    <phoneticPr fontId="1" type="noConversion"/>
  </si>
  <si>
    <t>督宗宗主大激光</t>
    <phoneticPr fontId="1" type="noConversion"/>
  </si>
  <si>
    <t>唱宗宗主红太阳</t>
    <phoneticPr fontId="1" type="noConversion"/>
  </si>
  <si>
    <t>唱宗宗主9个圈</t>
    <phoneticPr fontId="1" type="noConversion"/>
  </si>
  <si>
    <t>技能效果不对啊</t>
    <phoneticPr fontId="1" type="noConversion"/>
  </si>
  <si>
    <t>为什么没霸体后受击那么多</t>
    <phoneticPr fontId="1" type="noConversion"/>
  </si>
  <si>
    <t>身宗宗主-墨兰2跳起4连击</t>
    <phoneticPr fontId="1" type="noConversion"/>
  </si>
  <si>
    <t>身宗宗主-墨兰地面6连击</t>
    <phoneticPr fontId="1" type="noConversion"/>
  </si>
  <si>
    <t>身宗宗主-墨兰水牢陷阱</t>
    <phoneticPr fontId="1" type="noConversion"/>
  </si>
  <si>
    <t>身宗宗主-墨兰幻影爆照</t>
    <phoneticPr fontId="1" type="noConversion"/>
  </si>
  <si>
    <t>判宗宗主砍3下</t>
    <phoneticPr fontId="1" type="noConversion"/>
  </si>
  <si>
    <t>判宗宗主滑板鞋</t>
    <phoneticPr fontId="1" type="noConversion"/>
  </si>
  <si>
    <t>判宗宗主举刀蓄力砍</t>
    <phoneticPr fontId="1" type="noConversion"/>
  </si>
  <si>
    <t>判宗宗主御刀砍6下</t>
    <phoneticPr fontId="1" type="noConversion"/>
  </si>
  <si>
    <t>步宗宗主普通一脚</t>
    <phoneticPr fontId="1" type="noConversion"/>
  </si>
  <si>
    <t>步宗宗主推怪4连击</t>
    <phoneticPr fontId="1" type="noConversion"/>
  </si>
  <si>
    <t>步宗宗主踢飞大钟</t>
    <phoneticPr fontId="1" type="noConversion"/>
  </si>
  <si>
    <t>步宗宗主推怪6连击</t>
    <phoneticPr fontId="1" type="noConversion"/>
  </si>
  <si>
    <t>有霸体推不动</t>
    <phoneticPr fontId="1" type="noConversion"/>
  </si>
  <si>
    <t>是否为佣兵技</t>
    <phoneticPr fontId="1" type="noConversion"/>
  </si>
  <si>
    <t>怪物类型</t>
    <phoneticPr fontId="1" type="noConversion"/>
  </si>
  <si>
    <t>单边吸怪，僵直时间长</t>
    <phoneticPr fontId="1" type="noConversion"/>
  </si>
  <si>
    <t>破霸体</t>
    <phoneticPr fontId="1" type="noConversion"/>
  </si>
  <si>
    <t>唱宗宗主扔出小太阳</t>
    <phoneticPr fontId="1" type="noConversion"/>
  </si>
  <si>
    <t>唱宗宗主音波功</t>
    <phoneticPr fontId="1" type="noConversion"/>
  </si>
  <si>
    <t>10秒0.6倍毒</t>
    <phoneticPr fontId="1" type="noConversion"/>
  </si>
  <si>
    <t>3秒眩晕</t>
    <phoneticPr fontId="1" type="noConversion"/>
  </si>
  <si>
    <t>船锚喵</t>
    <phoneticPr fontId="1" type="noConversion"/>
  </si>
  <si>
    <t>拉怪，眩晕2秒</t>
    <phoneticPr fontId="1" type="noConversion"/>
  </si>
  <si>
    <t>5秒0.3倍减速</t>
    <phoneticPr fontId="1" type="noConversion"/>
  </si>
  <si>
    <t>5秒冰冻（冰冻，不是冰封），50%移速和攻速</t>
    <phoneticPr fontId="1" type="noConversion"/>
  </si>
  <si>
    <t>牢笼晕2秒</t>
    <phoneticPr fontId="1" type="noConversion"/>
  </si>
  <si>
    <t>大鼎晕5秒</t>
    <phoneticPr fontId="1" type="noConversion"/>
  </si>
  <si>
    <t>激光晕2秒</t>
    <phoneticPr fontId="1" type="noConversion"/>
  </si>
  <si>
    <t>2秒眩晕</t>
    <phoneticPr fontId="1" type="noConversion"/>
  </si>
  <si>
    <t>5秒眩晕</t>
    <phoneticPr fontId="1" type="noConversion"/>
  </si>
  <si>
    <t>5秒束缚</t>
    <phoneticPr fontId="1" type="noConversion"/>
  </si>
  <si>
    <t>0.2秒僵直</t>
    <phoneticPr fontId="1" type="noConversion"/>
  </si>
  <si>
    <t>2秒 50%减速</t>
    <phoneticPr fontId="1" type="noConversion"/>
  </si>
  <si>
    <t>2秒眩晕</t>
    <phoneticPr fontId="1" type="noConversion"/>
  </si>
  <si>
    <t>10秒破甲30%</t>
    <phoneticPr fontId="1" type="noConversion"/>
  </si>
  <si>
    <t>加150移速</t>
    <phoneticPr fontId="1" type="noConversion"/>
  </si>
  <si>
    <t>6秒0.3倍中毒效果</t>
    <phoneticPr fontId="1" type="noConversion"/>
  </si>
  <si>
    <t>破霸体且僵直0.5秒</t>
    <phoneticPr fontId="1" type="noConversion"/>
  </si>
  <si>
    <t>5秒80%减速</t>
    <phoneticPr fontId="1" type="noConversion"/>
  </si>
  <si>
    <t>1秒眩晕</t>
    <phoneticPr fontId="1" type="noConversion"/>
  </si>
  <si>
    <t>是否所有人都炸？</t>
    <phoneticPr fontId="1" type="noConversion"/>
  </si>
  <si>
    <t>只能是佣兵技，否则需要给自己加无敌buff，要不就会穿帮，而且影子的问题怎么解决</t>
    <phoneticPr fontId="1" type="noConversion"/>
  </si>
  <si>
    <t>铁面人1下</t>
    <phoneticPr fontId="1" type="noConversion"/>
  </si>
  <si>
    <t>3-4倍率</t>
    <phoneticPr fontId="1" type="noConversion"/>
  </si>
  <si>
    <t>仍陨石</t>
    <phoneticPr fontId="1" type="noConversion"/>
  </si>
  <si>
    <t>10秒0.5倍毒</t>
    <phoneticPr fontId="1" type="noConversion"/>
  </si>
  <si>
    <t>回蓝</t>
    <phoneticPr fontId="1" type="noConversion"/>
  </si>
  <si>
    <t>1;1;1000</t>
    <phoneticPr fontId="1" type="noConversion"/>
  </si>
  <si>
    <t>1;1;1000</t>
    <phoneticPr fontId="1" type="noConversion"/>
  </si>
  <si>
    <t>1;1;1000</t>
    <phoneticPr fontId="1" type="noConversion"/>
  </si>
  <si>
    <t>1;1;1000</t>
    <phoneticPr fontId="1" type="noConversion"/>
  </si>
  <si>
    <t>1;1;1000</t>
    <phoneticPr fontId="1" type="noConversion"/>
  </si>
  <si>
    <t>1;1;1000</t>
    <phoneticPr fontId="1" type="noConversion"/>
  </si>
  <si>
    <t>string</t>
    <phoneticPr fontId="1" type="noConversion"/>
  </si>
  <si>
    <t>levelDesc</t>
    <phoneticPr fontId="1" type="noConversion"/>
  </si>
  <si>
    <t>4_10</t>
    <phoneticPr fontId="1" type="noConversion"/>
  </si>
  <si>
    <t>4_30</t>
  </si>
  <si>
    <t>4_40</t>
  </si>
  <si>
    <t>4_50</t>
  </si>
  <si>
    <t>4_60</t>
  </si>
  <si>
    <t>4_70</t>
  </si>
  <si>
    <t>4_80</t>
  </si>
  <si>
    <t>4_90</t>
  </si>
  <si>
    <t>4_100</t>
  </si>
  <si>
    <t>4_110</t>
  </si>
  <si>
    <t>4_120</t>
  </si>
  <si>
    <t>4_130</t>
  </si>
  <si>
    <t>4_20</t>
    <phoneticPr fontId="1" type="noConversion"/>
  </si>
  <si>
    <t>4_140</t>
  </si>
  <si>
    <t>4_150</t>
  </si>
  <si>
    <t>4_160</t>
  </si>
  <si>
    <t>4_170</t>
  </si>
  <si>
    <t>4_180</t>
  </si>
  <si>
    <t>4_190</t>
  </si>
  <si>
    <t>4_200</t>
  </si>
  <si>
    <t>4_210</t>
  </si>
  <si>
    <t>4_220</t>
  </si>
  <si>
    <t>4_230</t>
  </si>
  <si>
    <t>4_240</t>
  </si>
  <si>
    <t>4_250</t>
  </si>
  <si>
    <t>4_260</t>
  </si>
  <si>
    <t>4_270</t>
  </si>
  <si>
    <t>4_280</t>
  </si>
  <si>
    <t>4_290</t>
  </si>
  <si>
    <t>4_300</t>
  </si>
  <si>
    <t>4_310</t>
  </si>
  <si>
    <t>4_320</t>
  </si>
  <si>
    <t>4_330</t>
  </si>
  <si>
    <t>4_340</t>
  </si>
  <si>
    <t>4_350</t>
  </si>
  <si>
    <t>4_360</t>
  </si>
  <si>
    <t>4_370</t>
  </si>
  <si>
    <t>4_380</t>
  </si>
  <si>
    <t>4_390</t>
  </si>
  <si>
    <t>4_400</t>
  </si>
  <si>
    <t>4_410</t>
  </si>
  <si>
    <t>4_420</t>
  </si>
  <si>
    <t>4_430</t>
  </si>
  <si>
    <t>4_440</t>
  </si>
  <si>
    <t>4_450</t>
  </si>
  <si>
    <t>4_460</t>
  </si>
  <si>
    <t>4_470</t>
  </si>
  <si>
    <t>4_480</t>
  </si>
  <si>
    <t>4_490</t>
  </si>
  <si>
    <t>4_500</t>
  </si>
  <si>
    <t>4_510</t>
  </si>
  <si>
    <t>4_520</t>
  </si>
  <si>
    <t>4_530</t>
  </si>
  <si>
    <t>4_540</t>
  </si>
  <si>
    <t>4_550</t>
  </si>
  <si>
    <t>4_560</t>
  </si>
  <si>
    <t>4_570</t>
  </si>
  <si>
    <t>4_580</t>
  </si>
  <si>
    <t>4_590</t>
  </si>
  <si>
    <t>4_600</t>
  </si>
  <si>
    <t>4_610</t>
  </si>
  <si>
    <t>4_620</t>
  </si>
  <si>
    <t>4_630</t>
  </si>
  <si>
    <t>4_640</t>
  </si>
  <si>
    <t>4_650</t>
  </si>
  <si>
    <t>4_660</t>
  </si>
  <si>
    <t>4_670</t>
  </si>
  <si>
    <t>4_680</t>
  </si>
  <si>
    <t>4_690</t>
  </si>
  <si>
    <t>4_700</t>
  </si>
  <si>
    <t>4_710</t>
  </si>
  <si>
    <t>4_720</t>
  </si>
  <si>
    <t>4_730</t>
  </si>
  <si>
    <t>4_740</t>
  </si>
  <si>
    <t>4_750</t>
  </si>
  <si>
    <t>4_760</t>
  </si>
  <si>
    <t>4_770</t>
  </si>
  <si>
    <t>4_780</t>
  </si>
  <si>
    <t>4_790</t>
  </si>
  <si>
    <t>4_800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</si>
</sst>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4" fillId="2" borderId="1" xfId="75" applyAlignment="1"/>
    <xf numFmtId="0" fontId="6" fillId="4" borderId="3" xfId="77" applyFont="1" applyAlignment="1"/>
    <xf numFmtId="0" fontId="0" fillId="0" borderId="0" xfId="0" applyAlignment="1"/>
    <xf numFmtId="0" fontId="6" fillId="4" borderId="4" xfId="77" applyFont="1" applyBorder="1" applyAlignment="1"/>
    <xf numFmtId="0" fontId="6" fillId="4" borderId="5" xfId="77" applyFont="1" applyBorder="1" applyAlignment="1"/>
    <xf numFmtId="0" fontId="6" fillId="4" borderId="6" xfId="77" applyFont="1" applyBorder="1" applyAlignment="1"/>
    <xf numFmtId="0" fontId="4" fillId="2" borderId="0" xfId="75" applyBorder="1" applyAlignment="1"/>
    <xf numFmtId="0" fontId="0" fillId="0" borderId="1" xfId="0" applyBorder="1"/>
    <xf numFmtId="0" fontId="0" fillId="0" borderId="1" xfId="0" applyBorder="1" applyAlignment="1"/>
    <xf numFmtId="0" fontId="4" fillId="2" borderId="0" xfId="75" applyBorder="1" applyAlignment="1">
      <alignment wrapText="1"/>
    </xf>
    <xf numFmtId="0" fontId="0" fillId="0" borderId="1" xfId="0" applyBorder="1" applyAlignment="1">
      <alignment wrapText="1"/>
    </xf>
    <xf numFmtId="0" fontId="6" fillId="3" borderId="0" xfId="76" applyBorder="1" applyAlignment="1"/>
    <xf numFmtId="0" fontId="0" fillId="0" borderId="2" xfId="0" applyBorder="1" applyAlignment="1">
      <alignment wrapText="1"/>
    </xf>
    <xf numFmtId="0" fontId="6" fillId="3" borderId="0" xfId="76" applyBorder="1" applyAlignment="1">
      <alignment wrapText="1"/>
    </xf>
    <xf numFmtId="0" fontId="0" fillId="0" borderId="2" xfId="0" applyBorder="1"/>
    <xf numFmtId="0" fontId="4" fillId="2" borderId="3" xfId="75" applyBorder="1" applyAlignment="1"/>
    <xf numFmtId="0" fontId="6" fillId="4" borderId="1" xfId="77" applyFont="1" applyBorder="1" applyAlignment="1"/>
    <xf numFmtId="0" fontId="0" fillId="0" borderId="3" xfId="0" applyBorder="1"/>
    <xf numFmtId="0" fontId="6" fillId="4" borderId="0" xfId="77" applyFont="1" applyBorder="1" applyAlignment="1"/>
    <xf numFmtId="0" fontId="0" fillId="0" borderId="0" xfId="0" applyBorder="1"/>
    <xf numFmtId="0" fontId="4" fillId="2" borderId="1" xfId="75" applyBorder="1" applyAlignment="1"/>
    <xf numFmtId="0" fontId="0" fillId="0" borderId="0" xfId="0" applyBorder="1" applyAlignment="1"/>
    <xf numFmtId="0" fontId="0" fillId="0" borderId="0" xfId="0" applyFill="1" applyBorder="1"/>
    <xf numFmtId="0" fontId="0" fillId="0" borderId="0" xfId="0" applyBorder="1" applyAlignment="1">
      <alignment wrapText="1"/>
    </xf>
    <xf numFmtId="0" fontId="4" fillId="2" borderId="1" xfId="75" applyBorder="1" applyAlignment="1">
      <alignment wrapText="1"/>
    </xf>
    <xf numFmtId="0" fontId="6" fillId="3" borderId="2" xfId="76" applyBorder="1" applyAlignment="1"/>
    <xf numFmtId="0" fontId="6" fillId="3" borderId="2" xfId="76" applyBorder="1" applyAlignment="1">
      <alignment wrapText="1"/>
    </xf>
    <xf numFmtId="0" fontId="0" fillId="0" borderId="0" xfId="0" applyFill="1" applyBorder="1" applyAlignment="1">
      <alignment wrapText="1"/>
    </xf>
    <xf numFmtId="0" fontId="6" fillId="4" borderId="3" xfId="77" applyFont="1" applyBorder="1" applyAlignment="1"/>
    <xf numFmtId="0" fontId="4" fillId="2" borderId="1" xfId="75" applyAlignment="1">
      <alignment wrapText="1"/>
    </xf>
    <xf numFmtId="0" fontId="9" fillId="5" borderId="0" xfId="78" applyNumberFormat="1" applyAlignmen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0" fontId="10" fillId="6" borderId="0" xfId="79" applyNumberFormat="1" applyAlignment="1"/>
  </cellXfs>
  <cellStyles count="8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好" xfId="79" builtinId="26"/>
    <cellStyle name="计算" xfId="76" builtinId="22"/>
    <cellStyle name="检查单元格" xfId="75" builtinId="23"/>
    <cellStyle name="适中" xfId="78" builtinId="2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注释" xfId="77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9"/>
  <sheetViews>
    <sheetView tabSelected="1" zoomScaleNormal="100" workbookViewId="0">
      <pane xSplit="2" ySplit="2" topLeftCell="M2430" activePane="bottomRight" state="frozen"/>
      <selection pane="topRight" activeCell="C1" sqref="C1"/>
      <selection pane="bottomLeft" activeCell="A3" sqref="A3"/>
      <selection pane="bottomRight" activeCell="O2434" sqref="O2434"/>
    </sheetView>
  </sheetViews>
  <sheetFormatPr defaultColWidth="11" defaultRowHeight="14.25" x14ac:dyDescent="0.15"/>
  <cols>
    <col min="1" max="1" width="14" customWidth="1"/>
    <col min="2" max="2" width="16" customWidth="1"/>
    <col min="3" max="3" width="6.625" bestFit="1" customWidth="1"/>
    <col min="4" max="4" width="9.5" customWidth="1"/>
    <col min="5" max="5" width="7.375" customWidth="1"/>
    <col min="6" max="8" width="9.5" customWidth="1"/>
    <col min="9" max="9" width="15.125" bestFit="1" customWidth="1"/>
    <col min="10" max="10" width="10.625" bestFit="1" customWidth="1"/>
    <col min="11" max="11" width="7.625" bestFit="1" customWidth="1"/>
    <col min="12" max="12" width="15.25" customWidth="1"/>
    <col min="13" max="13" width="7.5" bestFit="1" customWidth="1"/>
    <col min="14" max="14" width="14" bestFit="1" customWidth="1"/>
    <col min="15" max="15" width="130.375" bestFit="1" customWidth="1"/>
  </cols>
  <sheetData>
    <row r="1" spans="1:15" x14ac:dyDescent="0.15">
      <c r="A1" t="s">
        <v>2</v>
      </c>
      <c r="B1" t="s">
        <v>2</v>
      </c>
      <c r="C1" t="s">
        <v>2</v>
      </c>
      <c r="D1" t="s">
        <v>3</v>
      </c>
      <c r="E1" t="s">
        <v>2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29</v>
      </c>
      <c r="L1" t="s">
        <v>31</v>
      </c>
      <c r="M1" t="s">
        <v>32</v>
      </c>
      <c r="N1" t="s">
        <v>31</v>
      </c>
      <c r="O1" t="s">
        <v>576</v>
      </c>
    </row>
    <row r="2" spans="1:15" x14ac:dyDescent="0.15">
      <c r="A2" t="s">
        <v>0</v>
      </c>
      <c r="B2" t="s">
        <v>5</v>
      </c>
      <c r="C2" t="s">
        <v>4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7</v>
      </c>
      <c r="J2" t="s">
        <v>8</v>
      </c>
      <c r="K2" t="s">
        <v>28</v>
      </c>
      <c r="L2" t="s">
        <v>30</v>
      </c>
      <c r="M2" t="s">
        <v>33</v>
      </c>
      <c r="N2" t="s">
        <v>34</v>
      </c>
      <c r="O2" t="s">
        <v>577</v>
      </c>
    </row>
    <row r="3" spans="1:15" x14ac:dyDescent="0.15">
      <c r="A3">
        <f t="shared" ref="A3:A66" si="0">B3*1000+C3</f>
        <v>1001001</v>
      </c>
      <c r="B3">
        <v>1001</v>
      </c>
      <c r="C3">
        <v>1</v>
      </c>
      <c r="D3">
        <v>0</v>
      </c>
      <c r="E3">
        <v>0</v>
      </c>
      <c r="H3">
        <v>0</v>
      </c>
      <c r="I3">
        <v>1</v>
      </c>
      <c r="J3">
        <f>(C3-1)*(B3-2000)*1000</f>
        <v>0</v>
      </c>
      <c r="K3">
        <v>0</v>
      </c>
      <c r="L3">
        <v>3.4</v>
      </c>
      <c r="M3">
        <v>1</v>
      </c>
      <c r="N3">
        <v>1</v>
      </c>
    </row>
    <row r="4" spans="1:15" x14ac:dyDescent="0.15">
      <c r="A4">
        <f t="shared" si="0"/>
        <v>1002001</v>
      </c>
      <c r="B4">
        <v>1002</v>
      </c>
      <c r="C4">
        <v>1</v>
      </c>
      <c r="D4">
        <v>0</v>
      </c>
      <c r="E4">
        <v>0</v>
      </c>
      <c r="H4">
        <v>0</v>
      </c>
      <c r="I4">
        <v>1</v>
      </c>
      <c r="J4">
        <f t="shared" ref="J4" si="1">(C4-1)*(B4-2000)*1000</f>
        <v>0</v>
      </c>
      <c r="K4">
        <v>0</v>
      </c>
      <c r="L4">
        <v>3.6</v>
      </c>
      <c r="M4">
        <v>2</v>
      </c>
      <c r="N4">
        <v>1</v>
      </c>
    </row>
    <row r="5" spans="1:15" x14ac:dyDescent="0.15">
      <c r="A5">
        <f t="shared" si="0"/>
        <v>1003001</v>
      </c>
      <c r="B5">
        <v>1003</v>
      </c>
      <c r="C5">
        <v>1</v>
      </c>
      <c r="D5">
        <v>0</v>
      </c>
      <c r="E5">
        <v>30</v>
      </c>
      <c r="H5">
        <v>0</v>
      </c>
      <c r="I5">
        <v>1</v>
      </c>
      <c r="J5">
        <v>0</v>
      </c>
      <c r="K5">
        <v>10</v>
      </c>
      <c r="L5">
        <v>5</v>
      </c>
      <c r="M5">
        <v>11</v>
      </c>
      <c r="N5">
        <v>1</v>
      </c>
    </row>
    <row r="6" spans="1:15" x14ac:dyDescent="0.15">
      <c r="A6">
        <f t="shared" si="0"/>
        <v>1003002</v>
      </c>
      <c r="B6">
        <v>1003</v>
      </c>
      <c r="C6">
        <v>2</v>
      </c>
      <c r="D6">
        <v>0</v>
      </c>
      <c r="E6">
        <v>30</v>
      </c>
      <c r="G6" t="s">
        <v>6</v>
      </c>
      <c r="H6">
        <v>0</v>
      </c>
      <c r="I6">
        <v>2</v>
      </c>
      <c r="J6">
        <v>53</v>
      </c>
      <c r="K6">
        <v>20</v>
      </c>
      <c r="L6">
        <f>ROUND(L$5*N6,2)</f>
        <v>5.08</v>
      </c>
      <c r="M6">
        <v>11</v>
      </c>
      <c r="N6">
        <v>1.0149999999999999</v>
      </c>
    </row>
    <row r="7" spans="1:15" x14ac:dyDescent="0.15">
      <c r="A7">
        <f t="shared" si="0"/>
        <v>1003003</v>
      </c>
      <c r="B7">
        <v>1003</v>
      </c>
      <c r="C7">
        <v>3</v>
      </c>
      <c r="D7">
        <v>0</v>
      </c>
      <c r="E7">
        <v>30</v>
      </c>
      <c r="G7" t="s">
        <v>6</v>
      </c>
      <c r="H7">
        <v>0</v>
      </c>
      <c r="I7">
        <v>3</v>
      </c>
      <c r="J7">
        <v>120</v>
      </c>
      <c r="K7">
        <v>30</v>
      </c>
      <c r="L7">
        <f t="shared" ref="L7:L70" si="2">ROUND(L$5*N7,2)</f>
        <v>5.15</v>
      </c>
      <c r="M7">
        <v>11</v>
      </c>
      <c r="N7">
        <v>1.03</v>
      </c>
    </row>
    <row r="8" spans="1:15" x14ac:dyDescent="0.15">
      <c r="A8">
        <f t="shared" si="0"/>
        <v>1003004</v>
      </c>
      <c r="B8">
        <v>1003</v>
      </c>
      <c r="C8">
        <v>4</v>
      </c>
      <c r="D8">
        <v>0</v>
      </c>
      <c r="E8">
        <v>30</v>
      </c>
      <c r="G8" t="s">
        <v>6</v>
      </c>
      <c r="H8">
        <v>0</v>
      </c>
      <c r="I8">
        <v>4</v>
      </c>
      <c r="J8">
        <v>213</v>
      </c>
      <c r="K8">
        <v>40</v>
      </c>
      <c r="L8">
        <f t="shared" si="2"/>
        <v>5.23</v>
      </c>
      <c r="M8">
        <v>11</v>
      </c>
      <c r="N8">
        <v>1.0449999999999999</v>
      </c>
    </row>
    <row r="9" spans="1:15" x14ac:dyDescent="0.15">
      <c r="A9">
        <f t="shared" si="0"/>
        <v>1003005</v>
      </c>
      <c r="B9">
        <v>1003</v>
      </c>
      <c r="C9">
        <v>5</v>
      </c>
      <c r="D9">
        <v>0</v>
      </c>
      <c r="E9">
        <v>30</v>
      </c>
      <c r="G9" t="s">
        <v>6</v>
      </c>
      <c r="H9">
        <v>0</v>
      </c>
      <c r="I9">
        <v>5</v>
      </c>
      <c r="J9">
        <v>333</v>
      </c>
      <c r="K9">
        <v>50</v>
      </c>
      <c r="L9">
        <f t="shared" si="2"/>
        <v>5.3</v>
      </c>
      <c r="M9">
        <v>11</v>
      </c>
      <c r="N9">
        <v>1.06</v>
      </c>
    </row>
    <row r="10" spans="1:15" x14ac:dyDescent="0.15">
      <c r="A10">
        <f t="shared" si="0"/>
        <v>1003006</v>
      </c>
      <c r="B10">
        <v>1003</v>
      </c>
      <c r="C10">
        <v>6</v>
      </c>
      <c r="D10">
        <v>0</v>
      </c>
      <c r="E10">
        <v>30</v>
      </c>
      <c r="G10" t="s">
        <v>6</v>
      </c>
      <c r="H10">
        <v>0</v>
      </c>
      <c r="I10">
        <v>6</v>
      </c>
      <c r="J10">
        <v>480</v>
      </c>
      <c r="K10">
        <v>60</v>
      </c>
      <c r="L10">
        <f t="shared" si="2"/>
        <v>5.38</v>
      </c>
      <c r="M10">
        <v>11</v>
      </c>
      <c r="N10">
        <v>1.075</v>
      </c>
    </row>
    <row r="11" spans="1:15" x14ac:dyDescent="0.15">
      <c r="A11">
        <f t="shared" si="0"/>
        <v>1003007</v>
      </c>
      <c r="B11">
        <v>1003</v>
      </c>
      <c r="C11">
        <v>7</v>
      </c>
      <c r="D11">
        <v>0</v>
      </c>
      <c r="E11">
        <v>30</v>
      </c>
      <c r="G11" t="s">
        <v>6</v>
      </c>
      <c r="H11">
        <v>0</v>
      </c>
      <c r="I11">
        <v>7</v>
      </c>
      <c r="J11">
        <v>653</v>
      </c>
      <c r="K11">
        <v>70</v>
      </c>
      <c r="L11">
        <f t="shared" si="2"/>
        <v>5.45</v>
      </c>
      <c r="M11">
        <v>11</v>
      </c>
      <c r="N11">
        <v>1.0900000000000001</v>
      </c>
    </row>
    <row r="12" spans="1:15" x14ac:dyDescent="0.15">
      <c r="A12">
        <f t="shared" si="0"/>
        <v>1003008</v>
      </c>
      <c r="B12">
        <v>1003</v>
      </c>
      <c r="C12">
        <v>8</v>
      </c>
      <c r="D12">
        <v>0</v>
      </c>
      <c r="E12">
        <v>30</v>
      </c>
      <c r="G12" t="s">
        <v>6</v>
      </c>
      <c r="H12">
        <v>0</v>
      </c>
      <c r="I12">
        <v>8</v>
      </c>
      <c r="J12">
        <v>853</v>
      </c>
      <c r="K12">
        <v>80</v>
      </c>
      <c r="L12">
        <f t="shared" si="2"/>
        <v>5.53</v>
      </c>
      <c r="M12">
        <v>11</v>
      </c>
      <c r="N12">
        <v>1.105</v>
      </c>
    </row>
    <row r="13" spans="1:15" x14ac:dyDescent="0.15">
      <c r="A13">
        <f t="shared" si="0"/>
        <v>1003009</v>
      </c>
      <c r="B13">
        <v>1003</v>
      </c>
      <c r="C13">
        <v>9</v>
      </c>
      <c r="D13">
        <v>0</v>
      </c>
      <c r="E13">
        <v>30</v>
      </c>
      <c r="G13" t="s">
        <v>6</v>
      </c>
      <c r="H13">
        <v>0</v>
      </c>
      <c r="I13">
        <v>9</v>
      </c>
      <c r="J13">
        <v>1080</v>
      </c>
      <c r="K13">
        <v>90</v>
      </c>
      <c r="L13">
        <f t="shared" si="2"/>
        <v>5.6</v>
      </c>
      <c r="M13">
        <v>11</v>
      </c>
      <c r="N13">
        <v>1.1200000000000001</v>
      </c>
    </row>
    <row r="14" spans="1:15" x14ac:dyDescent="0.15">
      <c r="A14">
        <f t="shared" si="0"/>
        <v>1003010</v>
      </c>
      <c r="B14">
        <v>1003</v>
      </c>
      <c r="C14">
        <v>10</v>
      </c>
      <c r="D14">
        <v>0</v>
      </c>
      <c r="E14">
        <v>30</v>
      </c>
      <c r="G14" t="s">
        <v>6</v>
      </c>
      <c r="H14">
        <v>0</v>
      </c>
      <c r="I14">
        <v>10</v>
      </c>
      <c r="J14">
        <v>1333</v>
      </c>
      <c r="K14">
        <v>100</v>
      </c>
      <c r="L14">
        <f t="shared" si="2"/>
        <v>5.68</v>
      </c>
      <c r="M14">
        <v>11</v>
      </c>
      <c r="N14">
        <v>1.135</v>
      </c>
    </row>
    <row r="15" spans="1:15" x14ac:dyDescent="0.15">
      <c r="A15">
        <f t="shared" si="0"/>
        <v>1003011</v>
      </c>
      <c r="B15">
        <v>1003</v>
      </c>
      <c r="C15">
        <v>11</v>
      </c>
      <c r="D15">
        <v>0</v>
      </c>
      <c r="E15">
        <v>30</v>
      </c>
      <c r="G15" t="s">
        <v>6</v>
      </c>
      <c r="H15">
        <v>0</v>
      </c>
      <c r="I15">
        <v>11</v>
      </c>
      <c r="J15">
        <v>1613</v>
      </c>
      <c r="K15">
        <v>110</v>
      </c>
      <c r="L15">
        <f t="shared" si="2"/>
        <v>5.75</v>
      </c>
      <c r="M15">
        <v>11</v>
      </c>
      <c r="N15">
        <v>1.1499999999999999</v>
      </c>
    </row>
    <row r="16" spans="1:15" x14ac:dyDescent="0.15">
      <c r="A16">
        <f t="shared" si="0"/>
        <v>1003012</v>
      </c>
      <c r="B16">
        <v>1003</v>
      </c>
      <c r="C16">
        <v>12</v>
      </c>
      <c r="D16">
        <v>0</v>
      </c>
      <c r="E16">
        <v>30</v>
      </c>
      <c r="G16" t="s">
        <v>6</v>
      </c>
      <c r="H16">
        <v>0</v>
      </c>
      <c r="I16">
        <v>12</v>
      </c>
      <c r="J16">
        <v>1920</v>
      </c>
      <c r="K16">
        <v>120</v>
      </c>
      <c r="L16">
        <f t="shared" si="2"/>
        <v>5.83</v>
      </c>
      <c r="M16">
        <v>11</v>
      </c>
      <c r="N16">
        <v>1.165</v>
      </c>
    </row>
    <row r="17" spans="1:14" x14ac:dyDescent="0.15">
      <c r="A17">
        <f t="shared" si="0"/>
        <v>1003013</v>
      </c>
      <c r="B17">
        <v>1003</v>
      </c>
      <c r="C17">
        <v>13</v>
      </c>
      <c r="D17">
        <v>0</v>
      </c>
      <c r="E17">
        <v>30</v>
      </c>
      <c r="G17" t="s">
        <v>6</v>
      </c>
      <c r="H17">
        <v>0</v>
      </c>
      <c r="I17">
        <v>13</v>
      </c>
      <c r="J17">
        <v>2253</v>
      </c>
      <c r="K17">
        <v>130</v>
      </c>
      <c r="L17">
        <f t="shared" si="2"/>
        <v>5.9</v>
      </c>
      <c r="M17">
        <v>11</v>
      </c>
      <c r="N17">
        <v>1.18</v>
      </c>
    </row>
    <row r="18" spans="1:14" x14ac:dyDescent="0.15">
      <c r="A18">
        <f t="shared" si="0"/>
        <v>1003014</v>
      </c>
      <c r="B18">
        <v>1003</v>
      </c>
      <c r="C18">
        <v>14</v>
      </c>
      <c r="D18">
        <v>0</v>
      </c>
      <c r="E18">
        <v>30</v>
      </c>
      <c r="G18" t="s">
        <v>6</v>
      </c>
      <c r="H18">
        <v>0</v>
      </c>
      <c r="I18">
        <v>14</v>
      </c>
      <c r="J18">
        <v>2613</v>
      </c>
      <c r="K18">
        <v>140</v>
      </c>
      <c r="L18">
        <f t="shared" si="2"/>
        <v>5.98</v>
      </c>
      <c r="M18">
        <v>11</v>
      </c>
      <c r="N18">
        <v>1.1950000000000001</v>
      </c>
    </row>
    <row r="19" spans="1:14" x14ac:dyDescent="0.15">
      <c r="A19">
        <f t="shared" si="0"/>
        <v>1003015</v>
      </c>
      <c r="B19">
        <v>1003</v>
      </c>
      <c r="C19">
        <v>15</v>
      </c>
      <c r="D19">
        <v>0</v>
      </c>
      <c r="E19">
        <v>30</v>
      </c>
      <c r="G19" t="s">
        <v>6</v>
      </c>
      <c r="H19">
        <v>0</v>
      </c>
      <c r="I19">
        <v>15</v>
      </c>
      <c r="J19">
        <v>3000</v>
      </c>
      <c r="K19">
        <v>150</v>
      </c>
      <c r="L19">
        <f t="shared" si="2"/>
        <v>6.05</v>
      </c>
      <c r="M19">
        <v>11</v>
      </c>
      <c r="N19">
        <v>1.21</v>
      </c>
    </row>
    <row r="20" spans="1:14" x14ac:dyDescent="0.15">
      <c r="A20">
        <f t="shared" si="0"/>
        <v>1003016</v>
      </c>
      <c r="B20">
        <v>1003</v>
      </c>
      <c r="C20">
        <v>16</v>
      </c>
      <c r="D20">
        <v>0</v>
      </c>
      <c r="E20">
        <v>30</v>
      </c>
      <c r="G20" t="s">
        <v>6</v>
      </c>
      <c r="H20">
        <v>0</v>
      </c>
      <c r="I20">
        <v>16</v>
      </c>
      <c r="J20">
        <v>3413</v>
      </c>
      <c r="K20">
        <v>160</v>
      </c>
      <c r="L20">
        <f t="shared" si="2"/>
        <v>6.13</v>
      </c>
      <c r="M20">
        <v>11</v>
      </c>
      <c r="N20">
        <v>1.2250000000000001</v>
      </c>
    </row>
    <row r="21" spans="1:14" x14ac:dyDescent="0.15">
      <c r="A21">
        <f t="shared" si="0"/>
        <v>1003017</v>
      </c>
      <c r="B21">
        <v>1003</v>
      </c>
      <c r="C21">
        <v>17</v>
      </c>
      <c r="D21">
        <v>0</v>
      </c>
      <c r="E21">
        <v>30</v>
      </c>
      <c r="G21" t="s">
        <v>6</v>
      </c>
      <c r="H21">
        <v>0</v>
      </c>
      <c r="I21">
        <v>17</v>
      </c>
      <c r="J21">
        <v>3853</v>
      </c>
      <c r="K21">
        <v>170</v>
      </c>
      <c r="L21">
        <f t="shared" si="2"/>
        <v>6.2</v>
      </c>
      <c r="M21">
        <v>11</v>
      </c>
      <c r="N21">
        <v>1.24</v>
      </c>
    </row>
    <row r="22" spans="1:14" x14ac:dyDescent="0.15">
      <c r="A22">
        <f t="shared" si="0"/>
        <v>1003018</v>
      </c>
      <c r="B22">
        <v>1003</v>
      </c>
      <c r="C22">
        <v>18</v>
      </c>
      <c r="D22">
        <v>0</v>
      </c>
      <c r="E22">
        <v>30</v>
      </c>
      <c r="G22" t="s">
        <v>6</v>
      </c>
      <c r="H22">
        <v>0</v>
      </c>
      <c r="I22">
        <v>18</v>
      </c>
      <c r="J22">
        <v>4320</v>
      </c>
      <c r="K22">
        <v>180</v>
      </c>
      <c r="L22">
        <f t="shared" si="2"/>
        <v>6.28</v>
      </c>
      <c r="M22">
        <v>11</v>
      </c>
      <c r="N22">
        <v>1.2549999999999999</v>
      </c>
    </row>
    <row r="23" spans="1:14" x14ac:dyDescent="0.15">
      <c r="A23">
        <f t="shared" si="0"/>
        <v>1003019</v>
      </c>
      <c r="B23">
        <v>1003</v>
      </c>
      <c r="C23">
        <v>19</v>
      </c>
      <c r="D23">
        <v>0</v>
      </c>
      <c r="E23">
        <v>30</v>
      </c>
      <c r="G23" t="s">
        <v>6</v>
      </c>
      <c r="H23">
        <v>0</v>
      </c>
      <c r="I23">
        <v>19</v>
      </c>
      <c r="J23">
        <v>4813</v>
      </c>
      <c r="K23">
        <v>190</v>
      </c>
      <c r="L23">
        <f t="shared" si="2"/>
        <v>6.35</v>
      </c>
      <c r="M23">
        <v>11</v>
      </c>
      <c r="N23">
        <v>1.27</v>
      </c>
    </row>
    <row r="24" spans="1:14" x14ac:dyDescent="0.15">
      <c r="A24">
        <f t="shared" si="0"/>
        <v>1003020</v>
      </c>
      <c r="B24">
        <v>1003</v>
      </c>
      <c r="C24">
        <v>20</v>
      </c>
      <c r="D24">
        <v>0</v>
      </c>
      <c r="E24">
        <v>30</v>
      </c>
      <c r="G24" t="s">
        <v>6</v>
      </c>
      <c r="H24">
        <v>0</v>
      </c>
      <c r="I24">
        <v>20</v>
      </c>
      <c r="J24">
        <v>5333</v>
      </c>
      <c r="K24">
        <v>200</v>
      </c>
      <c r="L24">
        <f t="shared" si="2"/>
        <v>6.43</v>
      </c>
      <c r="M24">
        <v>11</v>
      </c>
      <c r="N24">
        <v>1.2849999999999999</v>
      </c>
    </row>
    <row r="25" spans="1:14" x14ac:dyDescent="0.15">
      <c r="A25">
        <f t="shared" si="0"/>
        <v>1003021</v>
      </c>
      <c r="B25">
        <v>1003</v>
      </c>
      <c r="C25">
        <v>21</v>
      </c>
      <c r="D25">
        <v>0</v>
      </c>
      <c r="E25">
        <v>30</v>
      </c>
      <c r="G25" t="s">
        <v>6</v>
      </c>
      <c r="H25">
        <v>0</v>
      </c>
      <c r="I25">
        <v>21</v>
      </c>
      <c r="J25">
        <v>5880</v>
      </c>
      <c r="K25">
        <v>210</v>
      </c>
      <c r="L25">
        <f t="shared" si="2"/>
        <v>6.5</v>
      </c>
      <c r="M25">
        <v>11</v>
      </c>
      <c r="N25">
        <v>1.3</v>
      </c>
    </row>
    <row r="26" spans="1:14" x14ac:dyDescent="0.15">
      <c r="A26">
        <f t="shared" si="0"/>
        <v>1003022</v>
      </c>
      <c r="B26">
        <v>1003</v>
      </c>
      <c r="C26">
        <v>22</v>
      </c>
      <c r="D26">
        <v>0</v>
      </c>
      <c r="E26">
        <v>30</v>
      </c>
      <c r="G26" t="s">
        <v>6</v>
      </c>
      <c r="H26">
        <v>0</v>
      </c>
      <c r="I26">
        <v>22</v>
      </c>
      <c r="J26">
        <v>6453</v>
      </c>
      <c r="K26">
        <v>220</v>
      </c>
      <c r="L26">
        <f t="shared" si="2"/>
        <v>6.58</v>
      </c>
      <c r="M26">
        <v>11</v>
      </c>
      <c r="N26">
        <v>1.3149999999999999</v>
      </c>
    </row>
    <row r="27" spans="1:14" x14ac:dyDescent="0.15">
      <c r="A27">
        <f t="shared" si="0"/>
        <v>1003023</v>
      </c>
      <c r="B27">
        <v>1003</v>
      </c>
      <c r="C27">
        <v>23</v>
      </c>
      <c r="D27">
        <v>0</v>
      </c>
      <c r="E27">
        <v>30</v>
      </c>
      <c r="G27" t="s">
        <v>6</v>
      </c>
      <c r="H27">
        <v>0</v>
      </c>
      <c r="I27">
        <v>23</v>
      </c>
      <c r="J27">
        <v>7053</v>
      </c>
      <c r="K27">
        <v>230</v>
      </c>
      <c r="L27">
        <f t="shared" si="2"/>
        <v>6.65</v>
      </c>
      <c r="M27">
        <v>11</v>
      </c>
      <c r="N27">
        <v>1.33</v>
      </c>
    </row>
    <row r="28" spans="1:14" x14ac:dyDescent="0.15">
      <c r="A28">
        <f t="shared" si="0"/>
        <v>1003024</v>
      </c>
      <c r="B28">
        <v>1003</v>
      </c>
      <c r="C28">
        <v>24</v>
      </c>
      <c r="D28">
        <v>0</v>
      </c>
      <c r="E28">
        <v>30</v>
      </c>
      <c r="G28" t="s">
        <v>6</v>
      </c>
      <c r="H28">
        <v>0</v>
      </c>
      <c r="I28">
        <v>24</v>
      </c>
      <c r="J28">
        <v>7680</v>
      </c>
      <c r="K28">
        <v>240</v>
      </c>
      <c r="L28">
        <f t="shared" si="2"/>
        <v>6.73</v>
      </c>
      <c r="M28">
        <v>11</v>
      </c>
      <c r="N28">
        <v>1.345</v>
      </c>
    </row>
    <row r="29" spans="1:14" x14ac:dyDescent="0.15">
      <c r="A29">
        <f t="shared" si="0"/>
        <v>1003025</v>
      </c>
      <c r="B29">
        <v>1003</v>
      </c>
      <c r="C29">
        <v>25</v>
      </c>
      <c r="D29">
        <v>0</v>
      </c>
      <c r="E29">
        <v>30</v>
      </c>
      <c r="G29" t="s">
        <v>6</v>
      </c>
      <c r="H29">
        <v>0</v>
      </c>
      <c r="I29">
        <v>25</v>
      </c>
      <c r="J29">
        <v>8333</v>
      </c>
      <c r="K29">
        <v>250</v>
      </c>
      <c r="L29">
        <f t="shared" si="2"/>
        <v>6.8</v>
      </c>
      <c r="M29">
        <v>11</v>
      </c>
      <c r="N29">
        <v>1.36</v>
      </c>
    </row>
    <row r="30" spans="1:14" x14ac:dyDescent="0.15">
      <c r="A30">
        <f t="shared" si="0"/>
        <v>1003026</v>
      </c>
      <c r="B30">
        <v>1003</v>
      </c>
      <c r="C30">
        <v>26</v>
      </c>
      <c r="D30">
        <v>0</v>
      </c>
      <c r="E30">
        <v>30</v>
      </c>
      <c r="G30" t="s">
        <v>6</v>
      </c>
      <c r="H30">
        <v>0</v>
      </c>
      <c r="I30">
        <v>26</v>
      </c>
      <c r="J30">
        <v>9013</v>
      </c>
      <c r="K30">
        <v>260</v>
      </c>
      <c r="L30">
        <f t="shared" si="2"/>
        <v>6.88</v>
      </c>
      <c r="M30">
        <v>11</v>
      </c>
      <c r="N30">
        <v>1.375</v>
      </c>
    </row>
    <row r="31" spans="1:14" x14ac:dyDescent="0.15">
      <c r="A31">
        <f t="shared" si="0"/>
        <v>1003027</v>
      </c>
      <c r="B31">
        <v>1003</v>
      </c>
      <c r="C31">
        <v>27</v>
      </c>
      <c r="D31">
        <v>0</v>
      </c>
      <c r="E31">
        <v>30</v>
      </c>
      <c r="G31" t="s">
        <v>6</v>
      </c>
      <c r="H31">
        <v>0</v>
      </c>
      <c r="I31">
        <v>27</v>
      </c>
      <c r="J31">
        <v>9720</v>
      </c>
      <c r="K31">
        <v>270</v>
      </c>
      <c r="L31">
        <f t="shared" si="2"/>
        <v>6.95</v>
      </c>
      <c r="M31">
        <v>11</v>
      </c>
      <c r="N31">
        <v>1.39</v>
      </c>
    </row>
    <row r="32" spans="1:14" x14ac:dyDescent="0.15">
      <c r="A32">
        <f t="shared" si="0"/>
        <v>1003028</v>
      </c>
      <c r="B32">
        <v>1003</v>
      </c>
      <c r="C32">
        <v>28</v>
      </c>
      <c r="D32">
        <v>0</v>
      </c>
      <c r="E32">
        <v>30</v>
      </c>
      <c r="G32" t="s">
        <v>6</v>
      </c>
      <c r="H32">
        <v>0</v>
      </c>
      <c r="I32">
        <v>28</v>
      </c>
      <c r="J32">
        <v>10453</v>
      </c>
      <c r="K32">
        <v>280</v>
      </c>
      <c r="L32">
        <f t="shared" si="2"/>
        <v>7.03</v>
      </c>
      <c r="M32">
        <v>11</v>
      </c>
      <c r="N32">
        <v>1.405</v>
      </c>
    </row>
    <row r="33" spans="1:14" x14ac:dyDescent="0.15">
      <c r="A33">
        <f t="shared" si="0"/>
        <v>1003029</v>
      </c>
      <c r="B33">
        <v>1003</v>
      </c>
      <c r="C33">
        <v>29</v>
      </c>
      <c r="D33">
        <v>0</v>
      </c>
      <c r="E33">
        <v>30</v>
      </c>
      <c r="G33" t="s">
        <v>6</v>
      </c>
      <c r="H33">
        <v>0</v>
      </c>
      <c r="I33">
        <v>29</v>
      </c>
      <c r="J33">
        <v>11213</v>
      </c>
      <c r="K33">
        <v>290</v>
      </c>
      <c r="L33">
        <f t="shared" si="2"/>
        <v>7.1</v>
      </c>
      <c r="M33">
        <v>11</v>
      </c>
      <c r="N33">
        <v>1.42</v>
      </c>
    </row>
    <row r="34" spans="1:14" x14ac:dyDescent="0.15">
      <c r="A34">
        <f t="shared" si="0"/>
        <v>1003030</v>
      </c>
      <c r="B34">
        <v>1003</v>
      </c>
      <c r="C34">
        <v>30</v>
      </c>
      <c r="D34">
        <v>0</v>
      </c>
      <c r="E34">
        <v>30</v>
      </c>
      <c r="G34" t="s">
        <v>6</v>
      </c>
      <c r="H34">
        <v>0</v>
      </c>
      <c r="I34">
        <v>30</v>
      </c>
      <c r="J34">
        <v>12000</v>
      </c>
      <c r="K34">
        <v>300</v>
      </c>
      <c r="L34">
        <f t="shared" si="2"/>
        <v>7.18</v>
      </c>
      <c r="M34">
        <v>11</v>
      </c>
      <c r="N34">
        <v>1.4350000000000001</v>
      </c>
    </row>
    <row r="35" spans="1:14" x14ac:dyDescent="0.15">
      <c r="A35">
        <f t="shared" si="0"/>
        <v>1003031</v>
      </c>
      <c r="B35">
        <v>1003</v>
      </c>
      <c r="C35">
        <v>31</v>
      </c>
      <c r="D35">
        <v>0</v>
      </c>
      <c r="E35">
        <v>30</v>
      </c>
      <c r="G35" t="s">
        <v>6</v>
      </c>
      <c r="H35">
        <v>0</v>
      </c>
      <c r="I35">
        <v>31</v>
      </c>
      <c r="J35">
        <v>12813</v>
      </c>
      <c r="K35">
        <v>310</v>
      </c>
      <c r="L35">
        <f t="shared" si="2"/>
        <v>7.25</v>
      </c>
      <c r="M35">
        <v>11</v>
      </c>
      <c r="N35">
        <v>1.45</v>
      </c>
    </row>
    <row r="36" spans="1:14" x14ac:dyDescent="0.15">
      <c r="A36">
        <f t="shared" si="0"/>
        <v>1003032</v>
      </c>
      <c r="B36">
        <v>1003</v>
      </c>
      <c r="C36">
        <v>32</v>
      </c>
      <c r="D36">
        <v>0</v>
      </c>
      <c r="E36">
        <v>30</v>
      </c>
      <c r="G36" t="s">
        <v>6</v>
      </c>
      <c r="H36">
        <v>0</v>
      </c>
      <c r="I36">
        <v>32</v>
      </c>
      <c r="J36">
        <v>13653</v>
      </c>
      <c r="K36">
        <v>320</v>
      </c>
      <c r="L36">
        <f t="shared" si="2"/>
        <v>7.33</v>
      </c>
      <c r="M36">
        <v>11</v>
      </c>
      <c r="N36">
        <v>1.4650000000000001</v>
      </c>
    </row>
    <row r="37" spans="1:14" x14ac:dyDescent="0.15">
      <c r="A37">
        <f t="shared" si="0"/>
        <v>1003033</v>
      </c>
      <c r="B37">
        <v>1003</v>
      </c>
      <c r="C37">
        <v>33</v>
      </c>
      <c r="D37">
        <v>0</v>
      </c>
      <c r="E37">
        <v>30</v>
      </c>
      <c r="G37" t="s">
        <v>6</v>
      </c>
      <c r="H37">
        <v>0</v>
      </c>
      <c r="I37">
        <v>33</v>
      </c>
      <c r="J37">
        <v>14520</v>
      </c>
      <c r="K37">
        <v>330</v>
      </c>
      <c r="L37">
        <f t="shared" si="2"/>
        <v>7.4</v>
      </c>
      <c r="M37">
        <v>11</v>
      </c>
      <c r="N37">
        <v>1.48</v>
      </c>
    </row>
    <row r="38" spans="1:14" x14ac:dyDescent="0.15">
      <c r="A38">
        <f t="shared" si="0"/>
        <v>1003034</v>
      </c>
      <c r="B38">
        <v>1003</v>
      </c>
      <c r="C38">
        <v>34</v>
      </c>
      <c r="D38">
        <v>0</v>
      </c>
      <c r="E38">
        <v>30</v>
      </c>
      <c r="G38" t="s">
        <v>6</v>
      </c>
      <c r="H38">
        <v>0</v>
      </c>
      <c r="I38">
        <v>34</v>
      </c>
      <c r="J38">
        <v>15413</v>
      </c>
      <c r="K38">
        <v>340</v>
      </c>
      <c r="L38">
        <f t="shared" si="2"/>
        <v>7.48</v>
      </c>
      <c r="M38">
        <v>11</v>
      </c>
      <c r="N38">
        <v>1.4950000000000001</v>
      </c>
    </row>
    <row r="39" spans="1:14" x14ac:dyDescent="0.15">
      <c r="A39">
        <f t="shared" si="0"/>
        <v>1003035</v>
      </c>
      <c r="B39">
        <v>1003</v>
      </c>
      <c r="C39">
        <v>35</v>
      </c>
      <c r="D39">
        <v>0</v>
      </c>
      <c r="E39">
        <v>30</v>
      </c>
      <c r="G39" t="s">
        <v>6</v>
      </c>
      <c r="H39">
        <v>0</v>
      </c>
      <c r="I39">
        <v>35</v>
      </c>
      <c r="J39">
        <v>16333</v>
      </c>
      <c r="K39">
        <v>350</v>
      </c>
      <c r="L39">
        <f t="shared" si="2"/>
        <v>7.55</v>
      </c>
      <c r="M39">
        <v>11</v>
      </c>
      <c r="N39">
        <v>1.51</v>
      </c>
    </row>
    <row r="40" spans="1:14" x14ac:dyDescent="0.15">
      <c r="A40">
        <f t="shared" si="0"/>
        <v>1003036</v>
      </c>
      <c r="B40">
        <v>1003</v>
      </c>
      <c r="C40">
        <v>36</v>
      </c>
      <c r="D40">
        <v>0</v>
      </c>
      <c r="E40">
        <v>30</v>
      </c>
      <c r="G40" t="s">
        <v>6</v>
      </c>
      <c r="H40">
        <v>0</v>
      </c>
      <c r="I40">
        <v>36</v>
      </c>
      <c r="J40">
        <v>17280</v>
      </c>
      <c r="K40">
        <v>360</v>
      </c>
      <c r="L40">
        <f t="shared" si="2"/>
        <v>7.63</v>
      </c>
      <c r="M40">
        <v>11</v>
      </c>
      <c r="N40">
        <v>1.5249999999999999</v>
      </c>
    </row>
    <row r="41" spans="1:14" x14ac:dyDescent="0.15">
      <c r="A41">
        <f t="shared" si="0"/>
        <v>1003037</v>
      </c>
      <c r="B41">
        <v>1003</v>
      </c>
      <c r="C41">
        <v>37</v>
      </c>
      <c r="D41">
        <v>0</v>
      </c>
      <c r="E41">
        <v>30</v>
      </c>
      <c r="G41" t="s">
        <v>6</v>
      </c>
      <c r="H41">
        <v>0</v>
      </c>
      <c r="I41">
        <v>37</v>
      </c>
      <c r="J41">
        <v>18253</v>
      </c>
      <c r="K41">
        <v>370</v>
      </c>
      <c r="L41">
        <f t="shared" si="2"/>
        <v>7.7</v>
      </c>
      <c r="M41">
        <v>11</v>
      </c>
      <c r="N41">
        <v>1.54</v>
      </c>
    </row>
    <row r="42" spans="1:14" x14ac:dyDescent="0.15">
      <c r="A42">
        <f t="shared" si="0"/>
        <v>1003038</v>
      </c>
      <c r="B42">
        <v>1003</v>
      </c>
      <c r="C42">
        <v>38</v>
      </c>
      <c r="D42">
        <v>0</v>
      </c>
      <c r="E42">
        <v>30</v>
      </c>
      <c r="G42" t="s">
        <v>6</v>
      </c>
      <c r="H42">
        <v>0</v>
      </c>
      <c r="I42">
        <v>38</v>
      </c>
      <c r="J42">
        <v>19253</v>
      </c>
      <c r="K42">
        <v>380</v>
      </c>
      <c r="L42">
        <f t="shared" si="2"/>
        <v>7.78</v>
      </c>
      <c r="M42">
        <v>11</v>
      </c>
      <c r="N42">
        <v>1.5549999999999999</v>
      </c>
    </row>
    <row r="43" spans="1:14" x14ac:dyDescent="0.15">
      <c r="A43">
        <f t="shared" si="0"/>
        <v>1003039</v>
      </c>
      <c r="B43">
        <v>1003</v>
      </c>
      <c r="C43">
        <v>39</v>
      </c>
      <c r="D43">
        <v>0</v>
      </c>
      <c r="E43">
        <v>30</v>
      </c>
      <c r="G43" t="s">
        <v>6</v>
      </c>
      <c r="H43">
        <v>0</v>
      </c>
      <c r="I43">
        <v>39</v>
      </c>
      <c r="J43">
        <v>20280</v>
      </c>
      <c r="K43">
        <v>390</v>
      </c>
      <c r="L43">
        <f t="shared" si="2"/>
        <v>7.85</v>
      </c>
      <c r="M43">
        <v>11</v>
      </c>
      <c r="N43">
        <v>1.57</v>
      </c>
    </row>
    <row r="44" spans="1:14" x14ac:dyDescent="0.15">
      <c r="A44">
        <f t="shared" si="0"/>
        <v>1003040</v>
      </c>
      <c r="B44">
        <v>1003</v>
      </c>
      <c r="C44">
        <v>40</v>
      </c>
      <c r="D44">
        <v>0</v>
      </c>
      <c r="E44">
        <v>30</v>
      </c>
      <c r="G44" t="s">
        <v>6</v>
      </c>
      <c r="H44">
        <v>0</v>
      </c>
      <c r="I44">
        <v>40</v>
      </c>
      <c r="J44">
        <v>21333</v>
      </c>
      <c r="K44">
        <v>400</v>
      </c>
      <c r="L44">
        <f t="shared" si="2"/>
        <v>7.93</v>
      </c>
      <c r="M44">
        <v>11</v>
      </c>
      <c r="N44">
        <v>1.585</v>
      </c>
    </row>
    <row r="45" spans="1:14" x14ac:dyDescent="0.15">
      <c r="A45">
        <f t="shared" si="0"/>
        <v>1003041</v>
      </c>
      <c r="B45">
        <v>1003</v>
      </c>
      <c r="C45">
        <v>41</v>
      </c>
      <c r="D45">
        <v>0</v>
      </c>
      <c r="E45">
        <v>30</v>
      </c>
      <c r="G45" t="s">
        <v>6</v>
      </c>
      <c r="H45">
        <v>0</v>
      </c>
      <c r="I45">
        <v>41</v>
      </c>
      <c r="J45">
        <v>22413</v>
      </c>
      <c r="K45">
        <v>410</v>
      </c>
      <c r="L45">
        <f t="shared" si="2"/>
        <v>8</v>
      </c>
      <c r="M45">
        <v>11</v>
      </c>
      <c r="N45">
        <v>1.6</v>
      </c>
    </row>
    <row r="46" spans="1:14" x14ac:dyDescent="0.15">
      <c r="A46">
        <f t="shared" si="0"/>
        <v>1003042</v>
      </c>
      <c r="B46">
        <v>1003</v>
      </c>
      <c r="C46">
        <v>42</v>
      </c>
      <c r="D46">
        <v>0</v>
      </c>
      <c r="E46">
        <v>30</v>
      </c>
      <c r="G46" t="s">
        <v>6</v>
      </c>
      <c r="H46">
        <v>0</v>
      </c>
      <c r="I46">
        <v>42</v>
      </c>
      <c r="J46">
        <v>23520</v>
      </c>
      <c r="K46">
        <v>420</v>
      </c>
      <c r="L46">
        <f t="shared" si="2"/>
        <v>8.08</v>
      </c>
      <c r="M46">
        <v>11</v>
      </c>
      <c r="N46">
        <v>1.615</v>
      </c>
    </row>
    <row r="47" spans="1:14" x14ac:dyDescent="0.15">
      <c r="A47">
        <f t="shared" si="0"/>
        <v>1003043</v>
      </c>
      <c r="B47">
        <v>1003</v>
      </c>
      <c r="C47">
        <v>43</v>
      </c>
      <c r="D47">
        <v>0</v>
      </c>
      <c r="E47">
        <v>30</v>
      </c>
      <c r="G47" t="s">
        <v>6</v>
      </c>
      <c r="H47">
        <v>0</v>
      </c>
      <c r="I47">
        <v>43</v>
      </c>
      <c r="J47">
        <v>24653</v>
      </c>
      <c r="K47">
        <v>430</v>
      </c>
      <c r="L47">
        <f t="shared" si="2"/>
        <v>8.15</v>
      </c>
      <c r="M47">
        <v>11</v>
      </c>
      <c r="N47">
        <v>1.63</v>
      </c>
    </row>
    <row r="48" spans="1:14" x14ac:dyDescent="0.15">
      <c r="A48">
        <f t="shared" si="0"/>
        <v>1003044</v>
      </c>
      <c r="B48">
        <v>1003</v>
      </c>
      <c r="C48">
        <v>44</v>
      </c>
      <c r="D48">
        <v>0</v>
      </c>
      <c r="E48">
        <v>30</v>
      </c>
      <c r="G48" t="s">
        <v>6</v>
      </c>
      <c r="H48">
        <v>0</v>
      </c>
      <c r="I48">
        <v>44</v>
      </c>
      <c r="J48">
        <v>25813</v>
      </c>
      <c r="K48">
        <v>440</v>
      </c>
      <c r="L48">
        <f t="shared" si="2"/>
        <v>8.23</v>
      </c>
      <c r="M48">
        <v>11</v>
      </c>
      <c r="N48">
        <v>1.645</v>
      </c>
    </row>
    <row r="49" spans="1:14" x14ac:dyDescent="0.15">
      <c r="A49">
        <f t="shared" si="0"/>
        <v>1003045</v>
      </c>
      <c r="B49">
        <v>1003</v>
      </c>
      <c r="C49">
        <v>45</v>
      </c>
      <c r="D49">
        <v>0</v>
      </c>
      <c r="E49">
        <v>30</v>
      </c>
      <c r="G49" t="s">
        <v>6</v>
      </c>
      <c r="H49">
        <v>0</v>
      </c>
      <c r="I49">
        <v>45</v>
      </c>
      <c r="J49">
        <v>27000</v>
      </c>
      <c r="K49">
        <v>450</v>
      </c>
      <c r="L49">
        <f t="shared" si="2"/>
        <v>8.3000000000000007</v>
      </c>
      <c r="M49">
        <v>11</v>
      </c>
      <c r="N49">
        <v>1.66</v>
      </c>
    </row>
    <row r="50" spans="1:14" x14ac:dyDescent="0.15">
      <c r="A50">
        <f t="shared" si="0"/>
        <v>1003046</v>
      </c>
      <c r="B50">
        <v>1003</v>
      </c>
      <c r="C50">
        <v>46</v>
      </c>
      <c r="D50">
        <v>0</v>
      </c>
      <c r="E50">
        <v>30</v>
      </c>
      <c r="G50" t="s">
        <v>6</v>
      </c>
      <c r="H50">
        <v>0</v>
      </c>
      <c r="I50">
        <v>46</v>
      </c>
      <c r="J50">
        <v>28213</v>
      </c>
      <c r="K50">
        <v>460</v>
      </c>
      <c r="L50">
        <f t="shared" si="2"/>
        <v>8.3800000000000008</v>
      </c>
      <c r="M50">
        <v>11</v>
      </c>
      <c r="N50">
        <v>1.675</v>
      </c>
    </row>
    <row r="51" spans="1:14" x14ac:dyDescent="0.15">
      <c r="A51">
        <f t="shared" si="0"/>
        <v>1003047</v>
      </c>
      <c r="B51">
        <v>1003</v>
      </c>
      <c r="C51">
        <v>47</v>
      </c>
      <c r="D51">
        <v>0</v>
      </c>
      <c r="E51">
        <v>30</v>
      </c>
      <c r="G51" t="s">
        <v>6</v>
      </c>
      <c r="H51">
        <v>0</v>
      </c>
      <c r="I51">
        <v>47</v>
      </c>
      <c r="J51">
        <v>29453</v>
      </c>
      <c r="K51">
        <v>470</v>
      </c>
      <c r="L51">
        <f t="shared" si="2"/>
        <v>8.4499999999999993</v>
      </c>
      <c r="M51">
        <v>11</v>
      </c>
      <c r="N51">
        <v>1.69</v>
      </c>
    </row>
    <row r="52" spans="1:14" x14ac:dyDescent="0.15">
      <c r="A52">
        <f t="shared" si="0"/>
        <v>1003048</v>
      </c>
      <c r="B52">
        <v>1003</v>
      </c>
      <c r="C52">
        <v>48</v>
      </c>
      <c r="D52">
        <v>0</v>
      </c>
      <c r="E52">
        <v>30</v>
      </c>
      <c r="G52" t="s">
        <v>6</v>
      </c>
      <c r="H52">
        <v>0</v>
      </c>
      <c r="I52">
        <v>48</v>
      </c>
      <c r="J52">
        <v>30720</v>
      </c>
      <c r="K52">
        <v>480</v>
      </c>
      <c r="L52">
        <f t="shared" si="2"/>
        <v>8.52</v>
      </c>
      <c r="M52">
        <v>11</v>
      </c>
      <c r="N52">
        <v>1.7049999999999901</v>
      </c>
    </row>
    <row r="53" spans="1:14" x14ac:dyDescent="0.15">
      <c r="A53">
        <f t="shared" si="0"/>
        <v>1003049</v>
      </c>
      <c r="B53">
        <v>1003</v>
      </c>
      <c r="C53">
        <v>49</v>
      </c>
      <c r="D53">
        <v>0</v>
      </c>
      <c r="E53">
        <v>30</v>
      </c>
      <c r="G53" t="s">
        <v>6</v>
      </c>
      <c r="H53">
        <v>0</v>
      </c>
      <c r="I53">
        <v>49</v>
      </c>
      <c r="J53">
        <v>32013</v>
      </c>
      <c r="K53">
        <v>490</v>
      </c>
      <c r="L53">
        <f t="shared" si="2"/>
        <v>8.6</v>
      </c>
      <c r="M53">
        <v>11</v>
      </c>
      <c r="N53">
        <v>1.71999999999999</v>
      </c>
    </row>
    <row r="54" spans="1:14" x14ac:dyDescent="0.15">
      <c r="A54">
        <f t="shared" si="0"/>
        <v>1003050</v>
      </c>
      <c r="B54">
        <v>1003</v>
      </c>
      <c r="C54">
        <v>50</v>
      </c>
      <c r="D54">
        <v>0</v>
      </c>
      <c r="E54">
        <v>30</v>
      </c>
      <c r="G54" t="s">
        <v>6</v>
      </c>
      <c r="H54">
        <v>0</v>
      </c>
      <c r="I54">
        <v>50</v>
      </c>
      <c r="J54">
        <v>33333</v>
      </c>
      <c r="K54">
        <v>500</v>
      </c>
      <c r="L54">
        <f t="shared" si="2"/>
        <v>8.67</v>
      </c>
      <c r="M54">
        <v>11</v>
      </c>
      <c r="N54">
        <v>1.7349999999999901</v>
      </c>
    </row>
    <row r="55" spans="1:14" x14ac:dyDescent="0.15">
      <c r="A55">
        <f t="shared" si="0"/>
        <v>1003051</v>
      </c>
      <c r="B55">
        <v>1003</v>
      </c>
      <c r="C55">
        <v>51</v>
      </c>
      <c r="D55">
        <v>0</v>
      </c>
      <c r="E55">
        <v>30</v>
      </c>
      <c r="G55" t="s">
        <v>6</v>
      </c>
      <c r="H55">
        <v>0</v>
      </c>
      <c r="I55">
        <v>51</v>
      </c>
      <c r="J55">
        <v>34680</v>
      </c>
      <c r="K55">
        <v>510</v>
      </c>
      <c r="L55">
        <f t="shared" si="2"/>
        <v>8.75</v>
      </c>
      <c r="M55">
        <v>11</v>
      </c>
      <c r="N55">
        <v>1.75</v>
      </c>
    </row>
    <row r="56" spans="1:14" x14ac:dyDescent="0.15">
      <c r="A56">
        <f t="shared" si="0"/>
        <v>1003052</v>
      </c>
      <c r="B56">
        <v>1003</v>
      </c>
      <c r="C56">
        <v>52</v>
      </c>
      <c r="D56">
        <v>0</v>
      </c>
      <c r="E56">
        <v>30</v>
      </c>
      <c r="G56" t="s">
        <v>6</v>
      </c>
      <c r="H56">
        <v>0</v>
      </c>
      <c r="I56">
        <v>52</v>
      </c>
      <c r="J56">
        <v>36053</v>
      </c>
      <c r="K56">
        <v>520</v>
      </c>
      <c r="L56">
        <f t="shared" si="2"/>
        <v>8.83</v>
      </c>
      <c r="M56">
        <v>11</v>
      </c>
      <c r="N56">
        <v>1.7649999999999999</v>
      </c>
    </row>
    <row r="57" spans="1:14" x14ac:dyDescent="0.15">
      <c r="A57">
        <f t="shared" si="0"/>
        <v>1003053</v>
      </c>
      <c r="B57">
        <v>1003</v>
      </c>
      <c r="C57">
        <v>53</v>
      </c>
      <c r="D57">
        <v>0</v>
      </c>
      <c r="E57">
        <v>30</v>
      </c>
      <c r="G57" t="s">
        <v>6</v>
      </c>
      <c r="H57">
        <v>0</v>
      </c>
      <c r="I57">
        <v>53</v>
      </c>
      <c r="J57">
        <v>37453</v>
      </c>
      <c r="K57">
        <v>530</v>
      </c>
      <c r="L57">
        <f t="shared" si="2"/>
        <v>8.9</v>
      </c>
      <c r="M57">
        <v>11</v>
      </c>
      <c r="N57">
        <v>1.77999999999999</v>
      </c>
    </row>
    <row r="58" spans="1:14" x14ac:dyDescent="0.15">
      <c r="A58">
        <f t="shared" si="0"/>
        <v>1003054</v>
      </c>
      <c r="B58">
        <v>1003</v>
      </c>
      <c r="C58">
        <v>54</v>
      </c>
      <c r="D58">
        <v>0</v>
      </c>
      <c r="E58">
        <v>30</v>
      </c>
      <c r="G58" t="s">
        <v>6</v>
      </c>
      <c r="H58">
        <v>0</v>
      </c>
      <c r="I58">
        <v>54</v>
      </c>
      <c r="J58">
        <v>38880</v>
      </c>
      <c r="K58">
        <v>540</v>
      </c>
      <c r="L58">
        <f t="shared" si="2"/>
        <v>8.98</v>
      </c>
      <c r="M58">
        <v>11</v>
      </c>
      <c r="N58">
        <v>1.7949999999999999</v>
      </c>
    </row>
    <row r="59" spans="1:14" x14ac:dyDescent="0.15">
      <c r="A59">
        <f t="shared" si="0"/>
        <v>1003055</v>
      </c>
      <c r="B59">
        <v>1003</v>
      </c>
      <c r="C59">
        <v>55</v>
      </c>
      <c r="D59">
        <v>0</v>
      </c>
      <c r="E59">
        <v>30</v>
      </c>
      <c r="G59" t="s">
        <v>6</v>
      </c>
      <c r="H59">
        <v>0</v>
      </c>
      <c r="I59">
        <v>55</v>
      </c>
      <c r="J59">
        <v>40333</v>
      </c>
      <c r="K59">
        <v>550</v>
      </c>
      <c r="L59">
        <f t="shared" si="2"/>
        <v>9.0500000000000007</v>
      </c>
      <c r="M59">
        <v>11</v>
      </c>
      <c r="N59">
        <v>1.8099999999999901</v>
      </c>
    </row>
    <row r="60" spans="1:14" x14ac:dyDescent="0.15">
      <c r="A60">
        <f t="shared" si="0"/>
        <v>1003056</v>
      </c>
      <c r="B60">
        <v>1003</v>
      </c>
      <c r="C60">
        <v>56</v>
      </c>
      <c r="D60">
        <v>0</v>
      </c>
      <c r="E60">
        <v>30</v>
      </c>
      <c r="G60" t="s">
        <v>6</v>
      </c>
      <c r="H60">
        <v>0</v>
      </c>
      <c r="I60">
        <v>56</v>
      </c>
      <c r="J60">
        <v>41813</v>
      </c>
      <c r="K60">
        <v>560</v>
      </c>
      <c r="L60">
        <f t="shared" si="2"/>
        <v>9.1199999999999992</v>
      </c>
      <c r="M60">
        <v>11</v>
      </c>
      <c r="N60">
        <v>1.82499999999999</v>
      </c>
    </row>
    <row r="61" spans="1:14" x14ac:dyDescent="0.15">
      <c r="A61">
        <f t="shared" si="0"/>
        <v>1003057</v>
      </c>
      <c r="B61">
        <v>1003</v>
      </c>
      <c r="C61">
        <v>57</v>
      </c>
      <c r="D61">
        <v>0</v>
      </c>
      <c r="E61">
        <v>30</v>
      </c>
      <c r="G61" t="s">
        <v>6</v>
      </c>
      <c r="H61">
        <v>0</v>
      </c>
      <c r="I61">
        <v>57</v>
      </c>
      <c r="J61">
        <v>43320</v>
      </c>
      <c r="K61">
        <v>570</v>
      </c>
      <c r="L61">
        <f t="shared" si="2"/>
        <v>9.1999999999999993</v>
      </c>
      <c r="M61">
        <v>11</v>
      </c>
      <c r="N61">
        <v>1.8399999999999901</v>
      </c>
    </row>
    <row r="62" spans="1:14" x14ac:dyDescent="0.15">
      <c r="A62">
        <f t="shared" si="0"/>
        <v>1003058</v>
      </c>
      <c r="B62">
        <v>1003</v>
      </c>
      <c r="C62">
        <v>58</v>
      </c>
      <c r="D62">
        <v>0</v>
      </c>
      <c r="E62">
        <v>30</v>
      </c>
      <c r="G62" t="s">
        <v>6</v>
      </c>
      <c r="H62">
        <v>0</v>
      </c>
      <c r="I62">
        <v>58</v>
      </c>
      <c r="J62">
        <v>44853</v>
      </c>
      <c r="K62">
        <v>580</v>
      </c>
      <c r="L62">
        <f t="shared" si="2"/>
        <v>9.27</v>
      </c>
      <c r="M62">
        <v>11</v>
      </c>
      <c r="N62">
        <v>1.85499999999999</v>
      </c>
    </row>
    <row r="63" spans="1:14" x14ac:dyDescent="0.15">
      <c r="A63">
        <f t="shared" si="0"/>
        <v>1003059</v>
      </c>
      <c r="B63">
        <v>1003</v>
      </c>
      <c r="C63">
        <v>59</v>
      </c>
      <c r="D63">
        <v>0</v>
      </c>
      <c r="E63">
        <v>30</v>
      </c>
      <c r="G63" t="s">
        <v>6</v>
      </c>
      <c r="H63">
        <v>0</v>
      </c>
      <c r="I63">
        <v>59</v>
      </c>
      <c r="J63">
        <v>46413</v>
      </c>
      <c r="K63">
        <v>590</v>
      </c>
      <c r="L63">
        <f t="shared" si="2"/>
        <v>9.35</v>
      </c>
      <c r="M63">
        <v>11</v>
      </c>
      <c r="N63">
        <v>1.8699999999999899</v>
      </c>
    </row>
    <row r="64" spans="1:14" x14ac:dyDescent="0.15">
      <c r="A64">
        <f t="shared" si="0"/>
        <v>1003060</v>
      </c>
      <c r="B64">
        <v>1003</v>
      </c>
      <c r="C64">
        <v>60</v>
      </c>
      <c r="D64">
        <v>0</v>
      </c>
      <c r="E64">
        <v>30</v>
      </c>
      <c r="G64" t="s">
        <v>6</v>
      </c>
      <c r="H64">
        <v>0</v>
      </c>
      <c r="I64">
        <v>60</v>
      </c>
      <c r="J64">
        <v>48000</v>
      </c>
      <c r="K64">
        <v>600</v>
      </c>
      <c r="L64">
        <f t="shared" si="2"/>
        <v>9.42</v>
      </c>
      <c r="M64">
        <v>11</v>
      </c>
      <c r="N64">
        <v>1.88499999999999</v>
      </c>
    </row>
    <row r="65" spans="1:14" x14ac:dyDescent="0.15">
      <c r="A65">
        <f t="shared" si="0"/>
        <v>1003061</v>
      </c>
      <c r="B65">
        <v>1003</v>
      </c>
      <c r="C65">
        <v>61</v>
      </c>
      <c r="D65">
        <v>0</v>
      </c>
      <c r="E65">
        <v>30</v>
      </c>
      <c r="G65" t="s">
        <v>6</v>
      </c>
      <c r="H65">
        <v>0</v>
      </c>
      <c r="I65">
        <v>61</v>
      </c>
      <c r="J65">
        <v>49613</v>
      </c>
      <c r="K65">
        <v>610</v>
      </c>
      <c r="L65">
        <f t="shared" si="2"/>
        <v>9.5</v>
      </c>
      <c r="M65">
        <v>11</v>
      </c>
      <c r="N65">
        <v>1.8999999999999899</v>
      </c>
    </row>
    <row r="66" spans="1:14" x14ac:dyDescent="0.15">
      <c r="A66">
        <f t="shared" si="0"/>
        <v>1003062</v>
      </c>
      <c r="B66">
        <v>1003</v>
      </c>
      <c r="C66">
        <v>62</v>
      </c>
      <c r="D66">
        <v>0</v>
      </c>
      <c r="E66">
        <v>30</v>
      </c>
      <c r="G66" t="s">
        <v>6</v>
      </c>
      <c r="H66">
        <v>0</v>
      </c>
      <c r="I66">
        <v>62</v>
      </c>
      <c r="J66">
        <v>51253</v>
      </c>
      <c r="K66">
        <v>620</v>
      </c>
      <c r="L66">
        <f t="shared" si="2"/>
        <v>9.57</v>
      </c>
      <c r="M66">
        <v>11</v>
      </c>
      <c r="N66">
        <v>1.91499999999999</v>
      </c>
    </row>
    <row r="67" spans="1:14" x14ac:dyDescent="0.15">
      <c r="A67">
        <f t="shared" ref="A67:A130" si="3">B67*1000+C67</f>
        <v>1003063</v>
      </c>
      <c r="B67">
        <v>1003</v>
      </c>
      <c r="C67">
        <v>63</v>
      </c>
      <c r="D67">
        <v>0</v>
      </c>
      <c r="E67">
        <v>30</v>
      </c>
      <c r="G67" t="s">
        <v>6</v>
      </c>
      <c r="H67">
        <v>0</v>
      </c>
      <c r="I67">
        <v>63</v>
      </c>
      <c r="J67">
        <v>52920</v>
      </c>
      <c r="K67">
        <v>630</v>
      </c>
      <c r="L67">
        <f t="shared" si="2"/>
        <v>9.65</v>
      </c>
      <c r="M67">
        <v>11</v>
      </c>
      <c r="N67">
        <v>1.9299999999999899</v>
      </c>
    </row>
    <row r="68" spans="1:14" x14ac:dyDescent="0.15">
      <c r="A68">
        <f t="shared" si="3"/>
        <v>1003064</v>
      </c>
      <c r="B68">
        <v>1003</v>
      </c>
      <c r="C68">
        <v>64</v>
      </c>
      <c r="D68">
        <v>0</v>
      </c>
      <c r="E68">
        <v>30</v>
      </c>
      <c r="G68" t="s">
        <v>6</v>
      </c>
      <c r="H68">
        <v>0</v>
      </c>
      <c r="I68">
        <v>64</v>
      </c>
      <c r="J68">
        <v>54613</v>
      </c>
      <c r="K68">
        <v>640</v>
      </c>
      <c r="L68">
        <f t="shared" si="2"/>
        <v>9.7200000000000006</v>
      </c>
      <c r="M68">
        <v>11</v>
      </c>
      <c r="N68">
        <v>1.9449999999999901</v>
      </c>
    </row>
    <row r="69" spans="1:14" x14ac:dyDescent="0.15">
      <c r="A69">
        <f t="shared" si="3"/>
        <v>1003065</v>
      </c>
      <c r="B69">
        <v>1003</v>
      </c>
      <c r="C69">
        <v>65</v>
      </c>
      <c r="D69">
        <v>0</v>
      </c>
      <c r="E69">
        <v>30</v>
      </c>
      <c r="G69" t="s">
        <v>6</v>
      </c>
      <c r="H69">
        <v>0</v>
      </c>
      <c r="I69">
        <v>65</v>
      </c>
      <c r="J69">
        <v>56333</v>
      </c>
      <c r="K69">
        <v>650</v>
      </c>
      <c r="L69">
        <f t="shared" si="2"/>
        <v>9.8000000000000007</v>
      </c>
      <c r="M69">
        <v>11</v>
      </c>
      <c r="N69">
        <v>1.95999999999999</v>
      </c>
    </row>
    <row r="70" spans="1:14" x14ac:dyDescent="0.15">
      <c r="A70">
        <f t="shared" si="3"/>
        <v>1003066</v>
      </c>
      <c r="B70">
        <v>1003</v>
      </c>
      <c r="C70">
        <v>66</v>
      </c>
      <c r="D70">
        <v>0</v>
      </c>
      <c r="E70">
        <v>30</v>
      </c>
      <c r="G70" t="s">
        <v>6</v>
      </c>
      <c r="H70">
        <v>0</v>
      </c>
      <c r="I70">
        <v>66</v>
      </c>
      <c r="J70">
        <v>58080</v>
      </c>
      <c r="K70">
        <v>660</v>
      </c>
      <c r="L70">
        <f t="shared" si="2"/>
        <v>9.8699999999999992</v>
      </c>
      <c r="M70">
        <v>11</v>
      </c>
      <c r="N70">
        <v>1.9749999999999901</v>
      </c>
    </row>
    <row r="71" spans="1:14" x14ac:dyDescent="0.15">
      <c r="A71">
        <f t="shared" si="3"/>
        <v>1003067</v>
      </c>
      <c r="B71">
        <v>1003</v>
      </c>
      <c r="C71">
        <v>67</v>
      </c>
      <c r="D71">
        <v>0</v>
      </c>
      <c r="E71">
        <v>30</v>
      </c>
      <c r="G71" t="s">
        <v>6</v>
      </c>
      <c r="H71">
        <v>0</v>
      </c>
      <c r="I71">
        <v>67</v>
      </c>
      <c r="J71">
        <v>59853</v>
      </c>
      <c r="K71">
        <v>670</v>
      </c>
      <c r="L71">
        <f t="shared" ref="L71:L134" si="4">ROUND(L$5*N71,2)</f>
        <v>9.9499999999999993</v>
      </c>
      <c r="M71">
        <v>11</v>
      </c>
      <c r="N71">
        <v>1.98999999999999</v>
      </c>
    </row>
    <row r="72" spans="1:14" x14ac:dyDescent="0.15">
      <c r="A72">
        <f t="shared" si="3"/>
        <v>1003068</v>
      </c>
      <c r="B72">
        <v>1003</v>
      </c>
      <c r="C72">
        <v>68</v>
      </c>
      <c r="D72">
        <v>0</v>
      </c>
      <c r="E72">
        <v>30</v>
      </c>
      <c r="G72" t="s">
        <v>6</v>
      </c>
      <c r="H72">
        <v>0</v>
      </c>
      <c r="I72">
        <v>68</v>
      </c>
      <c r="J72">
        <v>61653</v>
      </c>
      <c r="K72">
        <v>680</v>
      </c>
      <c r="L72">
        <f t="shared" si="4"/>
        <v>10.029999999999999</v>
      </c>
      <c r="M72">
        <v>11</v>
      </c>
      <c r="N72">
        <v>2.0049999999999901</v>
      </c>
    </row>
    <row r="73" spans="1:14" x14ac:dyDescent="0.15">
      <c r="A73">
        <f t="shared" si="3"/>
        <v>1003069</v>
      </c>
      <c r="B73">
        <v>1003</v>
      </c>
      <c r="C73">
        <v>69</v>
      </c>
      <c r="D73">
        <v>0</v>
      </c>
      <c r="E73">
        <v>30</v>
      </c>
      <c r="G73" t="s">
        <v>6</v>
      </c>
      <c r="H73">
        <v>0</v>
      </c>
      <c r="I73">
        <v>69</v>
      </c>
      <c r="J73">
        <v>63480</v>
      </c>
      <c r="K73">
        <v>690</v>
      </c>
      <c r="L73">
        <f t="shared" si="4"/>
        <v>10.1</v>
      </c>
      <c r="M73">
        <v>11</v>
      </c>
      <c r="N73">
        <v>2.0199999999999898</v>
      </c>
    </row>
    <row r="74" spans="1:14" x14ac:dyDescent="0.15">
      <c r="A74">
        <f t="shared" si="3"/>
        <v>1003070</v>
      </c>
      <c r="B74">
        <v>1003</v>
      </c>
      <c r="C74">
        <v>70</v>
      </c>
      <c r="D74">
        <v>0</v>
      </c>
      <c r="E74">
        <v>30</v>
      </c>
      <c r="G74" t="s">
        <v>6</v>
      </c>
      <c r="H74">
        <v>0</v>
      </c>
      <c r="I74">
        <v>70</v>
      </c>
      <c r="J74">
        <v>65333</v>
      </c>
      <c r="K74">
        <v>700</v>
      </c>
      <c r="L74">
        <f t="shared" si="4"/>
        <v>10.17</v>
      </c>
      <c r="M74">
        <v>11</v>
      </c>
      <c r="N74">
        <v>2.0349999999999899</v>
      </c>
    </row>
    <row r="75" spans="1:14" x14ac:dyDescent="0.15">
      <c r="A75">
        <f t="shared" si="3"/>
        <v>1003071</v>
      </c>
      <c r="B75">
        <v>1003</v>
      </c>
      <c r="C75">
        <v>71</v>
      </c>
      <c r="D75">
        <v>0</v>
      </c>
      <c r="E75">
        <v>30</v>
      </c>
      <c r="G75" t="s">
        <v>6</v>
      </c>
      <c r="H75">
        <v>0</v>
      </c>
      <c r="I75">
        <v>71</v>
      </c>
      <c r="J75">
        <v>67213</v>
      </c>
      <c r="K75">
        <v>710</v>
      </c>
      <c r="L75">
        <f t="shared" si="4"/>
        <v>10.25</v>
      </c>
      <c r="M75">
        <v>11</v>
      </c>
      <c r="N75">
        <v>2.0499999999999901</v>
      </c>
    </row>
    <row r="76" spans="1:14" x14ac:dyDescent="0.15">
      <c r="A76">
        <f t="shared" si="3"/>
        <v>1003072</v>
      </c>
      <c r="B76">
        <v>1003</v>
      </c>
      <c r="C76">
        <v>72</v>
      </c>
      <c r="D76">
        <v>0</v>
      </c>
      <c r="E76">
        <v>30</v>
      </c>
      <c r="G76" t="s">
        <v>6</v>
      </c>
      <c r="H76">
        <v>0</v>
      </c>
      <c r="I76">
        <v>72</v>
      </c>
      <c r="J76">
        <v>69120</v>
      </c>
      <c r="K76">
        <v>720</v>
      </c>
      <c r="L76">
        <f t="shared" si="4"/>
        <v>10.33</v>
      </c>
      <c r="M76">
        <v>11</v>
      </c>
      <c r="N76">
        <v>2.0649999999999902</v>
      </c>
    </row>
    <row r="77" spans="1:14" x14ac:dyDescent="0.15">
      <c r="A77">
        <f t="shared" si="3"/>
        <v>1003073</v>
      </c>
      <c r="B77">
        <v>1003</v>
      </c>
      <c r="C77">
        <v>73</v>
      </c>
      <c r="D77">
        <v>0</v>
      </c>
      <c r="E77">
        <v>30</v>
      </c>
      <c r="G77" t="s">
        <v>6</v>
      </c>
      <c r="H77">
        <v>0</v>
      </c>
      <c r="I77">
        <v>73</v>
      </c>
      <c r="J77">
        <v>71053</v>
      </c>
      <c r="K77">
        <v>730</v>
      </c>
      <c r="L77">
        <f t="shared" si="4"/>
        <v>10.4</v>
      </c>
      <c r="M77">
        <v>11</v>
      </c>
      <c r="N77">
        <v>2.0799999999999899</v>
      </c>
    </row>
    <row r="78" spans="1:14" x14ac:dyDescent="0.15">
      <c r="A78">
        <f t="shared" si="3"/>
        <v>1003074</v>
      </c>
      <c r="B78">
        <v>1003</v>
      </c>
      <c r="C78">
        <v>74</v>
      </c>
      <c r="D78">
        <v>0</v>
      </c>
      <c r="E78">
        <v>30</v>
      </c>
      <c r="G78" t="s">
        <v>6</v>
      </c>
      <c r="H78">
        <v>0</v>
      </c>
      <c r="I78">
        <v>74</v>
      </c>
      <c r="J78">
        <v>73013</v>
      </c>
      <c r="K78">
        <v>740</v>
      </c>
      <c r="L78">
        <f t="shared" si="4"/>
        <v>10.47</v>
      </c>
      <c r="M78">
        <v>11</v>
      </c>
      <c r="N78">
        <v>2.09499999999999</v>
      </c>
    </row>
    <row r="79" spans="1:14" x14ac:dyDescent="0.15">
      <c r="A79">
        <f t="shared" si="3"/>
        <v>1003075</v>
      </c>
      <c r="B79">
        <v>1003</v>
      </c>
      <c r="C79">
        <v>75</v>
      </c>
      <c r="D79">
        <v>0</v>
      </c>
      <c r="E79">
        <v>30</v>
      </c>
      <c r="G79" t="s">
        <v>6</v>
      </c>
      <c r="H79">
        <v>0</v>
      </c>
      <c r="I79">
        <v>75</v>
      </c>
      <c r="J79">
        <v>75000</v>
      </c>
      <c r="K79">
        <v>750</v>
      </c>
      <c r="L79">
        <f t="shared" si="4"/>
        <v>10.55</v>
      </c>
      <c r="M79">
        <v>11</v>
      </c>
      <c r="N79">
        <v>2.1099999999999901</v>
      </c>
    </row>
    <row r="80" spans="1:14" x14ac:dyDescent="0.15">
      <c r="A80">
        <f t="shared" si="3"/>
        <v>1003076</v>
      </c>
      <c r="B80">
        <v>1003</v>
      </c>
      <c r="C80">
        <v>76</v>
      </c>
      <c r="D80">
        <v>0</v>
      </c>
      <c r="E80">
        <v>30</v>
      </c>
      <c r="G80" t="s">
        <v>6</v>
      </c>
      <c r="H80">
        <v>0</v>
      </c>
      <c r="I80">
        <v>76</v>
      </c>
      <c r="J80">
        <v>77013</v>
      </c>
      <c r="K80">
        <v>760</v>
      </c>
      <c r="L80">
        <f t="shared" si="4"/>
        <v>10.62</v>
      </c>
      <c r="M80">
        <v>11</v>
      </c>
      <c r="N80">
        <v>2.1249999999999898</v>
      </c>
    </row>
    <row r="81" spans="1:14" x14ac:dyDescent="0.15">
      <c r="A81">
        <f t="shared" si="3"/>
        <v>1003077</v>
      </c>
      <c r="B81">
        <v>1003</v>
      </c>
      <c r="C81">
        <v>77</v>
      </c>
      <c r="D81">
        <v>0</v>
      </c>
      <c r="E81">
        <v>30</v>
      </c>
      <c r="G81" t="s">
        <v>6</v>
      </c>
      <c r="H81">
        <v>0</v>
      </c>
      <c r="I81">
        <v>77</v>
      </c>
      <c r="J81">
        <v>79053</v>
      </c>
      <c r="K81">
        <v>770</v>
      </c>
      <c r="L81">
        <f t="shared" si="4"/>
        <v>10.7</v>
      </c>
      <c r="M81">
        <v>11</v>
      </c>
      <c r="N81">
        <v>2.1399999999999899</v>
      </c>
    </row>
    <row r="82" spans="1:14" x14ac:dyDescent="0.15">
      <c r="A82">
        <f t="shared" si="3"/>
        <v>1003078</v>
      </c>
      <c r="B82">
        <v>1003</v>
      </c>
      <c r="C82">
        <v>78</v>
      </c>
      <c r="D82">
        <v>0</v>
      </c>
      <c r="E82">
        <v>30</v>
      </c>
      <c r="G82" t="s">
        <v>6</v>
      </c>
      <c r="H82">
        <v>0</v>
      </c>
      <c r="I82">
        <v>78</v>
      </c>
      <c r="J82">
        <v>81120</v>
      </c>
      <c r="K82">
        <v>780</v>
      </c>
      <c r="L82">
        <f t="shared" si="4"/>
        <v>10.78</v>
      </c>
      <c r="M82">
        <v>11</v>
      </c>
      <c r="N82">
        <v>2.15499999999999</v>
      </c>
    </row>
    <row r="83" spans="1:14" x14ac:dyDescent="0.15">
      <c r="A83">
        <f t="shared" si="3"/>
        <v>1003079</v>
      </c>
      <c r="B83">
        <v>1003</v>
      </c>
      <c r="C83">
        <v>79</v>
      </c>
      <c r="D83">
        <v>0</v>
      </c>
      <c r="E83">
        <v>30</v>
      </c>
      <c r="G83" t="s">
        <v>6</v>
      </c>
      <c r="H83">
        <v>0</v>
      </c>
      <c r="I83">
        <v>79</v>
      </c>
      <c r="J83">
        <v>83213</v>
      </c>
      <c r="K83">
        <v>790</v>
      </c>
      <c r="L83">
        <f t="shared" si="4"/>
        <v>10.85</v>
      </c>
      <c r="M83">
        <v>11</v>
      </c>
      <c r="N83">
        <v>2.1699999999999902</v>
      </c>
    </row>
    <row r="84" spans="1:14" x14ac:dyDescent="0.15">
      <c r="A84">
        <f t="shared" si="3"/>
        <v>1003080</v>
      </c>
      <c r="B84">
        <v>1003</v>
      </c>
      <c r="C84">
        <v>80</v>
      </c>
      <c r="D84">
        <v>0</v>
      </c>
      <c r="E84">
        <v>30</v>
      </c>
      <c r="G84" t="s">
        <v>6</v>
      </c>
      <c r="H84">
        <v>0</v>
      </c>
      <c r="I84">
        <v>80</v>
      </c>
      <c r="J84">
        <v>85333</v>
      </c>
      <c r="K84">
        <v>800</v>
      </c>
      <c r="L84">
        <f t="shared" si="4"/>
        <v>11</v>
      </c>
      <c r="M84">
        <v>11</v>
      </c>
      <c r="N84">
        <v>2.2000000000000002</v>
      </c>
    </row>
    <row r="85" spans="1:14" x14ac:dyDescent="0.15">
      <c r="A85">
        <f t="shared" si="3"/>
        <v>1004001</v>
      </c>
      <c r="B85">
        <v>1004</v>
      </c>
      <c r="C85">
        <v>1</v>
      </c>
      <c r="D85">
        <v>0</v>
      </c>
      <c r="E85">
        <v>30</v>
      </c>
      <c r="H85">
        <v>0</v>
      </c>
      <c r="I85">
        <v>3</v>
      </c>
      <c r="J85">
        <v>0</v>
      </c>
      <c r="K85">
        <v>10</v>
      </c>
      <c r="L85">
        <f t="shared" si="4"/>
        <v>5</v>
      </c>
      <c r="M85">
        <v>12</v>
      </c>
      <c r="N85">
        <v>1</v>
      </c>
    </row>
    <row r="86" spans="1:14" x14ac:dyDescent="0.15">
      <c r="A86">
        <f t="shared" si="3"/>
        <v>1004002</v>
      </c>
      <c r="B86">
        <v>1004</v>
      </c>
      <c r="C86">
        <v>2</v>
      </c>
      <c r="D86">
        <v>0</v>
      </c>
      <c r="E86">
        <v>30</v>
      </c>
      <c r="G86" t="s">
        <v>6</v>
      </c>
      <c r="H86">
        <v>0</v>
      </c>
      <c r="I86">
        <v>3</v>
      </c>
      <c r="J86">
        <v>60</v>
      </c>
      <c r="K86">
        <v>20</v>
      </c>
      <c r="L86">
        <f t="shared" si="4"/>
        <v>5.08</v>
      </c>
      <c r="M86">
        <v>12</v>
      </c>
      <c r="N86">
        <v>1.0149999999999999</v>
      </c>
    </row>
    <row r="87" spans="1:14" x14ac:dyDescent="0.15">
      <c r="A87">
        <f t="shared" si="3"/>
        <v>1004003</v>
      </c>
      <c r="B87">
        <v>1004</v>
      </c>
      <c r="C87">
        <v>3</v>
      </c>
      <c r="D87">
        <v>0</v>
      </c>
      <c r="E87">
        <v>30</v>
      </c>
      <c r="G87" t="s">
        <v>6</v>
      </c>
      <c r="H87">
        <v>0</v>
      </c>
      <c r="I87">
        <v>3</v>
      </c>
      <c r="J87">
        <v>135</v>
      </c>
      <c r="K87">
        <v>30</v>
      </c>
      <c r="L87">
        <f t="shared" si="4"/>
        <v>5.15</v>
      </c>
      <c r="M87">
        <v>12</v>
      </c>
      <c r="N87">
        <v>1.03</v>
      </c>
    </row>
    <row r="88" spans="1:14" x14ac:dyDescent="0.15">
      <c r="A88">
        <f t="shared" si="3"/>
        <v>1004004</v>
      </c>
      <c r="B88">
        <v>1004</v>
      </c>
      <c r="C88">
        <v>4</v>
      </c>
      <c r="D88">
        <v>0</v>
      </c>
      <c r="E88">
        <v>30</v>
      </c>
      <c r="G88" t="s">
        <v>6</v>
      </c>
      <c r="H88">
        <v>0</v>
      </c>
      <c r="I88">
        <v>4</v>
      </c>
      <c r="J88">
        <v>240</v>
      </c>
      <c r="K88">
        <v>40</v>
      </c>
      <c r="L88">
        <f t="shared" si="4"/>
        <v>5.23</v>
      </c>
      <c r="M88">
        <v>12</v>
      </c>
      <c r="N88">
        <v>1.0449999999999999</v>
      </c>
    </row>
    <row r="89" spans="1:14" x14ac:dyDescent="0.15">
      <c r="A89">
        <f t="shared" si="3"/>
        <v>1004005</v>
      </c>
      <c r="B89">
        <v>1004</v>
      </c>
      <c r="C89">
        <v>5</v>
      </c>
      <c r="D89">
        <v>0</v>
      </c>
      <c r="E89">
        <v>30</v>
      </c>
      <c r="G89" t="s">
        <v>6</v>
      </c>
      <c r="H89">
        <v>0</v>
      </c>
      <c r="I89">
        <v>5</v>
      </c>
      <c r="J89">
        <v>375</v>
      </c>
      <c r="K89">
        <v>50</v>
      </c>
      <c r="L89">
        <f t="shared" si="4"/>
        <v>5.3</v>
      </c>
      <c r="M89">
        <v>12</v>
      </c>
      <c r="N89">
        <v>1.06</v>
      </c>
    </row>
    <row r="90" spans="1:14" x14ac:dyDescent="0.15">
      <c r="A90">
        <f t="shared" si="3"/>
        <v>1004006</v>
      </c>
      <c r="B90">
        <v>1004</v>
      </c>
      <c r="C90">
        <v>6</v>
      </c>
      <c r="D90">
        <v>0</v>
      </c>
      <c r="E90">
        <v>30</v>
      </c>
      <c r="G90" t="s">
        <v>6</v>
      </c>
      <c r="H90">
        <v>0</v>
      </c>
      <c r="I90">
        <v>6</v>
      </c>
      <c r="J90">
        <v>540</v>
      </c>
      <c r="K90">
        <v>60</v>
      </c>
      <c r="L90">
        <f t="shared" si="4"/>
        <v>5.38</v>
      </c>
      <c r="M90">
        <v>12</v>
      </c>
      <c r="N90">
        <v>1.075</v>
      </c>
    </row>
    <row r="91" spans="1:14" x14ac:dyDescent="0.15">
      <c r="A91">
        <f t="shared" si="3"/>
        <v>1004007</v>
      </c>
      <c r="B91">
        <v>1004</v>
      </c>
      <c r="C91">
        <v>7</v>
      </c>
      <c r="D91">
        <v>0</v>
      </c>
      <c r="E91">
        <v>30</v>
      </c>
      <c r="G91" t="s">
        <v>6</v>
      </c>
      <c r="H91">
        <v>0</v>
      </c>
      <c r="I91">
        <v>7</v>
      </c>
      <c r="J91">
        <v>735</v>
      </c>
      <c r="K91">
        <v>70</v>
      </c>
      <c r="L91">
        <f t="shared" si="4"/>
        <v>5.45</v>
      </c>
      <c r="M91">
        <v>12</v>
      </c>
      <c r="N91">
        <v>1.0900000000000001</v>
      </c>
    </row>
    <row r="92" spans="1:14" x14ac:dyDescent="0.15">
      <c r="A92">
        <f t="shared" si="3"/>
        <v>1004008</v>
      </c>
      <c r="B92">
        <v>1004</v>
      </c>
      <c r="C92">
        <v>8</v>
      </c>
      <c r="D92">
        <v>0</v>
      </c>
      <c r="E92">
        <v>30</v>
      </c>
      <c r="G92" t="s">
        <v>6</v>
      </c>
      <c r="H92">
        <v>0</v>
      </c>
      <c r="I92">
        <v>8</v>
      </c>
      <c r="J92">
        <v>960</v>
      </c>
      <c r="K92">
        <v>80</v>
      </c>
      <c r="L92">
        <f t="shared" si="4"/>
        <v>5.53</v>
      </c>
      <c r="M92">
        <v>12</v>
      </c>
      <c r="N92">
        <v>1.105</v>
      </c>
    </row>
    <row r="93" spans="1:14" x14ac:dyDescent="0.15">
      <c r="A93">
        <f t="shared" si="3"/>
        <v>1004009</v>
      </c>
      <c r="B93">
        <v>1004</v>
      </c>
      <c r="C93">
        <v>9</v>
      </c>
      <c r="D93">
        <v>0</v>
      </c>
      <c r="E93">
        <v>30</v>
      </c>
      <c r="G93" t="s">
        <v>6</v>
      </c>
      <c r="H93">
        <v>0</v>
      </c>
      <c r="I93">
        <v>9</v>
      </c>
      <c r="J93">
        <v>1215</v>
      </c>
      <c r="K93">
        <v>90</v>
      </c>
      <c r="L93">
        <f t="shared" si="4"/>
        <v>5.6</v>
      </c>
      <c r="M93">
        <v>12</v>
      </c>
      <c r="N93">
        <v>1.1200000000000001</v>
      </c>
    </row>
    <row r="94" spans="1:14" x14ac:dyDescent="0.15">
      <c r="A94">
        <f t="shared" si="3"/>
        <v>1004010</v>
      </c>
      <c r="B94">
        <v>1004</v>
      </c>
      <c r="C94">
        <v>10</v>
      </c>
      <c r="D94">
        <v>0</v>
      </c>
      <c r="E94">
        <v>30</v>
      </c>
      <c r="G94" t="s">
        <v>6</v>
      </c>
      <c r="H94">
        <v>0</v>
      </c>
      <c r="I94">
        <v>10</v>
      </c>
      <c r="J94">
        <v>1500</v>
      </c>
      <c r="K94">
        <v>100</v>
      </c>
      <c r="L94">
        <f t="shared" si="4"/>
        <v>5.68</v>
      </c>
      <c r="M94">
        <v>12</v>
      </c>
      <c r="N94">
        <v>1.135</v>
      </c>
    </row>
    <row r="95" spans="1:14" x14ac:dyDescent="0.15">
      <c r="A95">
        <f t="shared" si="3"/>
        <v>1004011</v>
      </c>
      <c r="B95">
        <v>1004</v>
      </c>
      <c r="C95">
        <v>11</v>
      </c>
      <c r="D95">
        <v>0</v>
      </c>
      <c r="E95">
        <v>30</v>
      </c>
      <c r="G95" t="s">
        <v>6</v>
      </c>
      <c r="H95">
        <v>0</v>
      </c>
      <c r="I95">
        <v>11</v>
      </c>
      <c r="J95">
        <v>1815</v>
      </c>
      <c r="K95">
        <v>110</v>
      </c>
      <c r="L95">
        <f t="shared" si="4"/>
        <v>5.75</v>
      </c>
      <c r="M95">
        <v>12</v>
      </c>
      <c r="N95">
        <v>1.1499999999999999</v>
      </c>
    </row>
    <row r="96" spans="1:14" x14ac:dyDescent="0.15">
      <c r="A96">
        <f t="shared" si="3"/>
        <v>1004012</v>
      </c>
      <c r="B96">
        <v>1004</v>
      </c>
      <c r="C96">
        <v>12</v>
      </c>
      <c r="D96">
        <v>0</v>
      </c>
      <c r="E96">
        <v>30</v>
      </c>
      <c r="G96" t="s">
        <v>6</v>
      </c>
      <c r="H96">
        <v>0</v>
      </c>
      <c r="I96">
        <v>12</v>
      </c>
      <c r="J96">
        <v>2160</v>
      </c>
      <c r="K96">
        <v>120</v>
      </c>
      <c r="L96">
        <f t="shared" si="4"/>
        <v>5.83</v>
      </c>
      <c r="M96">
        <v>12</v>
      </c>
      <c r="N96">
        <v>1.165</v>
      </c>
    </row>
    <row r="97" spans="1:14" x14ac:dyDescent="0.15">
      <c r="A97">
        <f t="shared" si="3"/>
        <v>1004013</v>
      </c>
      <c r="B97">
        <v>1004</v>
      </c>
      <c r="C97">
        <v>13</v>
      </c>
      <c r="D97">
        <v>0</v>
      </c>
      <c r="E97">
        <v>30</v>
      </c>
      <c r="G97" t="s">
        <v>6</v>
      </c>
      <c r="H97">
        <v>0</v>
      </c>
      <c r="I97">
        <v>13</v>
      </c>
      <c r="J97">
        <v>2535</v>
      </c>
      <c r="K97">
        <v>130</v>
      </c>
      <c r="L97">
        <f t="shared" si="4"/>
        <v>5.9</v>
      </c>
      <c r="M97">
        <v>12</v>
      </c>
      <c r="N97">
        <v>1.18</v>
      </c>
    </row>
    <row r="98" spans="1:14" x14ac:dyDescent="0.15">
      <c r="A98">
        <f t="shared" si="3"/>
        <v>1004014</v>
      </c>
      <c r="B98">
        <v>1004</v>
      </c>
      <c r="C98">
        <v>14</v>
      </c>
      <c r="D98">
        <v>0</v>
      </c>
      <c r="E98">
        <v>30</v>
      </c>
      <c r="G98" t="s">
        <v>6</v>
      </c>
      <c r="H98">
        <v>0</v>
      </c>
      <c r="I98">
        <v>14</v>
      </c>
      <c r="J98">
        <v>2940</v>
      </c>
      <c r="K98">
        <v>140</v>
      </c>
      <c r="L98">
        <f t="shared" si="4"/>
        <v>5.98</v>
      </c>
      <c r="M98">
        <v>12</v>
      </c>
      <c r="N98">
        <v>1.1950000000000001</v>
      </c>
    </row>
    <row r="99" spans="1:14" x14ac:dyDescent="0.15">
      <c r="A99">
        <f t="shared" si="3"/>
        <v>1004015</v>
      </c>
      <c r="B99">
        <v>1004</v>
      </c>
      <c r="C99">
        <v>15</v>
      </c>
      <c r="D99">
        <v>0</v>
      </c>
      <c r="E99">
        <v>30</v>
      </c>
      <c r="G99" t="s">
        <v>6</v>
      </c>
      <c r="H99">
        <v>0</v>
      </c>
      <c r="I99">
        <v>15</v>
      </c>
      <c r="J99">
        <v>3375</v>
      </c>
      <c r="K99">
        <v>150</v>
      </c>
      <c r="L99">
        <f t="shared" si="4"/>
        <v>6.05</v>
      </c>
      <c r="M99">
        <v>12</v>
      </c>
      <c r="N99">
        <v>1.21</v>
      </c>
    </row>
    <row r="100" spans="1:14" x14ac:dyDescent="0.15">
      <c r="A100">
        <f t="shared" si="3"/>
        <v>1004016</v>
      </c>
      <c r="B100">
        <v>1004</v>
      </c>
      <c r="C100">
        <v>16</v>
      </c>
      <c r="D100">
        <v>0</v>
      </c>
      <c r="E100">
        <v>30</v>
      </c>
      <c r="G100" t="s">
        <v>6</v>
      </c>
      <c r="H100">
        <v>0</v>
      </c>
      <c r="I100">
        <v>16</v>
      </c>
      <c r="J100">
        <v>3840</v>
      </c>
      <c r="K100">
        <v>160</v>
      </c>
      <c r="L100">
        <f t="shared" si="4"/>
        <v>6.13</v>
      </c>
      <c r="M100">
        <v>12</v>
      </c>
      <c r="N100">
        <v>1.2250000000000001</v>
      </c>
    </row>
    <row r="101" spans="1:14" x14ac:dyDescent="0.15">
      <c r="A101">
        <f t="shared" si="3"/>
        <v>1004017</v>
      </c>
      <c r="B101">
        <v>1004</v>
      </c>
      <c r="C101">
        <v>17</v>
      </c>
      <c r="D101">
        <v>0</v>
      </c>
      <c r="E101">
        <v>30</v>
      </c>
      <c r="G101" t="s">
        <v>6</v>
      </c>
      <c r="H101">
        <v>0</v>
      </c>
      <c r="I101">
        <v>17</v>
      </c>
      <c r="J101">
        <v>4335</v>
      </c>
      <c r="K101">
        <v>170</v>
      </c>
      <c r="L101">
        <f t="shared" si="4"/>
        <v>6.2</v>
      </c>
      <c r="M101">
        <v>12</v>
      </c>
      <c r="N101">
        <v>1.24</v>
      </c>
    </row>
    <row r="102" spans="1:14" x14ac:dyDescent="0.15">
      <c r="A102">
        <f t="shared" si="3"/>
        <v>1004018</v>
      </c>
      <c r="B102">
        <v>1004</v>
      </c>
      <c r="C102">
        <v>18</v>
      </c>
      <c r="D102">
        <v>0</v>
      </c>
      <c r="E102">
        <v>30</v>
      </c>
      <c r="G102" t="s">
        <v>6</v>
      </c>
      <c r="H102">
        <v>0</v>
      </c>
      <c r="I102">
        <v>18</v>
      </c>
      <c r="J102">
        <v>4860</v>
      </c>
      <c r="K102">
        <v>180</v>
      </c>
      <c r="L102">
        <f t="shared" si="4"/>
        <v>6.28</v>
      </c>
      <c r="M102">
        <v>12</v>
      </c>
      <c r="N102">
        <v>1.2549999999999999</v>
      </c>
    </row>
    <row r="103" spans="1:14" x14ac:dyDescent="0.15">
      <c r="A103">
        <f t="shared" si="3"/>
        <v>1004019</v>
      </c>
      <c r="B103">
        <v>1004</v>
      </c>
      <c r="C103">
        <v>19</v>
      </c>
      <c r="D103">
        <v>0</v>
      </c>
      <c r="E103">
        <v>30</v>
      </c>
      <c r="G103" t="s">
        <v>6</v>
      </c>
      <c r="H103">
        <v>0</v>
      </c>
      <c r="I103">
        <v>19</v>
      </c>
      <c r="J103">
        <v>5415</v>
      </c>
      <c r="K103">
        <v>190</v>
      </c>
      <c r="L103">
        <f t="shared" si="4"/>
        <v>6.35</v>
      </c>
      <c r="M103">
        <v>12</v>
      </c>
      <c r="N103">
        <v>1.27</v>
      </c>
    </row>
    <row r="104" spans="1:14" x14ac:dyDescent="0.15">
      <c r="A104">
        <f t="shared" si="3"/>
        <v>1004020</v>
      </c>
      <c r="B104">
        <v>1004</v>
      </c>
      <c r="C104">
        <v>20</v>
      </c>
      <c r="D104">
        <v>0</v>
      </c>
      <c r="E104">
        <v>30</v>
      </c>
      <c r="G104" t="s">
        <v>6</v>
      </c>
      <c r="H104">
        <v>0</v>
      </c>
      <c r="I104">
        <v>20</v>
      </c>
      <c r="J104">
        <v>6000</v>
      </c>
      <c r="K104">
        <v>200</v>
      </c>
      <c r="L104">
        <f t="shared" si="4"/>
        <v>6.43</v>
      </c>
      <c r="M104">
        <v>12</v>
      </c>
      <c r="N104">
        <v>1.2849999999999999</v>
      </c>
    </row>
    <row r="105" spans="1:14" x14ac:dyDescent="0.15">
      <c r="A105">
        <f t="shared" si="3"/>
        <v>1004021</v>
      </c>
      <c r="B105">
        <v>1004</v>
      </c>
      <c r="C105">
        <v>21</v>
      </c>
      <c r="D105">
        <v>0</v>
      </c>
      <c r="E105">
        <v>30</v>
      </c>
      <c r="G105" t="s">
        <v>6</v>
      </c>
      <c r="H105">
        <v>0</v>
      </c>
      <c r="I105">
        <v>21</v>
      </c>
      <c r="J105">
        <v>6615</v>
      </c>
      <c r="K105">
        <v>210</v>
      </c>
      <c r="L105">
        <f t="shared" si="4"/>
        <v>6.5</v>
      </c>
      <c r="M105">
        <v>12</v>
      </c>
      <c r="N105">
        <v>1.3</v>
      </c>
    </row>
    <row r="106" spans="1:14" x14ac:dyDescent="0.15">
      <c r="A106">
        <f t="shared" si="3"/>
        <v>1004022</v>
      </c>
      <c r="B106">
        <v>1004</v>
      </c>
      <c r="C106">
        <v>22</v>
      </c>
      <c r="D106">
        <v>0</v>
      </c>
      <c r="E106">
        <v>30</v>
      </c>
      <c r="G106" t="s">
        <v>6</v>
      </c>
      <c r="H106">
        <v>0</v>
      </c>
      <c r="I106">
        <v>22</v>
      </c>
      <c r="J106">
        <v>7260</v>
      </c>
      <c r="K106">
        <v>220</v>
      </c>
      <c r="L106">
        <f t="shared" si="4"/>
        <v>6.58</v>
      </c>
      <c r="M106">
        <v>12</v>
      </c>
      <c r="N106">
        <v>1.3149999999999999</v>
      </c>
    </row>
    <row r="107" spans="1:14" x14ac:dyDescent="0.15">
      <c r="A107">
        <f t="shared" si="3"/>
        <v>1004023</v>
      </c>
      <c r="B107">
        <v>1004</v>
      </c>
      <c r="C107">
        <v>23</v>
      </c>
      <c r="D107">
        <v>0</v>
      </c>
      <c r="E107">
        <v>30</v>
      </c>
      <c r="G107" t="s">
        <v>6</v>
      </c>
      <c r="H107">
        <v>0</v>
      </c>
      <c r="I107">
        <v>23</v>
      </c>
      <c r="J107">
        <v>7935</v>
      </c>
      <c r="K107">
        <v>230</v>
      </c>
      <c r="L107">
        <f t="shared" si="4"/>
        <v>6.65</v>
      </c>
      <c r="M107">
        <v>12</v>
      </c>
      <c r="N107">
        <v>1.33</v>
      </c>
    </row>
    <row r="108" spans="1:14" x14ac:dyDescent="0.15">
      <c r="A108">
        <f t="shared" si="3"/>
        <v>1004024</v>
      </c>
      <c r="B108">
        <v>1004</v>
      </c>
      <c r="C108">
        <v>24</v>
      </c>
      <c r="D108">
        <v>0</v>
      </c>
      <c r="E108">
        <v>30</v>
      </c>
      <c r="G108" t="s">
        <v>6</v>
      </c>
      <c r="H108">
        <v>0</v>
      </c>
      <c r="I108">
        <v>24</v>
      </c>
      <c r="J108">
        <v>8640</v>
      </c>
      <c r="K108">
        <v>240</v>
      </c>
      <c r="L108">
        <f t="shared" si="4"/>
        <v>6.73</v>
      </c>
      <c r="M108">
        <v>12</v>
      </c>
      <c r="N108">
        <v>1.345</v>
      </c>
    </row>
    <row r="109" spans="1:14" x14ac:dyDescent="0.15">
      <c r="A109">
        <f t="shared" si="3"/>
        <v>1004025</v>
      </c>
      <c r="B109">
        <v>1004</v>
      </c>
      <c r="C109">
        <v>25</v>
      </c>
      <c r="D109">
        <v>0</v>
      </c>
      <c r="E109">
        <v>30</v>
      </c>
      <c r="G109" t="s">
        <v>6</v>
      </c>
      <c r="H109">
        <v>0</v>
      </c>
      <c r="I109">
        <v>25</v>
      </c>
      <c r="J109">
        <v>9375</v>
      </c>
      <c r="K109">
        <v>250</v>
      </c>
      <c r="L109">
        <f t="shared" si="4"/>
        <v>6.8</v>
      </c>
      <c r="M109">
        <v>12</v>
      </c>
      <c r="N109">
        <v>1.36</v>
      </c>
    </row>
    <row r="110" spans="1:14" x14ac:dyDescent="0.15">
      <c r="A110">
        <f t="shared" si="3"/>
        <v>1004026</v>
      </c>
      <c r="B110">
        <v>1004</v>
      </c>
      <c r="C110">
        <v>26</v>
      </c>
      <c r="D110">
        <v>0</v>
      </c>
      <c r="E110">
        <v>30</v>
      </c>
      <c r="G110" t="s">
        <v>6</v>
      </c>
      <c r="H110">
        <v>0</v>
      </c>
      <c r="I110">
        <v>26</v>
      </c>
      <c r="J110">
        <v>10140</v>
      </c>
      <c r="K110">
        <v>260</v>
      </c>
      <c r="L110">
        <f t="shared" si="4"/>
        <v>6.88</v>
      </c>
      <c r="M110">
        <v>12</v>
      </c>
      <c r="N110">
        <v>1.375</v>
      </c>
    </row>
    <row r="111" spans="1:14" x14ac:dyDescent="0.15">
      <c r="A111">
        <f t="shared" si="3"/>
        <v>1004027</v>
      </c>
      <c r="B111">
        <v>1004</v>
      </c>
      <c r="C111">
        <v>27</v>
      </c>
      <c r="D111">
        <v>0</v>
      </c>
      <c r="E111">
        <v>30</v>
      </c>
      <c r="G111" t="s">
        <v>6</v>
      </c>
      <c r="H111">
        <v>0</v>
      </c>
      <c r="I111">
        <v>27</v>
      </c>
      <c r="J111">
        <v>10935</v>
      </c>
      <c r="K111">
        <v>270</v>
      </c>
      <c r="L111">
        <f t="shared" si="4"/>
        <v>6.95</v>
      </c>
      <c r="M111">
        <v>12</v>
      </c>
      <c r="N111">
        <v>1.39</v>
      </c>
    </row>
    <row r="112" spans="1:14" x14ac:dyDescent="0.15">
      <c r="A112">
        <f t="shared" si="3"/>
        <v>1004028</v>
      </c>
      <c r="B112">
        <v>1004</v>
      </c>
      <c r="C112">
        <v>28</v>
      </c>
      <c r="D112">
        <v>0</v>
      </c>
      <c r="E112">
        <v>30</v>
      </c>
      <c r="G112" t="s">
        <v>6</v>
      </c>
      <c r="H112">
        <v>0</v>
      </c>
      <c r="I112">
        <v>28</v>
      </c>
      <c r="J112">
        <v>11760</v>
      </c>
      <c r="K112">
        <v>280</v>
      </c>
      <c r="L112">
        <f t="shared" si="4"/>
        <v>7.03</v>
      </c>
      <c r="M112">
        <v>12</v>
      </c>
      <c r="N112">
        <v>1.405</v>
      </c>
    </row>
    <row r="113" spans="1:14" x14ac:dyDescent="0.15">
      <c r="A113">
        <f t="shared" si="3"/>
        <v>1004029</v>
      </c>
      <c r="B113">
        <v>1004</v>
      </c>
      <c r="C113">
        <v>29</v>
      </c>
      <c r="D113">
        <v>0</v>
      </c>
      <c r="E113">
        <v>30</v>
      </c>
      <c r="G113" t="s">
        <v>6</v>
      </c>
      <c r="H113">
        <v>0</v>
      </c>
      <c r="I113">
        <v>29</v>
      </c>
      <c r="J113">
        <v>12615</v>
      </c>
      <c r="K113">
        <v>290</v>
      </c>
      <c r="L113">
        <f t="shared" si="4"/>
        <v>7.1</v>
      </c>
      <c r="M113">
        <v>12</v>
      </c>
      <c r="N113">
        <v>1.42</v>
      </c>
    </row>
    <row r="114" spans="1:14" x14ac:dyDescent="0.15">
      <c r="A114">
        <f t="shared" si="3"/>
        <v>1004030</v>
      </c>
      <c r="B114">
        <v>1004</v>
      </c>
      <c r="C114">
        <v>30</v>
      </c>
      <c r="D114">
        <v>0</v>
      </c>
      <c r="E114">
        <v>30</v>
      </c>
      <c r="G114" t="s">
        <v>6</v>
      </c>
      <c r="H114">
        <v>0</v>
      </c>
      <c r="I114">
        <v>30</v>
      </c>
      <c r="J114">
        <v>13500</v>
      </c>
      <c r="K114">
        <v>300</v>
      </c>
      <c r="L114">
        <f t="shared" si="4"/>
        <v>7.18</v>
      </c>
      <c r="M114">
        <v>12</v>
      </c>
      <c r="N114">
        <v>1.4350000000000001</v>
      </c>
    </row>
    <row r="115" spans="1:14" x14ac:dyDescent="0.15">
      <c r="A115">
        <f t="shared" si="3"/>
        <v>1004031</v>
      </c>
      <c r="B115">
        <v>1004</v>
      </c>
      <c r="C115">
        <v>31</v>
      </c>
      <c r="D115">
        <v>0</v>
      </c>
      <c r="E115">
        <v>30</v>
      </c>
      <c r="G115" t="s">
        <v>6</v>
      </c>
      <c r="H115">
        <v>0</v>
      </c>
      <c r="I115">
        <v>31</v>
      </c>
      <c r="J115">
        <v>14415</v>
      </c>
      <c r="K115">
        <v>310</v>
      </c>
      <c r="L115">
        <f t="shared" si="4"/>
        <v>7.25</v>
      </c>
      <c r="M115">
        <v>12</v>
      </c>
      <c r="N115">
        <v>1.45</v>
      </c>
    </row>
    <row r="116" spans="1:14" x14ac:dyDescent="0.15">
      <c r="A116">
        <f t="shared" si="3"/>
        <v>1004032</v>
      </c>
      <c r="B116">
        <v>1004</v>
      </c>
      <c r="C116">
        <v>32</v>
      </c>
      <c r="D116">
        <v>0</v>
      </c>
      <c r="E116">
        <v>30</v>
      </c>
      <c r="G116" t="s">
        <v>6</v>
      </c>
      <c r="H116">
        <v>0</v>
      </c>
      <c r="I116">
        <v>32</v>
      </c>
      <c r="J116">
        <v>15360</v>
      </c>
      <c r="K116">
        <v>320</v>
      </c>
      <c r="L116">
        <f t="shared" si="4"/>
        <v>7.33</v>
      </c>
      <c r="M116">
        <v>12</v>
      </c>
      <c r="N116">
        <v>1.4650000000000001</v>
      </c>
    </row>
    <row r="117" spans="1:14" x14ac:dyDescent="0.15">
      <c r="A117">
        <f t="shared" si="3"/>
        <v>1004033</v>
      </c>
      <c r="B117">
        <v>1004</v>
      </c>
      <c r="C117">
        <v>33</v>
      </c>
      <c r="D117">
        <v>0</v>
      </c>
      <c r="E117">
        <v>30</v>
      </c>
      <c r="G117" t="s">
        <v>6</v>
      </c>
      <c r="H117">
        <v>0</v>
      </c>
      <c r="I117">
        <v>33</v>
      </c>
      <c r="J117">
        <v>16335</v>
      </c>
      <c r="K117">
        <v>330</v>
      </c>
      <c r="L117">
        <f t="shared" si="4"/>
        <v>7.4</v>
      </c>
      <c r="M117">
        <v>12</v>
      </c>
      <c r="N117">
        <v>1.48</v>
      </c>
    </row>
    <row r="118" spans="1:14" x14ac:dyDescent="0.15">
      <c r="A118">
        <f t="shared" si="3"/>
        <v>1004034</v>
      </c>
      <c r="B118">
        <v>1004</v>
      </c>
      <c r="C118">
        <v>34</v>
      </c>
      <c r="D118">
        <v>0</v>
      </c>
      <c r="E118">
        <v>30</v>
      </c>
      <c r="G118" t="s">
        <v>6</v>
      </c>
      <c r="H118">
        <v>0</v>
      </c>
      <c r="I118">
        <v>34</v>
      </c>
      <c r="J118">
        <v>17340</v>
      </c>
      <c r="K118">
        <v>340</v>
      </c>
      <c r="L118">
        <f t="shared" si="4"/>
        <v>7.48</v>
      </c>
      <c r="M118">
        <v>12</v>
      </c>
      <c r="N118">
        <v>1.4950000000000001</v>
      </c>
    </row>
    <row r="119" spans="1:14" x14ac:dyDescent="0.15">
      <c r="A119">
        <f t="shared" si="3"/>
        <v>1004035</v>
      </c>
      <c r="B119">
        <v>1004</v>
      </c>
      <c r="C119">
        <v>35</v>
      </c>
      <c r="D119">
        <v>0</v>
      </c>
      <c r="E119">
        <v>30</v>
      </c>
      <c r="G119" t="s">
        <v>6</v>
      </c>
      <c r="H119">
        <v>0</v>
      </c>
      <c r="I119">
        <v>35</v>
      </c>
      <c r="J119">
        <v>18375</v>
      </c>
      <c r="K119">
        <v>350</v>
      </c>
      <c r="L119">
        <f t="shared" si="4"/>
        <v>7.55</v>
      </c>
      <c r="M119">
        <v>12</v>
      </c>
      <c r="N119">
        <v>1.51</v>
      </c>
    </row>
    <row r="120" spans="1:14" x14ac:dyDescent="0.15">
      <c r="A120">
        <f t="shared" si="3"/>
        <v>1004036</v>
      </c>
      <c r="B120">
        <v>1004</v>
      </c>
      <c r="C120">
        <v>36</v>
      </c>
      <c r="D120">
        <v>0</v>
      </c>
      <c r="E120">
        <v>30</v>
      </c>
      <c r="G120" t="s">
        <v>6</v>
      </c>
      <c r="H120">
        <v>0</v>
      </c>
      <c r="I120">
        <v>36</v>
      </c>
      <c r="J120">
        <v>19440</v>
      </c>
      <c r="K120">
        <v>360</v>
      </c>
      <c r="L120">
        <f t="shared" si="4"/>
        <v>7.63</v>
      </c>
      <c r="M120">
        <v>12</v>
      </c>
      <c r="N120">
        <v>1.5249999999999999</v>
      </c>
    </row>
    <row r="121" spans="1:14" x14ac:dyDescent="0.15">
      <c r="A121">
        <f t="shared" si="3"/>
        <v>1004037</v>
      </c>
      <c r="B121">
        <v>1004</v>
      </c>
      <c r="C121">
        <v>37</v>
      </c>
      <c r="D121">
        <v>0</v>
      </c>
      <c r="E121">
        <v>30</v>
      </c>
      <c r="G121" t="s">
        <v>6</v>
      </c>
      <c r="H121">
        <v>0</v>
      </c>
      <c r="I121">
        <v>37</v>
      </c>
      <c r="J121">
        <v>20535</v>
      </c>
      <c r="K121">
        <v>370</v>
      </c>
      <c r="L121">
        <f t="shared" si="4"/>
        <v>7.7</v>
      </c>
      <c r="M121">
        <v>12</v>
      </c>
      <c r="N121">
        <v>1.54</v>
      </c>
    </row>
    <row r="122" spans="1:14" x14ac:dyDescent="0.15">
      <c r="A122">
        <f t="shared" si="3"/>
        <v>1004038</v>
      </c>
      <c r="B122">
        <v>1004</v>
      </c>
      <c r="C122">
        <v>38</v>
      </c>
      <c r="D122">
        <v>0</v>
      </c>
      <c r="E122">
        <v>30</v>
      </c>
      <c r="G122" t="s">
        <v>6</v>
      </c>
      <c r="H122">
        <v>0</v>
      </c>
      <c r="I122">
        <v>38</v>
      </c>
      <c r="J122">
        <v>21660</v>
      </c>
      <c r="K122">
        <v>380</v>
      </c>
      <c r="L122">
        <f t="shared" si="4"/>
        <v>7.78</v>
      </c>
      <c r="M122">
        <v>12</v>
      </c>
      <c r="N122">
        <v>1.5549999999999999</v>
      </c>
    </row>
    <row r="123" spans="1:14" x14ac:dyDescent="0.15">
      <c r="A123">
        <f t="shared" si="3"/>
        <v>1004039</v>
      </c>
      <c r="B123">
        <v>1004</v>
      </c>
      <c r="C123">
        <v>39</v>
      </c>
      <c r="D123">
        <v>0</v>
      </c>
      <c r="E123">
        <v>30</v>
      </c>
      <c r="G123" t="s">
        <v>6</v>
      </c>
      <c r="H123">
        <v>0</v>
      </c>
      <c r="I123">
        <v>39</v>
      </c>
      <c r="J123">
        <v>22815</v>
      </c>
      <c r="K123">
        <v>390</v>
      </c>
      <c r="L123">
        <f t="shared" si="4"/>
        <v>7.85</v>
      </c>
      <c r="M123">
        <v>12</v>
      </c>
      <c r="N123">
        <v>1.57</v>
      </c>
    </row>
    <row r="124" spans="1:14" x14ac:dyDescent="0.15">
      <c r="A124">
        <f t="shared" si="3"/>
        <v>1004040</v>
      </c>
      <c r="B124">
        <v>1004</v>
      </c>
      <c r="C124">
        <v>40</v>
      </c>
      <c r="D124">
        <v>0</v>
      </c>
      <c r="E124">
        <v>30</v>
      </c>
      <c r="G124" t="s">
        <v>6</v>
      </c>
      <c r="H124">
        <v>0</v>
      </c>
      <c r="I124">
        <v>40</v>
      </c>
      <c r="J124">
        <v>24000</v>
      </c>
      <c r="K124">
        <v>400</v>
      </c>
      <c r="L124">
        <f t="shared" si="4"/>
        <v>7.93</v>
      </c>
      <c r="M124">
        <v>12</v>
      </c>
      <c r="N124">
        <v>1.585</v>
      </c>
    </row>
    <row r="125" spans="1:14" x14ac:dyDescent="0.15">
      <c r="A125">
        <f t="shared" si="3"/>
        <v>1004041</v>
      </c>
      <c r="B125">
        <v>1004</v>
      </c>
      <c r="C125">
        <v>41</v>
      </c>
      <c r="D125">
        <v>0</v>
      </c>
      <c r="E125">
        <v>30</v>
      </c>
      <c r="G125" t="s">
        <v>6</v>
      </c>
      <c r="H125">
        <v>0</v>
      </c>
      <c r="I125">
        <v>41</v>
      </c>
      <c r="J125">
        <v>25215</v>
      </c>
      <c r="K125">
        <v>410</v>
      </c>
      <c r="L125">
        <f t="shared" si="4"/>
        <v>8</v>
      </c>
      <c r="M125">
        <v>12</v>
      </c>
      <c r="N125">
        <v>1.6</v>
      </c>
    </row>
    <row r="126" spans="1:14" x14ac:dyDescent="0.15">
      <c r="A126">
        <f t="shared" si="3"/>
        <v>1004042</v>
      </c>
      <c r="B126">
        <v>1004</v>
      </c>
      <c r="C126">
        <v>42</v>
      </c>
      <c r="D126">
        <v>0</v>
      </c>
      <c r="E126">
        <v>30</v>
      </c>
      <c r="G126" t="s">
        <v>6</v>
      </c>
      <c r="H126">
        <v>0</v>
      </c>
      <c r="I126">
        <v>42</v>
      </c>
      <c r="J126">
        <v>26460</v>
      </c>
      <c r="K126">
        <v>420</v>
      </c>
      <c r="L126">
        <f t="shared" si="4"/>
        <v>8.08</v>
      </c>
      <c r="M126">
        <v>12</v>
      </c>
      <c r="N126">
        <v>1.615</v>
      </c>
    </row>
    <row r="127" spans="1:14" x14ac:dyDescent="0.15">
      <c r="A127">
        <f t="shared" si="3"/>
        <v>1004043</v>
      </c>
      <c r="B127">
        <v>1004</v>
      </c>
      <c r="C127">
        <v>43</v>
      </c>
      <c r="D127">
        <v>0</v>
      </c>
      <c r="E127">
        <v>30</v>
      </c>
      <c r="G127" t="s">
        <v>6</v>
      </c>
      <c r="H127">
        <v>0</v>
      </c>
      <c r="I127">
        <v>43</v>
      </c>
      <c r="J127">
        <v>27735</v>
      </c>
      <c r="K127">
        <v>430</v>
      </c>
      <c r="L127">
        <f t="shared" si="4"/>
        <v>8.15</v>
      </c>
      <c r="M127">
        <v>12</v>
      </c>
      <c r="N127">
        <v>1.63</v>
      </c>
    </row>
    <row r="128" spans="1:14" x14ac:dyDescent="0.15">
      <c r="A128">
        <f t="shared" si="3"/>
        <v>1004044</v>
      </c>
      <c r="B128">
        <v>1004</v>
      </c>
      <c r="C128">
        <v>44</v>
      </c>
      <c r="D128">
        <v>0</v>
      </c>
      <c r="E128">
        <v>30</v>
      </c>
      <c r="G128" t="s">
        <v>6</v>
      </c>
      <c r="H128">
        <v>0</v>
      </c>
      <c r="I128">
        <v>44</v>
      </c>
      <c r="J128">
        <v>29040</v>
      </c>
      <c r="K128">
        <v>440</v>
      </c>
      <c r="L128">
        <f t="shared" si="4"/>
        <v>8.23</v>
      </c>
      <c r="M128">
        <v>12</v>
      </c>
      <c r="N128">
        <v>1.645</v>
      </c>
    </row>
    <row r="129" spans="1:14" x14ac:dyDescent="0.15">
      <c r="A129">
        <f t="shared" si="3"/>
        <v>1004045</v>
      </c>
      <c r="B129">
        <v>1004</v>
      </c>
      <c r="C129">
        <v>45</v>
      </c>
      <c r="D129">
        <v>0</v>
      </c>
      <c r="E129">
        <v>30</v>
      </c>
      <c r="G129" t="s">
        <v>6</v>
      </c>
      <c r="H129">
        <v>0</v>
      </c>
      <c r="I129">
        <v>45</v>
      </c>
      <c r="J129">
        <v>30375</v>
      </c>
      <c r="K129">
        <v>450</v>
      </c>
      <c r="L129">
        <f t="shared" si="4"/>
        <v>8.3000000000000007</v>
      </c>
      <c r="M129">
        <v>12</v>
      </c>
      <c r="N129">
        <v>1.66</v>
      </c>
    </row>
    <row r="130" spans="1:14" x14ac:dyDescent="0.15">
      <c r="A130">
        <f t="shared" si="3"/>
        <v>1004046</v>
      </c>
      <c r="B130">
        <v>1004</v>
      </c>
      <c r="C130">
        <v>46</v>
      </c>
      <c r="D130">
        <v>0</v>
      </c>
      <c r="E130">
        <v>30</v>
      </c>
      <c r="G130" t="s">
        <v>6</v>
      </c>
      <c r="H130">
        <v>0</v>
      </c>
      <c r="I130">
        <v>46</v>
      </c>
      <c r="J130">
        <v>31740</v>
      </c>
      <c r="K130">
        <v>460</v>
      </c>
      <c r="L130">
        <f t="shared" si="4"/>
        <v>8.3800000000000008</v>
      </c>
      <c r="M130">
        <v>12</v>
      </c>
      <c r="N130">
        <v>1.675</v>
      </c>
    </row>
    <row r="131" spans="1:14" x14ac:dyDescent="0.15">
      <c r="A131">
        <f t="shared" ref="A131:A194" si="5">B131*1000+C131</f>
        <v>1004047</v>
      </c>
      <c r="B131">
        <v>1004</v>
      </c>
      <c r="C131">
        <v>47</v>
      </c>
      <c r="D131">
        <v>0</v>
      </c>
      <c r="E131">
        <v>30</v>
      </c>
      <c r="G131" t="s">
        <v>6</v>
      </c>
      <c r="H131">
        <v>0</v>
      </c>
      <c r="I131">
        <v>47</v>
      </c>
      <c r="J131">
        <v>33135</v>
      </c>
      <c r="K131">
        <v>470</v>
      </c>
      <c r="L131">
        <f t="shared" si="4"/>
        <v>8.4499999999999993</v>
      </c>
      <c r="M131">
        <v>12</v>
      </c>
      <c r="N131">
        <v>1.69</v>
      </c>
    </row>
    <row r="132" spans="1:14" x14ac:dyDescent="0.15">
      <c r="A132">
        <f t="shared" si="5"/>
        <v>1004048</v>
      </c>
      <c r="B132">
        <v>1004</v>
      </c>
      <c r="C132">
        <v>48</v>
      </c>
      <c r="D132">
        <v>0</v>
      </c>
      <c r="E132">
        <v>30</v>
      </c>
      <c r="G132" t="s">
        <v>6</v>
      </c>
      <c r="H132">
        <v>0</v>
      </c>
      <c r="I132">
        <v>48</v>
      </c>
      <c r="J132">
        <v>34560</v>
      </c>
      <c r="K132">
        <v>480</v>
      </c>
      <c r="L132">
        <f t="shared" si="4"/>
        <v>8.52</v>
      </c>
      <c r="M132">
        <v>12</v>
      </c>
      <c r="N132">
        <v>1.7049999999999901</v>
      </c>
    </row>
    <row r="133" spans="1:14" x14ac:dyDescent="0.15">
      <c r="A133">
        <f t="shared" si="5"/>
        <v>1004049</v>
      </c>
      <c r="B133">
        <v>1004</v>
      </c>
      <c r="C133">
        <v>49</v>
      </c>
      <c r="D133">
        <v>0</v>
      </c>
      <c r="E133">
        <v>30</v>
      </c>
      <c r="G133" t="s">
        <v>6</v>
      </c>
      <c r="H133">
        <v>0</v>
      </c>
      <c r="I133">
        <v>49</v>
      </c>
      <c r="J133">
        <v>36015</v>
      </c>
      <c r="K133">
        <v>490</v>
      </c>
      <c r="L133">
        <f t="shared" si="4"/>
        <v>8.6</v>
      </c>
      <c r="M133">
        <v>12</v>
      </c>
      <c r="N133">
        <v>1.71999999999999</v>
      </c>
    </row>
    <row r="134" spans="1:14" x14ac:dyDescent="0.15">
      <c r="A134">
        <f t="shared" si="5"/>
        <v>1004050</v>
      </c>
      <c r="B134">
        <v>1004</v>
      </c>
      <c r="C134">
        <v>50</v>
      </c>
      <c r="D134">
        <v>0</v>
      </c>
      <c r="E134">
        <v>30</v>
      </c>
      <c r="G134" t="s">
        <v>6</v>
      </c>
      <c r="H134">
        <v>0</v>
      </c>
      <c r="I134">
        <v>50</v>
      </c>
      <c r="J134">
        <v>37500</v>
      </c>
      <c r="K134">
        <v>500</v>
      </c>
      <c r="L134">
        <f t="shared" si="4"/>
        <v>8.67</v>
      </c>
      <c r="M134">
        <v>12</v>
      </c>
      <c r="N134">
        <v>1.7349999999999901</v>
      </c>
    </row>
    <row r="135" spans="1:14" x14ac:dyDescent="0.15">
      <c r="A135">
        <f t="shared" si="5"/>
        <v>1004051</v>
      </c>
      <c r="B135">
        <v>1004</v>
      </c>
      <c r="C135">
        <v>51</v>
      </c>
      <c r="D135">
        <v>0</v>
      </c>
      <c r="E135">
        <v>30</v>
      </c>
      <c r="G135" t="s">
        <v>6</v>
      </c>
      <c r="H135">
        <v>0</v>
      </c>
      <c r="I135">
        <v>51</v>
      </c>
      <c r="J135">
        <v>39015</v>
      </c>
      <c r="K135">
        <v>510</v>
      </c>
      <c r="L135">
        <f t="shared" ref="L135:L164" si="6">ROUND(L$5*N135,2)</f>
        <v>8.75</v>
      </c>
      <c r="M135">
        <v>12</v>
      </c>
      <c r="N135">
        <v>1.75</v>
      </c>
    </row>
    <row r="136" spans="1:14" x14ac:dyDescent="0.15">
      <c r="A136">
        <f t="shared" si="5"/>
        <v>1004052</v>
      </c>
      <c r="B136">
        <v>1004</v>
      </c>
      <c r="C136">
        <v>52</v>
      </c>
      <c r="D136">
        <v>0</v>
      </c>
      <c r="E136">
        <v>30</v>
      </c>
      <c r="G136" t="s">
        <v>6</v>
      </c>
      <c r="H136">
        <v>0</v>
      </c>
      <c r="I136">
        <v>52</v>
      </c>
      <c r="J136">
        <v>40560</v>
      </c>
      <c r="K136">
        <v>520</v>
      </c>
      <c r="L136">
        <f t="shared" si="6"/>
        <v>8.83</v>
      </c>
      <c r="M136">
        <v>12</v>
      </c>
      <c r="N136">
        <v>1.7649999999999999</v>
      </c>
    </row>
    <row r="137" spans="1:14" x14ac:dyDescent="0.15">
      <c r="A137">
        <f t="shared" si="5"/>
        <v>1004053</v>
      </c>
      <c r="B137">
        <v>1004</v>
      </c>
      <c r="C137">
        <v>53</v>
      </c>
      <c r="D137">
        <v>0</v>
      </c>
      <c r="E137">
        <v>30</v>
      </c>
      <c r="G137" t="s">
        <v>6</v>
      </c>
      <c r="H137">
        <v>0</v>
      </c>
      <c r="I137">
        <v>53</v>
      </c>
      <c r="J137">
        <v>42135</v>
      </c>
      <c r="K137">
        <v>530</v>
      </c>
      <c r="L137">
        <f t="shared" si="6"/>
        <v>8.9</v>
      </c>
      <c r="M137">
        <v>12</v>
      </c>
      <c r="N137">
        <v>1.77999999999999</v>
      </c>
    </row>
    <row r="138" spans="1:14" x14ac:dyDescent="0.15">
      <c r="A138">
        <f t="shared" si="5"/>
        <v>1004054</v>
      </c>
      <c r="B138">
        <v>1004</v>
      </c>
      <c r="C138">
        <v>54</v>
      </c>
      <c r="D138">
        <v>0</v>
      </c>
      <c r="E138">
        <v>30</v>
      </c>
      <c r="G138" t="s">
        <v>6</v>
      </c>
      <c r="H138">
        <v>0</v>
      </c>
      <c r="I138">
        <v>54</v>
      </c>
      <c r="J138">
        <v>43740</v>
      </c>
      <c r="K138">
        <v>540</v>
      </c>
      <c r="L138">
        <f t="shared" si="6"/>
        <v>8.98</v>
      </c>
      <c r="M138">
        <v>12</v>
      </c>
      <c r="N138">
        <v>1.7949999999999999</v>
      </c>
    </row>
    <row r="139" spans="1:14" x14ac:dyDescent="0.15">
      <c r="A139">
        <f t="shared" si="5"/>
        <v>1004055</v>
      </c>
      <c r="B139">
        <v>1004</v>
      </c>
      <c r="C139">
        <v>55</v>
      </c>
      <c r="D139">
        <v>0</v>
      </c>
      <c r="E139">
        <v>30</v>
      </c>
      <c r="G139" t="s">
        <v>6</v>
      </c>
      <c r="H139">
        <v>0</v>
      </c>
      <c r="I139">
        <v>55</v>
      </c>
      <c r="J139">
        <v>45375</v>
      </c>
      <c r="K139">
        <v>550</v>
      </c>
      <c r="L139">
        <f t="shared" si="6"/>
        <v>9.0500000000000007</v>
      </c>
      <c r="M139">
        <v>12</v>
      </c>
      <c r="N139">
        <v>1.8099999999999901</v>
      </c>
    </row>
    <row r="140" spans="1:14" x14ac:dyDescent="0.15">
      <c r="A140">
        <f t="shared" si="5"/>
        <v>1004056</v>
      </c>
      <c r="B140">
        <v>1004</v>
      </c>
      <c r="C140">
        <v>56</v>
      </c>
      <c r="D140">
        <v>0</v>
      </c>
      <c r="E140">
        <v>30</v>
      </c>
      <c r="G140" t="s">
        <v>6</v>
      </c>
      <c r="H140">
        <v>0</v>
      </c>
      <c r="I140">
        <v>56</v>
      </c>
      <c r="J140">
        <v>47040</v>
      </c>
      <c r="K140">
        <v>560</v>
      </c>
      <c r="L140">
        <f t="shared" si="6"/>
        <v>9.1199999999999992</v>
      </c>
      <c r="M140">
        <v>12</v>
      </c>
      <c r="N140">
        <v>1.82499999999999</v>
      </c>
    </row>
    <row r="141" spans="1:14" x14ac:dyDescent="0.15">
      <c r="A141">
        <f t="shared" si="5"/>
        <v>1004057</v>
      </c>
      <c r="B141">
        <v>1004</v>
      </c>
      <c r="C141">
        <v>57</v>
      </c>
      <c r="D141">
        <v>0</v>
      </c>
      <c r="E141">
        <v>30</v>
      </c>
      <c r="G141" t="s">
        <v>6</v>
      </c>
      <c r="H141">
        <v>0</v>
      </c>
      <c r="I141">
        <v>57</v>
      </c>
      <c r="J141">
        <v>48735</v>
      </c>
      <c r="K141">
        <v>570</v>
      </c>
      <c r="L141">
        <f t="shared" si="6"/>
        <v>9.1999999999999993</v>
      </c>
      <c r="M141">
        <v>12</v>
      </c>
      <c r="N141">
        <v>1.8399999999999901</v>
      </c>
    </row>
    <row r="142" spans="1:14" x14ac:dyDescent="0.15">
      <c r="A142">
        <f t="shared" si="5"/>
        <v>1004058</v>
      </c>
      <c r="B142">
        <v>1004</v>
      </c>
      <c r="C142">
        <v>58</v>
      </c>
      <c r="D142">
        <v>0</v>
      </c>
      <c r="E142">
        <v>30</v>
      </c>
      <c r="G142" t="s">
        <v>6</v>
      </c>
      <c r="H142">
        <v>0</v>
      </c>
      <c r="I142">
        <v>58</v>
      </c>
      <c r="J142">
        <v>50460</v>
      </c>
      <c r="K142">
        <v>580</v>
      </c>
      <c r="L142">
        <f t="shared" si="6"/>
        <v>9.27</v>
      </c>
      <c r="M142">
        <v>12</v>
      </c>
      <c r="N142">
        <v>1.85499999999999</v>
      </c>
    </row>
    <row r="143" spans="1:14" x14ac:dyDescent="0.15">
      <c r="A143">
        <f t="shared" si="5"/>
        <v>1004059</v>
      </c>
      <c r="B143">
        <v>1004</v>
      </c>
      <c r="C143">
        <v>59</v>
      </c>
      <c r="D143">
        <v>0</v>
      </c>
      <c r="E143">
        <v>30</v>
      </c>
      <c r="G143" t="s">
        <v>6</v>
      </c>
      <c r="H143">
        <v>0</v>
      </c>
      <c r="I143">
        <v>59</v>
      </c>
      <c r="J143">
        <v>52215</v>
      </c>
      <c r="K143">
        <v>590</v>
      </c>
      <c r="L143">
        <f t="shared" si="6"/>
        <v>9.35</v>
      </c>
      <c r="M143">
        <v>12</v>
      </c>
      <c r="N143">
        <v>1.8699999999999899</v>
      </c>
    </row>
    <row r="144" spans="1:14" x14ac:dyDescent="0.15">
      <c r="A144">
        <f t="shared" si="5"/>
        <v>1004060</v>
      </c>
      <c r="B144">
        <v>1004</v>
      </c>
      <c r="C144">
        <v>60</v>
      </c>
      <c r="D144">
        <v>0</v>
      </c>
      <c r="E144">
        <v>30</v>
      </c>
      <c r="G144" t="s">
        <v>6</v>
      </c>
      <c r="H144">
        <v>0</v>
      </c>
      <c r="I144">
        <v>60</v>
      </c>
      <c r="J144">
        <v>54000</v>
      </c>
      <c r="K144">
        <v>600</v>
      </c>
      <c r="L144">
        <f t="shared" si="6"/>
        <v>9.42</v>
      </c>
      <c r="M144">
        <v>12</v>
      </c>
      <c r="N144">
        <v>1.88499999999999</v>
      </c>
    </row>
    <row r="145" spans="1:14" x14ac:dyDescent="0.15">
      <c r="A145">
        <f t="shared" si="5"/>
        <v>1004061</v>
      </c>
      <c r="B145">
        <v>1004</v>
      </c>
      <c r="C145">
        <v>61</v>
      </c>
      <c r="D145">
        <v>0</v>
      </c>
      <c r="E145">
        <v>30</v>
      </c>
      <c r="G145" t="s">
        <v>6</v>
      </c>
      <c r="H145">
        <v>0</v>
      </c>
      <c r="I145">
        <v>61</v>
      </c>
      <c r="J145">
        <v>55815</v>
      </c>
      <c r="K145">
        <v>610</v>
      </c>
      <c r="L145">
        <f t="shared" si="6"/>
        <v>9.5</v>
      </c>
      <c r="M145">
        <v>12</v>
      </c>
      <c r="N145">
        <v>1.8999999999999899</v>
      </c>
    </row>
    <row r="146" spans="1:14" x14ac:dyDescent="0.15">
      <c r="A146">
        <f t="shared" si="5"/>
        <v>1004062</v>
      </c>
      <c r="B146">
        <v>1004</v>
      </c>
      <c r="C146">
        <v>62</v>
      </c>
      <c r="D146">
        <v>0</v>
      </c>
      <c r="E146">
        <v>30</v>
      </c>
      <c r="G146" t="s">
        <v>6</v>
      </c>
      <c r="H146">
        <v>0</v>
      </c>
      <c r="I146">
        <v>62</v>
      </c>
      <c r="J146">
        <v>57660</v>
      </c>
      <c r="K146">
        <v>620</v>
      </c>
      <c r="L146">
        <f t="shared" si="6"/>
        <v>9.57</v>
      </c>
      <c r="M146">
        <v>12</v>
      </c>
      <c r="N146">
        <v>1.91499999999999</v>
      </c>
    </row>
    <row r="147" spans="1:14" x14ac:dyDescent="0.15">
      <c r="A147">
        <f t="shared" si="5"/>
        <v>1004063</v>
      </c>
      <c r="B147">
        <v>1004</v>
      </c>
      <c r="C147">
        <v>63</v>
      </c>
      <c r="D147">
        <v>0</v>
      </c>
      <c r="E147">
        <v>30</v>
      </c>
      <c r="G147" t="s">
        <v>6</v>
      </c>
      <c r="H147">
        <v>0</v>
      </c>
      <c r="I147">
        <v>63</v>
      </c>
      <c r="J147">
        <v>59535</v>
      </c>
      <c r="K147">
        <v>630</v>
      </c>
      <c r="L147">
        <f t="shared" si="6"/>
        <v>9.65</v>
      </c>
      <c r="M147">
        <v>12</v>
      </c>
      <c r="N147">
        <v>1.9299999999999899</v>
      </c>
    </row>
    <row r="148" spans="1:14" x14ac:dyDescent="0.15">
      <c r="A148">
        <f t="shared" si="5"/>
        <v>1004064</v>
      </c>
      <c r="B148">
        <v>1004</v>
      </c>
      <c r="C148">
        <v>64</v>
      </c>
      <c r="D148">
        <v>0</v>
      </c>
      <c r="E148">
        <v>30</v>
      </c>
      <c r="G148" t="s">
        <v>6</v>
      </c>
      <c r="H148">
        <v>0</v>
      </c>
      <c r="I148">
        <v>64</v>
      </c>
      <c r="J148">
        <v>61440</v>
      </c>
      <c r="K148">
        <v>640</v>
      </c>
      <c r="L148">
        <f t="shared" si="6"/>
        <v>9.7200000000000006</v>
      </c>
      <c r="M148">
        <v>12</v>
      </c>
      <c r="N148">
        <v>1.9449999999999901</v>
      </c>
    </row>
    <row r="149" spans="1:14" x14ac:dyDescent="0.15">
      <c r="A149">
        <f t="shared" si="5"/>
        <v>1004065</v>
      </c>
      <c r="B149">
        <v>1004</v>
      </c>
      <c r="C149">
        <v>65</v>
      </c>
      <c r="D149">
        <v>0</v>
      </c>
      <c r="E149">
        <v>30</v>
      </c>
      <c r="G149" t="s">
        <v>6</v>
      </c>
      <c r="H149">
        <v>0</v>
      </c>
      <c r="I149">
        <v>65</v>
      </c>
      <c r="J149">
        <v>63375</v>
      </c>
      <c r="K149">
        <v>650</v>
      </c>
      <c r="L149">
        <f t="shared" si="6"/>
        <v>9.8000000000000007</v>
      </c>
      <c r="M149">
        <v>12</v>
      </c>
      <c r="N149">
        <v>1.95999999999999</v>
      </c>
    </row>
    <row r="150" spans="1:14" x14ac:dyDescent="0.15">
      <c r="A150">
        <f t="shared" si="5"/>
        <v>1004066</v>
      </c>
      <c r="B150">
        <v>1004</v>
      </c>
      <c r="C150">
        <v>66</v>
      </c>
      <c r="D150">
        <v>0</v>
      </c>
      <c r="E150">
        <v>30</v>
      </c>
      <c r="G150" t="s">
        <v>6</v>
      </c>
      <c r="H150">
        <v>0</v>
      </c>
      <c r="I150">
        <v>66</v>
      </c>
      <c r="J150">
        <v>65340</v>
      </c>
      <c r="K150">
        <v>660</v>
      </c>
      <c r="L150">
        <f t="shared" si="6"/>
        <v>9.8699999999999992</v>
      </c>
      <c r="M150">
        <v>12</v>
      </c>
      <c r="N150">
        <v>1.9749999999999901</v>
      </c>
    </row>
    <row r="151" spans="1:14" x14ac:dyDescent="0.15">
      <c r="A151">
        <f t="shared" si="5"/>
        <v>1004067</v>
      </c>
      <c r="B151">
        <v>1004</v>
      </c>
      <c r="C151">
        <v>67</v>
      </c>
      <c r="D151">
        <v>0</v>
      </c>
      <c r="E151">
        <v>30</v>
      </c>
      <c r="G151" t="s">
        <v>6</v>
      </c>
      <c r="H151">
        <v>0</v>
      </c>
      <c r="I151">
        <v>67</v>
      </c>
      <c r="J151">
        <v>67335</v>
      </c>
      <c r="K151">
        <v>670</v>
      </c>
      <c r="L151">
        <f t="shared" si="6"/>
        <v>9.9499999999999993</v>
      </c>
      <c r="M151">
        <v>12</v>
      </c>
      <c r="N151">
        <v>1.98999999999999</v>
      </c>
    </row>
    <row r="152" spans="1:14" x14ac:dyDescent="0.15">
      <c r="A152">
        <f t="shared" si="5"/>
        <v>1004068</v>
      </c>
      <c r="B152">
        <v>1004</v>
      </c>
      <c r="C152">
        <v>68</v>
      </c>
      <c r="D152">
        <v>0</v>
      </c>
      <c r="E152">
        <v>30</v>
      </c>
      <c r="G152" t="s">
        <v>6</v>
      </c>
      <c r="H152">
        <v>0</v>
      </c>
      <c r="I152">
        <v>68</v>
      </c>
      <c r="J152">
        <v>69360</v>
      </c>
      <c r="K152">
        <v>680</v>
      </c>
      <c r="L152">
        <f t="shared" si="6"/>
        <v>10.029999999999999</v>
      </c>
      <c r="M152">
        <v>12</v>
      </c>
      <c r="N152">
        <v>2.0049999999999901</v>
      </c>
    </row>
    <row r="153" spans="1:14" x14ac:dyDescent="0.15">
      <c r="A153">
        <f t="shared" si="5"/>
        <v>1004069</v>
      </c>
      <c r="B153">
        <v>1004</v>
      </c>
      <c r="C153">
        <v>69</v>
      </c>
      <c r="D153">
        <v>0</v>
      </c>
      <c r="E153">
        <v>30</v>
      </c>
      <c r="G153" t="s">
        <v>6</v>
      </c>
      <c r="H153">
        <v>0</v>
      </c>
      <c r="I153">
        <v>69</v>
      </c>
      <c r="J153">
        <v>71415</v>
      </c>
      <c r="K153">
        <v>690</v>
      </c>
      <c r="L153">
        <f t="shared" si="6"/>
        <v>10.1</v>
      </c>
      <c r="M153">
        <v>12</v>
      </c>
      <c r="N153">
        <v>2.0199999999999898</v>
      </c>
    </row>
    <row r="154" spans="1:14" x14ac:dyDescent="0.15">
      <c r="A154">
        <f t="shared" si="5"/>
        <v>1004070</v>
      </c>
      <c r="B154">
        <v>1004</v>
      </c>
      <c r="C154">
        <v>70</v>
      </c>
      <c r="D154">
        <v>0</v>
      </c>
      <c r="E154">
        <v>30</v>
      </c>
      <c r="G154" t="s">
        <v>6</v>
      </c>
      <c r="H154">
        <v>0</v>
      </c>
      <c r="I154">
        <v>70</v>
      </c>
      <c r="J154">
        <v>73500</v>
      </c>
      <c r="K154">
        <v>700</v>
      </c>
      <c r="L154">
        <f t="shared" si="6"/>
        <v>10.17</v>
      </c>
      <c r="M154">
        <v>12</v>
      </c>
      <c r="N154">
        <v>2.0349999999999899</v>
      </c>
    </row>
    <row r="155" spans="1:14" x14ac:dyDescent="0.15">
      <c r="A155">
        <f t="shared" si="5"/>
        <v>1004071</v>
      </c>
      <c r="B155">
        <v>1004</v>
      </c>
      <c r="C155">
        <v>71</v>
      </c>
      <c r="D155">
        <v>0</v>
      </c>
      <c r="E155">
        <v>30</v>
      </c>
      <c r="G155" t="s">
        <v>6</v>
      </c>
      <c r="H155">
        <v>0</v>
      </c>
      <c r="I155">
        <v>71</v>
      </c>
      <c r="J155">
        <v>75615</v>
      </c>
      <c r="K155">
        <v>710</v>
      </c>
      <c r="L155">
        <f t="shared" si="6"/>
        <v>10.25</v>
      </c>
      <c r="M155">
        <v>12</v>
      </c>
      <c r="N155">
        <v>2.0499999999999901</v>
      </c>
    </row>
    <row r="156" spans="1:14" x14ac:dyDescent="0.15">
      <c r="A156">
        <f t="shared" si="5"/>
        <v>1004072</v>
      </c>
      <c r="B156">
        <v>1004</v>
      </c>
      <c r="C156">
        <v>72</v>
      </c>
      <c r="D156">
        <v>0</v>
      </c>
      <c r="E156">
        <v>30</v>
      </c>
      <c r="G156" t="s">
        <v>6</v>
      </c>
      <c r="H156">
        <v>0</v>
      </c>
      <c r="I156">
        <v>72</v>
      </c>
      <c r="J156">
        <v>77760</v>
      </c>
      <c r="K156">
        <v>720</v>
      </c>
      <c r="L156">
        <f t="shared" si="6"/>
        <v>10.33</v>
      </c>
      <c r="M156">
        <v>12</v>
      </c>
      <c r="N156">
        <v>2.0649999999999902</v>
      </c>
    </row>
    <row r="157" spans="1:14" x14ac:dyDescent="0.15">
      <c r="A157">
        <f t="shared" si="5"/>
        <v>1004073</v>
      </c>
      <c r="B157">
        <v>1004</v>
      </c>
      <c r="C157">
        <v>73</v>
      </c>
      <c r="D157">
        <v>0</v>
      </c>
      <c r="E157">
        <v>30</v>
      </c>
      <c r="G157" t="s">
        <v>6</v>
      </c>
      <c r="H157">
        <v>0</v>
      </c>
      <c r="I157">
        <v>73</v>
      </c>
      <c r="J157">
        <v>79935</v>
      </c>
      <c r="K157">
        <v>730</v>
      </c>
      <c r="L157">
        <f t="shared" si="6"/>
        <v>10.4</v>
      </c>
      <c r="M157">
        <v>12</v>
      </c>
      <c r="N157">
        <v>2.0799999999999899</v>
      </c>
    </row>
    <row r="158" spans="1:14" x14ac:dyDescent="0.15">
      <c r="A158">
        <f t="shared" si="5"/>
        <v>1004074</v>
      </c>
      <c r="B158">
        <v>1004</v>
      </c>
      <c r="C158">
        <v>74</v>
      </c>
      <c r="D158">
        <v>0</v>
      </c>
      <c r="E158">
        <v>30</v>
      </c>
      <c r="G158" t="s">
        <v>6</v>
      </c>
      <c r="H158">
        <v>0</v>
      </c>
      <c r="I158">
        <v>74</v>
      </c>
      <c r="J158">
        <v>82140</v>
      </c>
      <c r="K158">
        <v>740</v>
      </c>
      <c r="L158">
        <f t="shared" si="6"/>
        <v>10.47</v>
      </c>
      <c r="M158">
        <v>12</v>
      </c>
      <c r="N158">
        <v>2.09499999999999</v>
      </c>
    </row>
    <row r="159" spans="1:14" x14ac:dyDescent="0.15">
      <c r="A159">
        <f t="shared" si="5"/>
        <v>1004075</v>
      </c>
      <c r="B159">
        <v>1004</v>
      </c>
      <c r="C159">
        <v>75</v>
      </c>
      <c r="D159">
        <v>0</v>
      </c>
      <c r="E159">
        <v>30</v>
      </c>
      <c r="G159" t="s">
        <v>6</v>
      </c>
      <c r="H159">
        <v>0</v>
      </c>
      <c r="I159">
        <v>75</v>
      </c>
      <c r="J159">
        <v>84375</v>
      </c>
      <c r="K159">
        <v>750</v>
      </c>
      <c r="L159">
        <f t="shared" si="6"/>
        <v>10.55</v>
      </c>
      <c r="M159">
        <v>12</v>
      </c>
      <c r="N159">
        <v>2.1099999999999901</v>
      </c>
    </row>
    <row r="160" spans="1:14" x14ac:dyDescent="0.15">
      <c r="A160">
        <f t="shared" si="5"/>
        <v>1004076</v>
      </c>
      <c r="B160">
        <v>1004</v>
      </c>
      <c r="C160">
        <v>76</v>
      </c>
      <c r="D160">
        <v>0</v>
      </c>
      <c r="E160">
        <v>30</v>
      </c>
      <c r="G160" t="s">
        <v>6</v>
      </c>
      <c r="H160">
        <v>0</v>
      </c>
      <c r="I160">
        <v>76</v>
      </c>
      <c r="J160">
        <v>86640</v>
      </c>
      <c r="K160">
        <v>760</v>
      </c>
      <c r="L160">
        <f t="shared" si="6"/>
        <v>10.62</v>
      </c>
      <c r="M160">
        <v>12</v>
      </c>
      <c r="N160">
        <v>2.1249999999999898</v>
      </c>
    </row>
    <row r="161" spans="1:14" x14ac:dyDescent="0.15">
      <c r="A161">
        <f t="shared" si="5"/>
        <v>1004077</v>
      </c>
      <c r="B161">
        <v>1004</v>
      </c>
      <c r="C161">
        <v>77</v>
      </c>
      <c r="D161">
        <v>0</v>
      </c>
      <c r="E161">
        <v>30</v>
      </c>
      <c r="G161" t="s">
        <v>6</v>
      </c>
      <c r="H161">
        <v>0</v>
      </c>
      <c r="I161">
        <v>77</v>
      </c>
      <c r="J161">
        <v>88935</v>
      </c>
      <c r="K161">
        <v>770</v>
      </c>
      <c r="L161">
        <f t="shared" si="6"/>
        <v>10.7</v>
      </c>
      <c r="M161">
        <v>12</v>
      </c>
      <c r="N161">
        <v>2.1399999999999899</v>
      </c>
    </row>
    <row r="162" spans="1:14" x14ac:dyDescent="0.15">
      <c r="A162">
        <f t="shared" si="5"/>
        <v>1004078</v>
      </c>
      <c r="B162">
        <v>1004</v>
      </c>
      <c r="C162">
        <v>78</v>
      </c>
      <c r="D162">
        <v>0</v>
      </c>
      <c r="E162">
        <v>30</v>
      </c>
      <c r="G162" t="s">
        <v>6</v>
      </c>
      <c r="H162">
        <v>0</v>
      </c>
      <c r="I162">
        <v>78</v>
      </c>
      <c r="J162">
        <v>91260</v>
      </c>
      <c r="K162">
        <v>780</v>
      </c>
      <c r="L162">
        <f t="shared" si="6"/>
        <v>10.78</v>
      </c>
      <c r="M162">
        <v>12</v>
      </c>
      <c r="N162">
        <v>2.15499999999999</v>
      </c>
    </row>
    <row r="163" spans="1:14" x14ac:dyDescent="0.15">
      <c r="A163">
        <f t="shared" si="5"/>
        <v>1004079</v>
      </c>
      <c r="B163">
        <v>1004</v>
      </c>
      <c r="C163">
        <v>79</v>
      </c>
      <c r="D163">
        <v>0</v>
      </c>
      <c r="E163">
        <v>30</v>
      </c>
      <c r="G163" t="s">
        <v>6</v>
      </c>
      <c r="H163">
        <v>0</v>
      </c>
      <c r="I163">
        <v>79</v>
      </c>
      <c r="J163">
        <v>93615</v>
      </c>
      <c r="K163">
        <v>790</v>
      </c>
      <c r="L163">
        <f t="shared" si="6"/>
        <v>10.85</v>
      </c>
      <c r="M163">
        <v>12</v>
      </c>
      <c r="N163">
        <v>2.1699999999999902</v>
      </c>
    </row>
    <row r="164" spans="1:14" x14ac:dyDescent="0.15">
      <c r="A164">
        <f t="shared" si="5"/>
        <v>1004080</v>
      </c>
      <c r="B164">
        <v>1004</v>
      </c>
      <c r="C164">
        <v>80</v>
      </c>
      <c r="D164">
        <v>0</v>
      </c>
      <c r="E164">
        <v>30</v>
      </c>
      <c r="G164" t="s">
        <v>6</v>
      </c>
      <c r="H164">
        <v>0</v>
      </c>
      <c r="I164">
        <v>80</v>
      </c>
      <c r="J164">
        <v>96000</v>
      </c>
      <c r="K164">
        <v>800</v>
      </c>
      <c r="L164">
        <f t="shared" si="6"/>
        <v>11</v>
      </c>
      <c r="M164">
        <v>12</v>
      </c>
      <c r="N164">
        <v>2.2000000000000002</v>
      </c>
    </row>
    <row r="165" spans="1:14" x14ac:dyDescent="0.15">
      <c r="A165">
        <f t="shared" si="5"/>
        <v>1005001</v>
      </c>
      <c r="B165">
        <v>1005</v>
      </c>
      <c r="C165">
        <v>1</v>
      </c>
      <c r="D165">
        <v>0</v>
      </c>
      <c r="E165">
        <v>30</v>
      </c>
      <c r="H165">
        <v>0</v>
      </c>
      <c r="I165">
        <v>5</v>
      </c>
      <c r="J165">
        <v>0</v>
      </c>
      <c r="K165">
        <v>10</v>
      </c>
      <c r="L165">
        <v>5.6</v>
      </c>
      <c r="M165">
        <v>13</v>
      </c>
      <c r="N165">
        <v>1</v>
      </c>
    </row>
    <row r="166" spans="1:14" x14ac:dyDescent="0.15">
      <c r="A166">
        <f t="shared" si="5"/>
        <v>1005002</v>
      </c>
      <c r="B166">
        <v>1005</v>
      </c>
      <c r="C166">
        <v>2</v>
      </c>
      <c r="D166">
        <v>0</v>
      </c>
      <c r="E166">
        <v>30</v>
      </c>
      <c r="G166" t="s">
        <v>6</v>
      </c>
      <c r="H166">
        <v>0</v>
      </c>
      <c r="I166">
        <v>5</v>
      </c>
      <c r="J166">
        <v>66</v>
      </c>
      <c r="K166">
        <v>20</v>
      </c>
      <c r="L166">
        <f>ROUND(L$165*N166,2)</f>
        <v>5.68</v>
      </c>
      <c r="M166">
        <v>13</v>
      </c>
      <c r="N166">
        <v>1.0149999999999999</v>
      </c>
    </row>
    <row r="167" spans="1:14" x14ac:dyDescent="0.15">
      <c r="A167">
        <f t="shared" si="5"/>
        <v>1005003</v>
      </c>
      <c r="B167">
        <v>1005</v>
      </c>
      <c r="C167">
        <v>3</v>
      </c>
      <c r="D167">
        <v>0</v>
      </c>
      <c r="E167">
        <v>30</v>
      </c>
      <c r="G167" t="s">
        <v>6</v>
      </c>
      <c r="H167">
        <v>0</v>
      </c>
      <c r="I167">
        <v>5</v>
      </c>
      <c r="J167">
        <v>150</v>
      </c>
      <c r="K167">
        <v>30</v>
      </c>
      <c r="L167">
        <f t="shared" ref="L167:L230" si="7">ROUND(L$165*N167,2)</f>
        <v>5.77</v>
      </c>
      <c r="M167">
        <v>13</v>
      </c>
      <c r="N167">
        <v>1.03</v>
      </c>
    </row>
    <row r="168" spans="1:14" x14ac:dyDescent="0.15">
      <c r="A168">
        <f t="shared" si="5"/>
        <v>1005004</v>
      </c>
      <c r="B168">
        <v>1005</v>
      </c>
      <c r="C168">
        <v>4</v>
      </c>
      <c r="D168">
        <v>0</v>
      </c>
      <c r="E168">
        <v>30</v>
      </c>
      <c r="G168" t="s">
        <v>6</v>
      </c>
      <c r="H168">
        <v>0</v>
      </c>
      <c r="I168">
        <v>5</v>
      </c>
      <c r="J168">
        <v>266</v>
      </c>
      <c r="K168">
        <v>40</v>
      </c>
      <c r="L168">
        <f t="shared" si="7"/>
        <v>5.85</v>
      </c>
      <c r="M168">
        <v>13</v>
      </c>
      <c r="N168">
        <v>1.0449999999999999</v>
      </c>
    </row>
    <row r="169" spans="1:14" x14ac:dyDescent="0.15">
      <c r="A169">
        <f t="shared" si="5"/>
        <v>1005005</v>
      </c>
      <c r="B169">
        <v>1005</v>
      </c>
      <c r="C169">
        <v>5</v>
      </c>
      <c r="D169">
        <v>0</v>
      </c>
      <c r="E169">
        <v>30</v>
      </c>
      <c r="G169" t="s">
        <v>6</v>
      </c>
      <c r="H169">
        <v>0</v>
      </c>
      <c r="I169">
        <v>5</v>
      </c>
      <c r="J169">
        <v>416</v>
      </c>
      <c r="K169">
        <v>50</v>
      </c>
      <c r="L169">
        <f t="shared" si="7"/>
        <v>5.94</v>
      </c>
      <c r="M169">
        <v>13</v>
      </c>
      <c r="N169">
        <v>1.06</v>
      </c>
    </row>
    <row r="170" spans="1:14" x14ac:dyDescent="0.15">
      <c r="A170">
        <f t="shared" si="5"/>
        <v>1005006</v>
      </c>
      <c r="B170">
        <v>1005</v>
      </c>
      <c r="C170">
        <v>6</v>
      </c>
      <c r="D170">
        <v>0</v>
      </c>
      <c r="E170">
        <v>30</v>
      </c>
      <c r="G170" t="s">
        <v>6</v>
      </c>
      <c r="H170">
        <v>0</v>
      </c>
      <c r="I170">
        <v>6</v>
      </c>
      <c r="J170">
        <v>600</v>
      </c>
      <c r="K170">
        <v>60</v>
      </c>
      <c r="L170">
        <f t="shared" si="7"/>
        <v>6.02</v>
      </c>
      <c r="M170">
        <v>13</v>
      </c>
      <c r="N170">
        <v>1.075</v>
      </c>
    </row>
    <row r="171" spans="1:14" x14ac:dyDescent="0.15">
      <c r="A171">
        <f t="shared" si="5"/>
        <v>1005007</v>
      </c>
      <c r="B171">
        <v>1005</v>
      </c>
      <c r="C171">
        <v>7</v>
      </c>
      <c r="D171">
        <v>0</v>
      </c>
      <c r="E171">
        <v>30</v>
      </c>
      <c r="G171" t="s">
        <v>6</v>
      </c>
      <c r="H171">
        <v>0</v>
      </c>
      <c r="I171">
        <v>7</v>
      </c>
      <c r="J171">
        <v>816</v>
      </c>
      <c r="K171">
        <v>70</v>
      </c>
      <c r="L171">
        <f t="shared" si="7"/>
        <v>6.1</v>
      </c>
      <c r="M171">
        <v>13</v>
      </c>
      <c r="N171">
        <v>1.0900000000000001</v>
      </c>
    </row>
    <row r="172" spans="1:14" x14ac:dyDescent="0.15">
      <c r="A172">
        <f t="shared" si="5"/>
        <v>1005008</v>
      </c>
      <c r="B172">
        <v>1005</v>
      </c>
      <c r="C172">
        <v>8</v>
      </c>
      <c r="D172">
        <v>0</v>
      </c>
      <c r="E172">
        <v>30</v>
      </c>
      <c r="G172" t="s">
        <v>6</v>
      </c>
      <c r="H172">
        <v>0</v>
      </c>
      <c r="I172">
        <v>8</v>
      </c>
      <c r="J172">
        <v>1066</v>
      </c>
      <c r="K172">
        <v>80</v>
      </c>
      <c r="L172">
        <f t="shared" si="7"/>
        <v>6.19</v>
      </c>
      <c r="M172">
        <v>13</v>
      </c>
      <c r="N172">
        <v>1.105</v>
      </c>
    </row>
    <row r="173" spans="1:14" x14ac:dyDescent="0.15">
      <c r="A173">
        <f t="shared" si="5"/>
        <v>1005009</v>
      </c>
      <c r="B173">
        <v>1005</v>
      </c>
      <c r="C173">
        <v>9</v>
      </c>
      <c r="D173">
        <v>0</v>
      </c>
      <c r="E173">
        <v>30</v>
      </c>
      <c r="G173" t="s">
        <v>6</v>
      </c>
      <c r="H173">
        <v>0</v>
      </c>
      <c r="I173">
        <v>9</v>
      </c>
      <c r="J173">
        <v>1350</v>
      </c>
      <c r="K173">
        <v>90</v>
      </c>
      <c r="L173">
        <f t="shared" si="7"/>
        <v>6.27</v>
      </c>
      <c r="M173">
        <v>13</v>
      </c>
      <c r="N173">
        <v>1.1200000000000001</v>
      </c>
    </row>
    <row r="174" spans="1:14" x14ac:dyDescent="0.15">
      <c r="A174">
        <f t="shared" si="5"/>
        <v>1005010</v>
      </c>
      <c r="B174">
        <v>1005</v>
      </c>
      <c r="C174">
        <v>10</v>
      </c>
      <c r="D174">
        <v>0</v>
      </c>
      <c r="E174">
        <v>30</v>
      </c>
      <c r="G174" t="s">
        <v>6</v>
      </c>
      <c r="H174">
        <v>0</v>
      </c>
      <c r="I174">
        <v>10</v>
      </c>
      <c r="J174">
        <v>1666</v>
      </c>
      <c r="K174">
        <v>100</v>
      </c>
      <c r="L174">
        <f t="shared" si="7"/>
        <v>6.36</v>
      </c>
      <c r="M174">
        <v>13</v>
      </c>
      <c r="N174">
        <v>1.135</v>
      </c>
    </row>
    <row r="175" spans="1:14" x14ac:dyDescent="0.15">
      <c r="A175">
        <f t="shared" si="5"/>
        <v>1005011</v>
      </c>
      <c r="B175">
        <v>1005</v>
      </c>
      <c r="C175">
        <v>11</v>
      </c>
      <c r="D175">
        <v>0</v>
      </c>
      <c r="E175">
        <v>30</v>
      </c>
      <c r="G175" t="s">
        <v>6</v>
      </c>
      <c r="H175">
        <v>0</v>
      </c>
      <c r="I175">
        <v>11</v>
      </c>
      <c r="J175">
        <v>2016</v>
      </c>
      <c r="K175">
        <v>110</v>
      </c>
      <c r="L175">
        <f t="shared" si="7"/>
        <v>6.44</v>
      </c>
      <c r="M175">
        <v>13</v>
      </c>
      <c r="N175">
        <v>1.1499999999999999</v>
      </c>
    </row>
    <row r="176" spans="1:14" x14ac:dyDescent="0.15">
      <c r="A176">
        <f t="shared" si="5"/>
        <v>1005012</v>
      </c>
      <c r="B176">
        <v>1005</v>
      </c>
      <c r="C176">
        <v>12</v>
      </c>
      <c r="D176">
        <v>0</v>
      </c>
      <c r="E176">
        <v>30</v>
      </c>
      <c r="G176" t="s">
        <v>6</v>
      </c>
      <c r="H176">
        <v>0</v>
      </c>
      <c r="I176">
        <v>12</v>
      </c>
      <c r="J176">
        <v>2400</v>
      </c>
      <c r="K176">
        <v>120</v>
      </c>
      <c r="L176">
        <f t="shared" si="7"/>
        <v>6.52</v>
      </c>
      <c r="M176">
        <v>13</v>
      </c>
      <c r="N176">
        <v>1.165</v>
      </c>
    </row>
    <row r="177" spans="1:14" x14ac:dyDescent="0.15">
      <c r="A177">
        <f t="shared" si="5"/>
        <v>1005013</v>
      </c>
      <c r="B177">
        <v>1005</v>
      </c>
      <c r="C177">
        <v>13</v>
      </c>
      <c r="D177">
        <v>0</v>
      </c>
      <c r="E177">
        <v>30</v>
      </c>
      <c r="G177" t="s">
        <v>6</v>
      </c>
      <c r="H177">
        <v>0</v>
      </c>
      <c r="I177">
        <v>13</v>
      </c>
      <c r="J177">
        <v>2816</v>
      </c>
      <c r="K177">
        <v>130</v>
      </c>
      <c r="L177">
        <f t="shared" si="7"/>
        <v>6.61</v>
      </c>
      <c r="M177">
        <v>13</v>
      </c>
      <c r="N177">
        <v>1.18</v>
      </c>
    </row>
    <row r="178" spans="1:14" x14ac:dyDescent="0.15">
      <c r="A178">
        <f t="shared" si="5"/>
        <v>1005014</v>
      </c>
      <c r="B178">
        <v>1005</v>
      </c>
      <c r="C178">
        <v>14</v>
      </c>
      <c r="D178">
        <v>0</v>
      </c>
      <c r="E178">
        <v>30</v>
      </c>
      <c r="G178" t="s">
        <v>6</v>
      </c>
      <c r="H178">
        <v>0</v>
      </c>
      <c r="I178">
        <v>14</v>
      </c>
      <c r="J178">
        <v>3266</v>
      </c>
      <c r="K178">
        <v>140</v>
      </c>
      <c r="L178">
        <f t="shared" si="7"/>
        <v>6.69</v>
      </c>
      <c r="M178">
        <v>13</v>
      </c>
      <c r="N178">
        <v>1.1950000000000001</v>
      </c>
    </row>
    <row r="179" spans="1:14" x14ac:dyDescent="0.15">
      <c r="A179">
        <f t="shared" si="5"/>
        <v>1005015</v>
      </c>
      <c r="B179">
        <v>1005</v>
      </c>
      <c r="C179">
        <v>15</v>
      </c>
      <c r="D179">
        <v>0</v>
      </c>
      <c r="E179">
        <v>30</v>
      </c>
      <c r="G179" t="s">
        <v>6</v>
      </c>
      <c r="H179">
        <v>0</v>
      </c>
      <c r="I179">
        <v>15</v>
      </c>
      <c r="J179">
        <v>3750</v>
      </c>
      <c r="K179">
        <v>150</v>
      </c>
      <c r="L179">
        <f t="shared" si="7"/>
        <v>6.78</v>
      </c>
      <c r="M179">
        <v>13</v>
      </c>
      <c r="N179">
        <v>1.21</v>
      </c>
    </row>
    <row r="180" spans="1:14" x14ac:dyDescent="0.15">
      <c r="A180">
        <f t="shared" si="5"/>
        <v>1005016</v>
      </c>
      <c r="B180">
        <v>1005</v>
      </c>
      <c r="C180">
        <v>16</v>
      </c>
      <c r="D180">
        <v>0</v>
      </c>
      <c r="E180">
        <v>30</v>
      </c>
      <c r="G180" t="s">
        <v>6</v>
      </c>
      <c r="H180">
        <v>0</v>
      </c>
      <c r="I180">
        <v>16</v>
      </c>
      <c r="J180">
        <v>4266</v>
      </c>
      <c r="K180">
        <v>160</v>
      </c>
      <c r="L180">
        <f t="shared" si="7"/>
        <v>6.86</v>
      </c>
      <c r="M180">
        <v>13</v>
      </c>
      <c r="N180">
        <v>1.2250000000000001</v>
      </c>
    </row>
    <row r="181" spans="1:14" x14ac:dyDescent="0.15">
      <c r="A181">
        <f t="shared" si="5"/>
        <v>1005017</v>
      </c>
      <c r="B181">
        <v>1005</v>
      </c>
      <c r="C181">
        <v>17</v>
      </c>
      <c r="D181">
        <v>0</v>
      </c>
      <c r="E181">
        <v>30</v>
      </c>
      <c r="G181" t="s">
        <v>6</v>
      </c>
      <c r="H181">
        <v>0</v>
      </c>
      <c r="I181">
        <v>17</v>
      </c>
      <c r="J181">
        <v>4816</v>
      </c>
      <c r="K181">
        <v>170</v>
      </c>
      <c r="L181">
        <f t="shared" si="7"/>
        <v>6.94</v>
      </c>
      <c r="M181">
        <v>13</v>
      </c>
      <c r="N181">
        <v>1.24</v>
      </c>
    </row>
    <row r="182" spans="1:14" x14ac:dyDescent="0.15">
      <c r="A182">
        <f t="shared" si="5"/>
        <v>1005018</v>
      </c>
      <c r="B182">
        <v>1005</v>
      </c>
      <c r="C182">
        <v>18</v>
      </c>
      <c r="D182">
        <v>0</v>
      </c>
      <c r="E182">
        <v>30</v>
      </c>
      <c r="G182" t="s">
        <v>6</v>
      </c>
      <c r="H182">
        <v>0</v>
      </c>
      <c r="I182">
        <v>18</v>
      </c>
      <c r="J182">
        <v>5400</v>
      </c>
      <c r="K182">
        <v>180</v>
      </c>
      <c r="L182">
        <f t="shared" si="7"/>
        <v>7.03</v>
      </c>
      <c r="M182">
        <v>13</v>
      </c>
      <c r="N182">
        <v>1.2549999999999999</v>
      </c>
    </row>
    <row r="183" spans="1:14" x14ac:dyDescent="0.15">
      <c r="A183">
        <f t="shared" si="5"/>
        <v>1005019</v>
      </c>
      <c r="B183">
        <v>1005</v>
      </c>
      <c r="C183">
        <v>19</v>
      </c>
      <c r="D183">
        <v>0</v>
      </c>
      <c r="E183">
        <v>30</v>
      </c>
      <c r="G183" t="s">
        <v>6</v>
      </c>
      <c r="H183">
        <v>0</v>
      </c>
      <c r="I183">
        <v>19</v>
      </c>
      <c r="J183">
        <v>6016</v>
      </c>
      <c r="K183">
        <v>190</v>
      </c>
      <c r="L183">
        <f t="shared" si="7"/>
        <v>7.11</v>
      </c>
      <c r="M183">
        <v>13</v>
      </c>
      <c r="N183">
        <v>1.27</v>
      </c>
    </row>
    <row r="184" spans="1:14" x14ac:dyDescent="0.15">
      <c r="A184">
        <f t="shared" si="5"/>
        <v>1005020</v>
      </c>
      <c r="B184">
        <v>1005</v>
      </c>
      <c r="C184">
        <v>20</v>
      </c>
      <c r="D184">
        <v>0</v>
      </c>
      <c r="E184">
        <v>30</v>
      </c>
      <c r="G184" t="s">
        <v>6</v>
      </c>
      <c r="H184">
        <v>0</v>
      </c>
      <c r="I184">
        <v>20</v>
      </c>
      <c r="J184">
        <v>6666</v>
      </c>
      <c r="K184">
        <v>200</v>
      </c>
      <c r="L184">
        <f t="shared" si="7"/>
        <v>7.2</v>
      </c>
      <c r="M184">
        <v>13</v>
      </c>
      <c r="N184">
        <v>1.2849999999999999</v>
      </c>
    </row>
    <row r="185" spans="1:14" x14ac:dyDescent="0.15">
      <c r="A185">
        <f t="shared" si="5"/>
        <v>1005021</v>
      </c>
      <c r="B185">
        <v>1005</v>
      </c>
      <c r="C185">
        <v>21</v>
      </c>
      <c r="D185">
        <v>0</v>
      </c>
      <c r="E185">
        <v>30</v>
      </c>
      <c r="G185" t="s">
        <v>6</v>
      </c>
      <c r="H185">
        <v>0</v>
      </c>
      <c r="I185">
        <v>21</v>
      </c>
      <c r="J185">
        <v>7350</v>
      </c>
      <c r="K185">
        <v>210</v>
      </c>
      <c r="L185">
        <f t="shared" si="7"/>
        <v>7.28</v>
      </c>
      <c r="M185">
        <v>13</v>
      </c>
      <c r="N185">
        <v>1.3</v>
      </c>
    </row>
    <row r="186" spans="1:14" x14ac:dyDescent="0.15">
      <c r="A186">
        <f t="shared" si="5"/>
        <v>1005022</v>
      </c>
      <c r="B186">
        <v>1005</v>
      </c>
      <c r="C186">
        <v>22</v>
      </c>
      <c r="D186">
        <v>0</v>
      </c>
      <c r="E186">
        <v>30</v>
      </c>
      <c r="G186" t="s">
        <v>6</v>
      </c>
      <c r="H186">
        <v>0</v>
      </c>
      <c r="I186">
        <v>22</v>
      </c>
      <c r="J186">
        <v>8066</v>
      </c>
      <c r="K186">
        <v>220</v>
      </c>
      <c r="L186">
        <f t="shared" si="7"/>
        <v>7.36</v>
      </c>
      <c r="M186">
        <v>13</v>
      </c>
      <c r="N186">
        <v>1.3149999999999999</v>
      </c>
    </row>
    <row r="187" spans="1:14" x14ac:dyDescent="0.15">
      <c r="A187">
        <f t="shared" si="5"/>
        <v>1005023</v>
      </c>
      <c r="B187">
        <v>1005</v>
      </c>
      <c r="C187">
        <v>23</v>
      </c>
      <c r="D187">
        <v>0</v>
      </c>
      <c r="E187">
        <v>30</v>
      </c>
      <c r="G187" t="s">
        <v>6</v>
      </c>
      <c r="H187">
        <v>0</v>
      </c>
      <c r="I187">
        <v>23</v>
      </c>
      <c r="J187">
        <v>8816</v>
      </c>
      <c r="K187">
        <v>230</v>
      </c>
      <c r="L187">
        <f t="shared" si="7"/>
        <v>7.45</v>
      </c>
      <c r="M187">
        <v>13</v>
      </c>
      <c r="N187">
        <v>1.33</v>
      </c>
    </row>
    <row r="188" spans="1:14" x14ac:dyDescent="0.15">
      <c r="A188">
        <f t="shared" si="5"/>
        <v>1005024</v>
      </c>
      <c r="B188">
        <v>1005</v>
      </c>
      <c r="C188">
        <v>24</v>
      </c>
      <c r="D188">
        <v>0</v>
      </c>
      <c r="E188">
        <v>30</v>
      </c>
      <c r="G188" t="s">
        <v>6</v>
      </c>
      <c r="H188">
        <v>0</v>
      </c>
      <c r="I188">
        <v>24</v>
      </c>
      <c r="J188">
        <v>9600</v>
      </c>
      <c r="K188">
        <v>240</v>
      </c>
      <c r="L188">
        <f t="shared" si="7"/>
        <v>7.53</v>
      </c>
      <c r="M188">
        <v>13</v>
      </c>
      <c r="N188">
        <v>1.345</v>
      </c>
    </row>
    <row r="189" spans="1:14" x14ac:dyDescent="0.15">
      <c r="A189">
        <f t="shared" si="5"/>
        <v>1005025</v>
      </c>
      <c r="B189">
        <v>1005</v>
      </c>
      <c r="C189">
        <v>25</v>
      </c>
      <c r="D189">
        <v>0</v>
      </c>
      <c r="E189">
        <v>30</v>
      </c>
      <c r="G189" t="s">
        <v>6</v>
      </c>
      <c r="H189">
        <v>0</v>
      </c>
      <c r="I189">
        <v>25</v>
      </c>
      <c r="J189">
        <v>10416</v>
      </c>
      <c r="K189">
        <v>250</v>
      </c>
      <c r="L189">
        <f t="shared" si="7"/>
        <v>7.62</v>
      </c>
      <c r="M189">
        <v>13</v>
      </c>
      <c r="N189">
        <v>1.36</v>
      </c>
    </row>
    <row r="190" spans="1:14" x14ac:dyDescent="0.15">
      <c r="A190">
        <f t="shared" si="5"/>
        <v>1005026</v>
      </c>
      <c r="B190">
        <v>1005</v>
      </c>
      <c r="C190">
        <v>26</v>
      </c>
      <c r="D190">
        <v>0</v>
      </c>
      <c r="E190">
        <v>30</v>
      </c>
      <c r="G190" t="s">
        <v>6</v>
      </c>
      <c r="H190">
        <v>0</v>
      </c>
      <c r="I190">
        <v>26</v>
      </c>
      <c r="J190">
        <v>11266</v>
      </c>
      <c r="K190">
        <v>260</v>
      </c>
      <c r="L190">
        <f t="shared" si="7"/>
        <v>7.7</v>
      </c>
      <c r="M190">
        <v>13</v>
      </c>
      <c r="N190">
        <v>1.375</v>
      </c>
    </row>
    <row r="191" spans="1:14" x14ac:dyDescent="0.15">
      <c r="A191">
        <f t="shared" si="5"/>
        <v>1005027</v>
      </c>
      <c r="B191">
        <v>1005</v>
      </c>
      <c r="C191">
        <v>27</v>
      </c>
      <c r="D191">
        <v>0</v>
      </c>
      <c r="E191">
        <v>30</v>
      </c>
      <c r="G191" t="s">
        <v>6</v>
      </c>
      <c r="H191">
        <v>0</v>
      </c>
      <c r="I191">
        <v>27</v>
      </c>
      <c r="J191">
        <v>12150</v>
      </c>
      <c r="K191">
        <v>270</v>
      </c>
      <c r="L191">
        <f t="shared" si="7"/>
        <v>7.78</v>
      </c>
      <c r="M191">
        <v>13</v>
      </c>
      <c r="N191">
        <v>1.39</v>
      </c>
    </row>
    <row r="192" spans="1:14" x14ac:dyDescent="0.15">
      <c r="A192">
        <f t="shared" si="5"/>
        <v>1005028</v>
      </c>
      <c r="B192">
        <v>1005</v>
      </c>
      <c r="C192">
        <v>28</v>
      </c>
      <c r="D192">
        <v>0</v>
      </c>
      <c r="E192">
        <v>30</v>
      </c>
      <c r="G192" t="s">
        <v>6</v>
      </c>
      <c r="H192">
        <v>0</v>
      </c>
      <c r="I192">
        <v>28</v>
      </c>
      <c r="J192">
        <v>13066</v>
      </c>
      <c r="K192">
        <v>280</v>
      </c>
      <c r="L192">
        <f t="shared" si="7"/>
        <v>7.87</v>
      </c>
      <c r="M192">
        <v>13</v>
      </c>
      <c r="N192">
        <v>1.405</v>
      </c>
    </row>
    <row r="193" spans="1:14" x14ac:dyDescent="0.15">
      <c r="A193">
        <f t="shared" si="5"/>
        <v>1005029</v>
      </c>
      <c r="B193">
        <v>1005</v>
      </c>
      <c r="C193">
        <v>29</v>
      </c>
      <c r="D193">
        <v>0</v>
      </c>
      <c r="E193">
        <v>30</v>
      </c>
      <c r="G193" t="s">
        <v>6</v>
      </c>
      <c r="H193">
        <v>0</v>
      </c>
      <c r="I193">
        <v>29</v>
      </c>
      <c r="J193">
        <v>14016</v>
      </c>
      <c r="K193">
        <v>290</v>
      </c>
      <c r="L193">
        <f t="shared" si="7"/>
        <v>7.95</v>
      </c>
      <c r="M193">
        <v>13</v>
      </c>
      <c r="N193">
        <v>1.42</v>
      </c>
    </row>
    <row r="194" spans="1:14" x14ac:dyDescent="0.15">
      <c r="A194">
        <f t="shared" si="5"/>
        <v>1005030</v>
      </c>
      <c r="B194">
        <v>1005</v>
      </c>
      <c r="C194">
        <v>30</v>
      </c>
      <c r="D194">
        <v>0</v>
      </c>
      <c r="E194">
        <v>30</v>
      </c>
      <c r="G194" t="s">
        <v>6</v>
      </c>
      <c r="H194">
        <v>0</v>
      </c>
      <c r="I194">
        <v>30</v>
      </c>
      <c r="J194">
        <v>15000</v>
      </c>
      <c r="K194">
        <v>300</v>
      </c>
      <c r="L194">
        <f t="shared" si="7"/>
        <v>8.0399999999999991</v>
      </c>
      <c r="M194">
        <v>13</v>
      </c>
      <c r="N194">
        <v>1.4350000000000001</v>
      </c>
    </row>
    <row r="195" spans="1:14" x14ac:dyDescent="0.15">
      <c r="A195">
        <f t="shared" ref="A195:A258" si="8">B195*1000+C195</f>
        <v>1005031</v>
      </c>
      <c r="B195">
        <v>1005</v>
      </c>
      <c r="C195">
        <v>31</v>
      </c>
      <c r="D195">
        <v>0</v>
      </c>
      <c r="E195">
        <v>30</v>
      </c>
      <c r="G195" t="s">
        <v>6</v>
      </c>
      <c r="H195">
        <v>0</v>
      </c>
      <c r="I195">
        <v>31</v>
      </c>
      <c r="J195">
        <v>16016</v>
      </c>
      <c r="K195">
        <v>310</v>
      </c>
      <c r="L195">
        <f t="shared" si="7"/>
        <v>8.1199999999999992</v>
      </c>
      <c r="M195">
        <v>13</v>
      </c>
      <c r="N195">
        <v>1.45</v>
      </c>
    </row>
    <row r="196" spans="1:14" x14ac:dyDescent="0.15">
      <c r="A196">
        <f t="shared" si="8"/>
        <v>1005032</v>
      </c>
      <c r="B196">
        <v>1005</v>
      </c>
      <c r="C196">
        <v>32</v>
      </c>
      <c r="D196">
        <v>0</v>
      </c>
      <c r="E196">
        <v>30</v>
      </c>
      <c r="G196" t="s">
        <v>6</v>
      </c>
      <c r="H196">
        <v>0</v>
      </c>
      <c r="I196">
        <v>32</v>
      </c>
      <c r="J196">
        <v>17066</v>
      </c>
      <c r="K196">
        <v>320</v>
      </c>
      <c r="L196">
        <f t="shared" si="7"/>
        <v>8.1999999999999993</v>
      </c>
      <c r="M196">
        <v>13</v>
      </c>
      <c r="N196">
        <v>1.4650000000000001</v>
      </c>
    </row>
    <row r="197" spans="1:14" x14ac:dyDescent="0.15">
      <c r="A197">
        <f t="shared" si="8"/>
        <v>1005033</v>
      </c>
      <c r="B197">
        <v>1005</v>
      </c>
      <c r="C197">
        <v>33</v>
      </c>
      <c r="D197">
        <v>0</v>
      </c>
      <c r="E197">
        <v>30</v>
      </c>
      <c r="G197" t="s">
        <v>6</v>
      </c>
      <c r="H197">
        <v>0</v>
      </c>
      <c r="I197">
        <v>33</v>
      </c>
      <c r="J197">
        <v>18150</v>
      </c>
      <c r="K197">
        <v>330</v>
      </c>
      <c r="L197">
        <f t="shared" si="7"/>
        <v>8.2899999999999991</v>
      </c>
      <c r="M197">
        <v>13</v>
      </c>
      <c r="N197">
        <v>1.48</v>
      </c>
    </row>
    <row r="198" spans="1:14" x14ac:dyDescent="0.15">
      <c r="A198">
        <f t="shared" si="8"/>
        <v>1005034</v>
      </c>
      <c r="B198">
        <v>1005</v>
      </c>
      <c r="C198">
        <v>34</v>
      </c>
      <c r="D198">
        <v>0</v>
      </c>
      <c r="E198">
        <v>30</v>
      </c>
      <c r="G198" t="s">
        <v>6</v>
      </c>
      <c r="H198">
        <v>0</v>
      </c>
      <c r="I198">
        <v>34</v>
      </c>
      <c r="J198">
        <v>19266</v>
      </c>
      <c r="K198">
        <v>340</v>
      </c>
      <c r="L198">
        <f t="shared" si="7"/>
        <v>8.3699999999999992</v>
      </c>
      <c r="M198">
        <v>13</v>
      </c>
      <c r="N198">
        <v>1.4950000000000001</v>
      </c>
    </row>
    <row r="199" spans="1:14" x14ac:dyDescent="0.15">
      <c r="A199">
        <f t="shared" si="8"/>
        <v>1005035</v>
      </c>
      <c r="B199">
        <v>1005</v>
      </c>
      <c r="C199">
        <v>35</v>
      </c>
      <c r="D199">
        <v>0</v>
      </c>
      <c r="E199">
        <v>30</v>
      </c>
      <c r="G199" t="s">
        <v>6</v>
      </c>
      <c r="H199">
        <v>0</v>
      </c>
      <c r="I199">
        <v>35</v>
      </c>
      <c r="J199">
        <v>20416</v>
      </c>
      <c r="K199">
        <v>350</v>
      </c>
      <c r="L199">
        <f t="shared" si="7"/>
        <v>8.4600000000000009</v>
      </c>
      <c r="M199">
        <v>13</v>
      </c>
      <c r="N199">
        <v>1.51</v>
      </c>
    </row>
    <row r="200" spans="1:14" x14ac:dyDescent="0.15">
      <c r="A200">
        <f t="shared" si="8"/>
        <v>1005036</v>
      </c>
      <c r="B200">
        <v>1005</v>
      </c>
      <c r="C200">
        <v>36</v>
      </c>
      <c r="D200">
        <v>0</v>
      </c>
      <c r="E200">
        <v>30</v>
      </c>
      <c r="G200" t="s">
        <v>6</v>
      </c>
      <c r="H200">
        <v>0</v>
      </c>
      <c r="I200">
        <v>36</v>
      </c>
      <c r="J200">
        <v>21600</v>
      </c>
      <c r="K200">
        <v>360</v>
      </c>
      <c r="L200">
        <f t="shared" si="7"/>
        <v>8.5399999999999991</v>
      </c>
      <c r="M200">
        <v>13</v>
      </c>
      <c r="N200">
        <v>1.5249999999999999</v>
      </c>
    </row>
    <row r="201" spans="1:14" x14ac:dyDescent="0.15">
      <c r="A201">
        <f t="shared" si="8"/>
        <v>1005037</v>
      </c>
      <c r="B201">
        <v>1005</v>
      </c>
      <c r="C201">
        <v>37</v>
      </c>
      <c r="D201">
        <v>0</v>
      </c>
      <c r="E201">
        <v>30</v>
      </c>
      <c r="G201" t="s">
        <v>6</v>
      </c>
      <c r="H201">
        <v>0</v>
      </c>
      <c r="I201">
        <v>37</v>
      </c>
      <c r="J201">
        <v>22816</v>
      </c>
      <c r="K201">
        <v>370</v>
      </c>
      <c r="L201">
        <f t="shared" si="7"/>
        <v>8.6199999999999992</v>
      </c>
      <c r="M201">
        <v>13</v>
      </c>
      <c r="N201">
        <v>1.54</v>
      </c>
    </row>
    <row r="202" spans="1:14" x14ac:dyDescent="0.15">
      <c r="A202">
        <f t="shared" si="8"/>
        <v>1005038</v>
      </c>
      <c r="B202">
        <v>1005</v>
      </c>
      <c r="C202">
        <v>38</v>
      </c>
      <c r="D202">
        <v>0</v>
      </c>
      <c r="E202">
        <v>30</v>
      </c>
      <c r="G202" t="s">
        <v>6</v>
      </c>
      <c r="H202">
        <v>0</v>
      </c>
      <c r="I202">
        <v>38</v>
      </c>
      <c r="J202">
        <v>24066</v>
      </c>
      <c r="K202">
        <v>380</v>
      </c>
      <c r="L202">
        <f t="shared" si="7"/>
        <v>8.7100000000000009</v>
      </c>
      <c r="M202">
        <v>13</v>
      </c>
      <c r="N202">
        <v>1.5549999999999999</v>
      </c>
    </row>
    <row r="203" spans="1:14" x14ac:dyDescent="0.15">
      <c r="A203">
        <f t="shared" si="8"/>
        <v>1005039</v>
      </c>
      <c r="B203">
        <v>1005</v>
      </c>
      <c r="C203">
        <v>39</v>
      </c>
      <c r="D203">
        <v>0</v>
      </c>
      <c r="E203">
        <v>30</v>
      </c>
      <c r="G203" t="s">
        <v>6</v>
      </c>
      <c r="H203">
        <v>0</v>
      </c>
      <c r="I203">
        <v>39</v>
      </c>
      <c r="J203">
        <v>25350</v>
      </c>
      <c r="K203">
        <v>390</v>
      </c>
      <c r="L203">
        <f t="shared" si="7"/>
        <v>8.7899999999999991</v>
      </c>
      <c r="M203">
        <v>13</v>
      </c>
      <c r="N203">
        <v>1.57</v>
      </c>
    </row>
    <row r="204" spans="1:14" x14ac:dyDescent="0.15">
      <c r="A204">
        <f t="shared" si="8"/>
        <v>1005040</v>
      </c>
      <c r="B204">
        <v>1005</v>
      </c>
      <c r="C204">
        <v>40</v>
      </c>
      <c r="D204">
        <v>0</v>
      </c>
      <c r="E204">
        <v>30</v>
      </c>
      <c r="G204" t="s">
        <v>6</v>
      </c>
      <c r="H204">
        <v>0</v>
      </c>
      <c r="I204">
        <v>40</v>
      </c>
      <c r="J204">
        <v>26666</v>
      </c>
      <c r="K204">
        <v>400</v>
      </c>
      <c r="L204">
        <f t="shared" si="7"/>
        <v>8.8800000000000008</v>
      </c>
      <c r="M204">
        <v>13</v>
      </c>
      <c r="N204">
        <v>1.585</v>
      </c>
    </row>
    <row r="205" spans="1:14" x14ac:dyDescent="0.15">
      <c r="A205">
        <f t="shared" si="8"/>
        <v>1005041</v>
      </c>
      <c r="B205">
        <v>1005</v>
      </c>
      <c r="C205">
        <v>41</v>
      </c>
      <c r="D205">
        <v>0</v>
      </c>
      <c r="E205">
        <v>30</v>
      </c>
      <c r="G205" t="s">
        <v>6</v>
      </c>
      <c r="H205">
        <v>0</v>
      </c>
      <c r="I205">
        <v>41</v>
      </c>
      <c r="J205">
        <v>28016</v>
      </c>
      <c r="K205">
        <v>410</v>
      </c>
      <c r="L205">
        <f t="shared" si="7"/>
        <v>8.9600000000000009</v>
      </c>
      <c r="M205">
        <v>13</v>
      </c>
      <c r="N205">
        <v>1.6</v>
      </c>
    </row>
    <row r="206" spans="1:14" x14ac:dyDescent="0.15">
      <c r="A206">
        <f t="shared" si="8"/>
        <v>1005042</v>
      </c>
      <c r="B206">
        <v>1005</v>
      </c>
      <c r="C206">
        <v>42</v>
      </c>
      <c r="D206">
        <v>0</v>
      </c>
      <c r="E206">
        <v>30</v>
      </c>
      <c r="G206" t="s">
        <v>6</v>
      </c>
      <c r="H206">
        <v>0</v>
      </c>
      <c r="I206">
        <v>42</v>
      </c>
      <c r="J206">
        <v>29400</v>
      </c>
      <c r="K206">
        <v>420</v>
      </c>
      <c r="L206">
        <f t="shared" si="7"/>
        <v>9.0399999999999991</v>
      </c>
      <c r="M206">
        <v>13</v>
      </c>
      <c r="N206">
        <v>1.615</v>
      </c>
    </row>
    <row r="207" spans="1:14" x14ac:dyDescent="0.15">
      <c r="A207">
        <f t="shared" si="8"/>
        <v>1005043</v>
      </c>
      <c r="B207">
        <v>1005</v>
      </c>
      <c r="C207">
        <v>43</v>
      </c>
      <c r="D207">
        <v>0</v>
      </c>
      <c r="E207">
        <v>30</v>
      </c>
      <c r="G207" t="s">
        <v>6</v>
      </c>
      <c r="H207">
        <v>0</v>
      </c>
      <c r="I207">
        <v>43</v>
      </c>
      <c r="J207">
        <v>30816</v>
      </c>
      <c r="K207">
        <v>430</v>
      </c>
      <c r="L207">
        <f t="shared" si="7"/>
        <v>9.1300000000000008</v>
      </c>
      <c r="M207">
        <v>13</v>
      </c>
      <c r="N207">
        <v>1.63</v>
      </c>
    </row>
    <row r="208" spans="1:14" x14ac:dyDescent="0.15">
      <c r="A208">
        <f t="shared" si="8"/>
        <v>1005044</v>
      </c>
      <c r="B208">
        <v>1005</v>
      </c>
      <c r="C208">
        <v>44</v>
      </c>
      <c r="D208">
        <v>0</v>
      </c>
      <c r="E208">
        <v>30</v>
      </c>
      <c r="G208" t="s">
        <v>6</v>
      </c>
      <c r="H208">
        <v>0</v>
      </c>
      <c r="I208">
        <v>44</v>
      </c>
      <c r="J208">
        <v>32266</v>
      </c>
      <c r="K208">
        <v>440</v>
      </c>
      <c r="L208">
        <f t="shared" si="7"/>
        <v>9.2100000000000009</v>
      </c>
      <c r="M208">
        <v>13</v>
      </c>
      <c r="N208">
        <v>1.645</v>
      </c>
    </row>
    <row r="209" spans="1:14" x14ac:dyDescent="0.15">
      <c r="A209">
        <f t="shared" si="8"/>
        <v>1005045</v>
      </c>
      <c r="B209">
        <v>1005</v>
      </c>
      <c r="C209">
        <v>45</v>
      </c>
      <c r="D209">
        <v>0</v>
      </c>
      <c r="E209">
        <v>30</v>
      </c>
      <c r="G209" t="s">
        <v>6</v>
      </c>
      <c r="H209">
        <v>0</v>
      </c>
      <c r="I209">
        <v>45</v>
      </c>
      <c r="J209">
        <v>33750</v>
      </c>
      <c r="K209">
        <v>450</v>
      </c>
      <c r="L209">
        <f t="shared" si="7"/>
        <v>9.3000000000000007</v>
      </c>
      <c r="M209">
        <v>13</v>
      </c>
      <c r="N209">
        <v>1.66</v>
      </c>
    </row>
    <row r="210" spans="1:14" x14ac:dyDescent="0.15">
      <c r="A210">
        <f t="shared" si="8"/>
        <v>1005046</v>
      </c>
      <c r="B210">
        <v>1005</v>
      </c>
      <c r="C210">
        <v>46</v>
      </c>
      <c r="D210">
        <v>0</v>
      </c>
      <c r="E210">
        <v>30</v>
      </c>
      <c r="G210" t="s">
        <v>6</v>
      </c>
      <c r="H210">
        <v>0</v>
      </c>
      <c r="I210">
        <v>46</v>
      </c>
      <c r="J210">
        <v>35266</v>
      </c>
      <c r="K210">
        <v>460</v>
      </c>
      <c r="L210">
        <f t="shared" si="7"/>
        <v>9.3800000000000008</v>
      </c>
      <c r="M210">
        <v>13</v>
      </c>
      <c r="N210">
        <v>1.675</v>
      </c>
    </row>
    <row r="211" spans="1:14" x14ac:dyDescent="0.15">
      <c r="A211">
        <f t="shared" si="8"/>
        <v>1005047</v>
      </c>
      <c r="B211">
        <v>1005</v>
      </c>
      <c r="C211">
        <v>47</v>
      </c>
      <c r="D211">
        <v>0</v>
      </c>
      <c r="E211">
        <v>30</v>
      </c>
      <c r="G211" t="s">
        <v>6</v>
      </c>
      <c r="H211">
        <v>0</v>
      </c>
      <c r="I211">
        <v>47</v>
      </c>
      <c r="J211">
        <v>36816</v>
      </c>
      <c r="K211">
        <v>470</v>
      </c>
      <c r="L211">
        <f t="shared" si="7"/>
        <v>9.4600000000000009</v>
      </c>
      <c r="M211">
        <v>13</v>
      </c>
      <c r="N211">
        <v>1.69</v>
      </c>
    </row>
    <row r="212" spans="1:14" x14ac:dyDescent="0.15">
      <c r="A212">
        <f t="shared" si="8"/>
        <v>1005048</v>
      </c>
      <c r="B212">
        <v>1005</v>
      </c>
      <c r="C212">
        <v>48</v>
      </c>
      <c r="D212">
        <v>0</v>
      </c>
      <c r="E212">
        <v>30</v>
      </c>
      <c r="G212" t="s">
        <v>6</v>
      </c>
      <c r="H212">
        <v>0</v>
      </c>
      <c r="I212">
        <v>48</v>
      </c>
      <c r="J212">
        <v>38400</v>
      </c>
      <c r="K212">
        <v>480</v>
      </c>
      <c r="L212">
        <f t="shared" si="7"/>
        <v>9.5500000000000007</v>
      </c>
      <c r="M212">
        <v>13</v>
      </c>
      <c r="N212">
        <v>1.7049999999999901</v>
      </c>
    </row>
    <row r="213" spans="1:14" x14ac:dyDescent="0.15">
      <c r="A213">
        <f t="shared" si="8"/>
        <v>1005049</v>
      </c>
      <c r="B213">
        <v>1005</v>
      </c>
      <c r="C213">
        <v>49</v>
      </c>
      <c r="D213">
        <v>0</v>
      </c>
      <c r="E213">
        <v>30</v>
      </c>
      <c r="G213" t="s">
        <v>6</v>
      </c>
      <c r="H213">
        <v>0</v>
      </c>
      <c r="I213">
        <v>49</v>
      </c>
      <c r="J213">
        <v>40016</v>
      </c>
      <c r="K213">
        <v>490</v>
      </c>
      <c r="L213">
        <f t="shared" si="7"/>
        <v>9.6300000000000008</v>
      </c>
      <c r="M213">
        <v>13</v>
      </c>
      <c r="N213">
        <v>1.71999999999999</v>
      </c>
    </row>
    <row r="214" spans="1:14" x14ac:dyDescent="0.15">
      <c r="A214">
        <f t="shared" si="8"/>
        <v>1005050</v>
      </c>
      <c r="B214">
        <v>1005</v>
      </c>
      <c r="C214">
        <v>50</v>
      </c>
      <c r="D214">
        <v>0</v>
      </c>
      <c r="E214">
        <v>30</v>
      </c>
      <c r="G214" t="s">
        <v>6</v>
      </c>
      <c r="H214">
        <v>0</v>
      </c>
      <c r="I214">
        <v>50</v>
      </c>
      <c r="J214">
        <v>41666</v>
      </c>
      <c r="K214">
        <v>500</v>
      </c>
      <c r="L214">
        <f t="shared" si="7"/>
        <v>9.7200000000000006</v>
      </c>
      <c r="M214">
        <v>13</v>
      </c>
      <c r="N214">
        <v>1.7349999999999901</v>
      </c>
    </row>
    <row r="215" spans="1:14" x14ac:dyDescent="0.15">
      <c r="A215">
        <f t="shared" si="8"/>
        <v>1005051</v>
      </c>
      <c r="B215">
        <v>1005</v>
      </c>
      <c r="C215">
        <v>51</v>
      </c>
      <c r="D215">
        <v>0</v>
      </c>
      <c r="E215">
        <v>30</v>
      </c>
      <c r="G215" t="s">
        <v>6</v>
      </c>
      <c r="H215">
        <v>0</v>
      </c>
      <c r="I215">
        <v>51</v>
      </c>
      <c r="J215">
        <v>43350</v>
      </c>
      <c r="K215">
        <v>510</v>
      </c>
      <c r="L215">
        <f t="shared" si="7"/>
        <v>9.8000000000000007</v>
      </c>
      <c r="M215">
        <v>13</v>
      </c>
      <c r="N215">
        <v>1.75</v>
      </c>
    </row>
    <row r="216" spans="1:14" x14ac:dyDescent="0.15">
      <c r="A216">
        <f t="shared" si="8"/>
        <v>1005052</v>
      </c>
      <c r="B216">
        <v>1005</v>
      </c>
      <c r="C216">
        <v>52</v>
      </c>
      <c r="D216">
        <v>0</v>
      </c>
      <c r="E216">
        <v>30</v>
      </c>
      <c r="G216" t="s">
        <v>6</v>
      </c>
      <c r="H216">
        <v>0</v>
      </c>
      <c r="I216">
        <v>52</v>
      </c>
      <c r="J216">
        <v>45066</v>
      </c>
      <c r="K216">
        <v>520</v>
      </c>
      <c r="L216">
        <f t="shared" si="7"/>
        <v>9.8800000000000008</v>
      </c>
      <c r="M216">
        <v>13</v>
      </c>
      <c r="N216">
        <v>1.7649999999999999</v>
      </c>
    </row>
    <row r="217" spans="1:14" x14ac:dyDescent="0.15">
      <c r="A217">
        <f t="shared" si="8"/>
        <v>1005053</v>
      </c>
      <c r="B217">
        <v>1005</v>
      </c>
      <c r="C217">
        <v>53</v>
      </c>
      <c r="D217">
        <v>0</v>
      </c>
      <c r="E217">
        <v>30</v>
      </c>
      <c r="G217" t="s">
        <v>6</v>
      </c>
      <c r="H217">
        <v>0</v>
      </c>
      <c r="I217">
        <v>53</v>
      </c>
      <c r="J217">
        <v>46816</v>
      </c>
      <c r="K217">
        <v>530</v>
      </c>
      <c r="L217">
        <f t="shared" si="7"/>
        <v>9.9700000000000006</v>
      </c>
      <c r="M217">
        <v>13</v>
      </c>
      <c r="N217">
        <v>1.77999999999999</v>
      </c>
    </row>
    <row r="218" spans="1:14" x14ac:dyDescent="0.15">
      <c r="A218">
        <f t="shared" si="8"/>
        <v>1005054</v>
      </c>
      <c r="B218">
        <v>1005</v>
      </c>
      <c r="C218">
        <v>54</v>
      </c>
      <c r="D218">
        <v>0</v>
      </c>
      <c r="E218">
        <v>30</v>
      </c>
      <c r="G218" t="s">
        <v>6</v>
      </c>
      <c r="H218">
        <v>0</v>
      </c>
      <c r="I218">
        <v>54</v>
      </c>
      <c r="J218">
        <v>48600</v>
      </c>
      <c r="K218">
        <v>540</v>
      </c>
      <c r="L218">
        <f t="shared" si="7"/>
        <v>10.050000000000001</v>
      </c>
      <c r="M218">
        <v>13</v>
      </c>
      <c r="N218">
        <v>1.7949999999999999</v>
      </c>
    </row>
    <row r="219" spans="1:14" x14ac:dyDescent="0.15">
      <c r="A219">
        <f t="shared" si="8"/>
        <v>1005055</v>
      </c>
      <c r="B219">
        <v>1005</v>
      </c>
      <c r="C219">
        <v>55</v>
      </c>
      <c r="D219">
        <v>0</v>
      </c>
      <c r="E219">
        <v>30</v>
      </c>
      <c r="G219" t="s">
        <v>6</v>
      </c>
      <c r="H219">
        <v>0</v>
      </c>
      <c r="I219">
        <v>55</v>
      </c>
      <c r="J219">
        <v>50416</v>
      </c>
      <c r="K219">
        <v>550</v>
      </c>
      <c r="L219">
        <f t="shared" si="7"/>
        <v>10.14</v>
      </c>
      <c r="M219">
        <v>13</v>
      </c>
      <c r="N219">
        <v>1.8099999999999901</v>
      </c>
    </row>
    <row r="220" spans="1:14" x14ac:dyDescent="0.15">
      <c r="A220">
        <f t="shared" si="8"/>
        <v>1005056</v>
      </c>
      <c r="B220">
        <v>1005</v>
      </c>
      <c r="C220">
        <v>56</v>
      </c>
      <c r="D220">
        <v>0</v>
      </c>
      <c r="E220">
        <v>30</v>
      </c>
      <c r="G220" t="s">
        <v>6</v>
      </c>
      <c r="H220">
        <v>0</v>
      </c>
      <c r="I220">
        <v>56</v>
      </c>
      <c r="J220">
        <v>52266</v>
      </c>
      <c r="K220">
        <v>560</v>
      </c>
      <c r="L220">
        <f t="shared" si="7"/>
        <v>10.220000000000001</v>
      </c>
      <c r="M220">
        <v>13</v>
      </c>
      <c r="N220">
        <v>1.82499999999999</v>
      </c>
    </row>
    <row r="221" spans="1:14" x14ac:dyDescent="0.15">
      <c r="A221">
        <f t="shared" si="8"/>
        <v>1005057</v>
      </c>
      <c r="B221">
        <v>1005</v>
      </c>
      <c r="C221">
        <v>57</v>
      </c>
      <c r="D221">
        <v>0</v>
      </c>
      <c r="E221">
        <v>30</v>
      </c>
      <c r="G221" t="s">
        <v>6</v>
      </c>
      <c r="H221">
        <v>0</v>
      </c>
      <c r="I221">
        <v>57</v>
      </c>
      <c r="J221">
        <v>54150</v>
      </c>
      <c r="K221">
        <v>570</v>
      </c>
      <c r="L221">
        <f t="shared" si="7"/>
        <v>10.3</v>
      </c>
      <c r="M221">
        <v>13</v>
      </c>
      <c r="N221">
        <v>1.8399999999999901</v>
      </c>
    </row>
    <row r="222" spans="1:14" x14ac:dyDescent="0.15">
      <c r="A222">
        <f t="shared" si="8"/>
        <v>1005058</v>
      </c>
      <c r="B222">
        <v>1005</v>
      </c>
      <c r="C222">
        <v>58</v>
      </c>
      <c r="D222">
        <v>0</v>
      </c>
      <c r="E222">
        <v>30</v>
      </c>
      <c r="G222" t="s">
        <v>6</v>
      </c>
      <c r="H222">
        <v>0</v>
      </c>
      <c r="I222">
        <v>58</v>
      </c>
      <c r="J222">
        <v>56066</v>
      </c>
      <c r="K222">
        <v>580</v>
      </c>
      <c r="L222">
        <f t="shared" si="7"/>
        <v>10.39</v>
      </c>
      <c r="M222">
        <v>13</v>
      </c>
      <c r="N222">
        <v>1.85499999999999</v>
      </c>
    </row>
    <row r="223" spans="1:14" x14ac:dyDescent="0.15">
      <c r="A223">
        <f t="shared" si="8"/>
        <v>1005059</v>
      </c>
      <c r="B223">
        <v>1005</v>
      </c>
      <c r="C223">
        <v>59</v>
      </c>
      <c r="D223">
        <v>0</v>
      </c>
      <c r="E223">
        <v>30</v>
      </c>
      <c r="G223" t="s">
        <v>6</v>
      </c>
      <c r="H223">
        <v>0</v>
      </c>
      <c r="I223">
        <v>59</v>
      </c>
      <c r="J223">
        <v>58016</v>
      </c>
      <c r="K223">
        <v>590</v>
      </c>
      <c r="L223">
        <f t="shared" si="7"/>
        <v>10.47</v>
      </c>
      <c r="M223">
        <v>13</v>
      </c>
      <c r="N223">
        <v>1.8699999999999899</v>
      </c>
    </row>
    <row r="224" spans="1:14" x14ac:dyDescent="0.15">
      <c r="A224">
        <f t="shared" si="8"/>
        <v>1005060</v>
      </c>
      <c r="B224">
        <v>1005</v>
      </c>
      <c r="C224">
        <v>60</v>
      </c>
      <c r="D224">
        <v>0</v>
      </c>
      <c r="E224">
        <v>30</v>
      </c>
      <c r="G224" t="s">
        <v>6</v>
      </c>
      <c r="H224">
        <v>0</v>
      </c>
      <c r="I224">
        <v>60</v>
      </c>
      <c r="J224">
        <v>60000</v>
      </c>
      <c r="K224">
        <v>600</v>
      </c>
      <c r="L224">
        <f t="shared" si="7"/>
        <v>10.56</v>
      </c>
      <c r="M224">
        <v>13</v>
      </c>
      <c r="N224">
        <v>1.88499999999999</v>
      </c>
    </row>
    <row r="225" spans="1:14" x14ac:dyDescent="0.15">
      <c r="A225">
        <f t="shared" si="8"/>
        <v>1005061</v>
      </c>
      <c r="B225">
        <v>1005</v>
      </c>
      <c r="C225">
        <v>61</v>
      </c>
      <c r="D225">
        <v>0</v>
      </c>
      <c r="E225">
        <v>30</v>
      </c>
      <c r="G225" t="s">
        <v>6</v>
      </c>
      <c r="H225">
        <v>0</v>
      </c>
      <c r="I225">
        <v>61</v>
      </c>
      <c r="J225">
        <v>62016</v>
      </c>
      <c r="K225">
        <v>610</v>
      </c>
      <c r="L225">
        <f t="shared" si="7"/>
        <v>10.64</v>
      </c>
      <c r="M225">
        <v>13</v>
      </c>
      <c r="N225">
        <v>1.8999999999999899</v>
      </c>
    </row>
    <row r="226" spans="1:14" x14ac:dyDescent="0.15">
      <c r="A226">
        <f t="shared" si="8"/>
        <v>1005062</v>
      </c>
      <c r="B226">
        <v>1005</v>
      </c>
      <c r="C226">
        <v>62</v>
      </c>
      <c r="D226">
        <v>0</v>
      </c>
      <c r="E226">
        <v>30</v>
      </c>
      <c r="G226" t="s">
        <v>6</v>
      </c>
      <c r="H226">
        <v>0</v>
      </c>
      <c r="I226">
        <v>62</v>
      </c>
      <c r="J226">
        <v>64066</v>
      </c>
      <c r="K226">
        <v>620</v>
      </c>
      <c r="L226">
        <f t="shared" si="7"/>
        <v>10.72</v>
      </c>
      <c r="M226">
        <v>13</v>
      </c>
      <c r="N226">
        <v>1.91499999999999</v>
      </c>
    </row>
    <row r="227" spans="1:14" x14ac:dyDescent="0.15">
      <c r="A227">
        <f t="shared" si="8"/>
        <v>1005063</v>
      </c>
      <c r="B227">
        <v>1005</v>
      </c>
      <c r="C227">
        <v>63</v>
      </c>
      <c r="D227">
        <v>0</v>
      </c>
      <c r="E227">
        <v>30</v>
      </c>
      <c r="G227" t="s">
        <v>6</v>
      </c>
      <c r="H227">
        <v>0</v>
      </c>
      <c r="I227">
        <v>63</v>
      </c>
      <c r="J227">
        <v>66150</v>
      </c>
      <c r="K227">
        <v>630</v>
      </c>
      <c r="L227">
        <f t="shared" si="7"/>
        <v>10.81</v>
      </c>
      <c r="M227">
        <v>13</v>
      </c>
      <c r="N227">
        <v>1.9299999999999899</v>
      </c>
    </row>
    <row r="228" spans="1:14" x14ac:dyDescent="0.15">
      <c r="A228">
        <f t="shared" si="8"/>
        <v>1005064</v>
      </c>
      <c r="B228">
        <v>1005</v>
      </c>
      <c r="C228">
        <v>64</v>
      </c>
      <c r="D228">
        <v>0</v>
      </c>
      <c r="E228">
        <v>30</v>
      </c>
      <c r="G228" t="s">
        <v>6</v>
      </c>
      <c r="H228">
        <v>0</v>
      </c>
      <c r="I228">
        <v>64</v>
      </c>
      <c r="J228">
        <v>68266</v>
      </c>
      <c r="K228">
        <v>640</v>
      </c>
      <c r="L228">
        <f t="shared" si="7"/>
        <v>10.89</v>
      </c>
      <c r="M228">
        <v>13</v>
      </c>
      <c r="N228">
        <v>1.9449999999999901</v>
      </c>
    </row>
    <row r="229" spans="1:14" x14ac:dyDescent="0.15">
      <c r="A229">
        <f t="shared" si="8"/>
        <v>1005065</v>
      </c>
      <c r="B229">
        <v>1005</v>
      </c>
      <c r="C229">
        <v>65</v>
      </c>
      <c r="D229">
        <v>0</v>
      </c>
      <c r="E229">
        <v>30</v>
      </c>
      <c r="G229" t="s">
        <v>6</v>
      </c>
      <c r="H229">
        <v>0</v>
      </c>
      <c r="I229">
        <v>65</v>
      </c>
      <c r="J229">
        <v>70416</v>
      </c>
      <c r="K229">
        <v>650</v>
      </c>
      <c r="L229">
        <f t="shared" si="7"/>
        <v>10.98</v>
      </c>
      <c r="M229">
        <v>13</v>
      </c>
      <c r="N229">
        <v>1.95999999999999</v>
      </c>
    </row>
    <row r="230" spans="1:14" x14ac:dyDescent="0.15">
      <c r="A230">
        <f t="shared" si="8"/>
        <v>1005066</v>
      </c>
      <c r="B230">
        <v>1005</v>
      </c>
      <c r="C230">
        <v>66</v>
      </c>
      <c r="D230">
        <v>0</v>
      </c>
      <c r="E230">
        <v>30</v>
      </c>
      <c r="G230" t="s">
        <v>6</v>
      </c>
      <c r="H230">
        <v>0</v>
      </c>
      <c r="I230">
        <v>66</v>
      </c>
      <c r="J230">
        <v>72600</v>
      </c>
      <c r="K230">
        <v>660</v>
      </c>
      <c r="L230">
        <f t="shared" si="7"/>
        <v>11.06</v>
      </c>
      <c r="M230">
        <v>13</v>
      </c>
      <c r="N230">
        <v>1.9749999999999901</v>
      </c>
    </row>
    <row r="231" spans="1:14" x14ac:dyDescent="0.15">
      <c r="A231">
        <f t="shared" si="8"/>
        <v>1005067</v>
      </c>
      <c r="B231">
        <v>1005</v>
      </c>
      <c r="C231">
        <v>67</v>
      </c>
      <c r="D231">
        <v>0</v>
      </c>
      <c r="E231">
        <v>30</v>
      </c>
      <c r="G231" t="s">
        <v>6</v>
      </c>
      <c r="H231">
        <v>0</v>
      </c>
      <c r="I231">
        <v>67</v>
      </c>
      <c r="J231">
        <v>74816</v>
      </c>
      <c r="K231">
        <v>670</v>
      </c>
      <c r="L231">
        <f t="shared" ref="L231:L244" si="9">ROUND(L$165*N231,2)</f>
        <v>11.14</v>
      </c>
      <c r="M231">
        <v>13</v>
      </c>
      <c r="N231">
        <v>1.98999999999999</v>
      </c>
    </row>
    <row r="232" spans="1:14" x14ac:dyDescent="0.15">
      <c r="A232">
        <f t="shared" si="8"/>
        <v>1005068</v>
      </c>
      <c r="B232">
        <v>1005</v>
      </c>
      <c r="C232">
        <v>68</v>
      </c>
      <c r="D232">
        <v>0</v>
      </c>
      <c r="E232">
        <v>30</v>
      </c>
      <c r="G232" t="s">
        <v>6</v>
      </c>
      <c r="H232">
        <v>0</v>
      </c>
      <c r="I232">
        <v>68</v>
      </c>
      <c r="J232">
        <v>77066</v>
      </c>
      <c r="K232">
        <v>680</v>
      </c>
      <c r="L232">
        <f t="shared" si="9"/>
        <v>11.23</v>
      </c>
      <c r="M232">
        <v>13</v>
      </c>
      <c r="N232">
        <v>2.0049999999999901</v>
      </c>
    </row>
    <row r="233" spans="1:14" x14ac:dyDescent="0.15">
      <c r="A233">
        <f t="shared" si="8"/>
        <v>1005069</v>
      </c>
      <c r="B233">
        <v>1005</v>
      </c>
      <c r="C233">
        <v>69</v>
      </c>
      <c r="D233">
        <v>0</v>
      </c>
      <c r="E233">
        <v>30</v>
      </c>
      <c r="G233" t="s">
        <v>6</v>
      </c>
      <c r="H233">
        <v>0</v>
      </c>
      <c r="I233">
        <v>69</v>
      </c>
      <c r="J233">
        <v>79350</v>
      </c>
      <c r="K233">
        <v>690</v>
      </c>
      <c r="L233">
        <f t="shared" si="9"/>
        <v>11.31</v>
      </c>
      <c r="M233">
        <v>13</v>
      </c>
      <c r="N233">
        <v>2.0199999999999898</v>
      </c>
    </row>
    <row r="234" spans="1:14" x14ac:dyDescent="0.15">
      <c r="A234">
        <f t="shared" si="8"/>
        <v>1005070</v>
      </c>
      <c r="B234">
        <v>1005</v>
      </c>
      <c r="C234">
        <v>70</v>
      </c>
      <c r="D234">
        <v>0</v>
      </c>
      <c r="E234">
        <v>30</v>
      </c>
      <c r="G234" t="s">
        <v>6</v>
      </c>
      <c r="H234">
        <v>0</v>
      </c>
      <c r="I234">
        <v>70</v>
      </c>
      <c r="J234">
        <v>81666</v>
      </c>
      <c r="K234">
        <v>700</v>
      </c>
      <c r="L234">
        <f t="shared" si="9"/>
        <v>11.4</v>
      </c>
      <c r="M234">
        <v>13</v>
      </c>
      <c r="N234">
        <v>2.0349999999999899</v>
      </c>
    </row>
    <row r="235" spans="1:14" x14ac:dyDescent="0.15">
      <c r="A235">
        <f t="shared" si="8"/>
        <v>1005071</v>
      </c>
      <c r="B235">
        <v>1005</v>
      </c>
      <c r="C235">
        <v>71</v>
      </c>
      <c r="D235">
        <v>0</v>
      </c>
      <c r="E235">
        <v>30</v>
      </c>
      <c r="G235" t="s">
        <v>6</v>
      </c>
      <c r="H235">
        <v>0</v>
      </c>
      <c r="I235">
        <v>71</v>
      </c>
      <c r="J235">
        <v>84016</v>
      </c>
      <c r="K235">
        <v>710</v>
      </c>
      <c r="L235">
        <f t="shared" si="9"/>
        <v>11.48</v>
      </c>
      <c r="M235">
        <v>13</v>
      </c>
      <c r="N235">
        <v>2.0499999999999901</v>
      </c>
    </row>
    <row r="236" spans="1:14" x14ac:dyDescent="0.15">
      <c r="A236">
        <f t="shared" si="8"/>
        <v>1005072</v>
      </c>
      <c r="B236">
        <v>1005</v>
      </c>
      <c r="C236">
        <v>72</v>
      </c>
      <c r="D236">
        <v>0</v>
      </c>
      <c r="E236">
        <v>30</v>
      </c>
      <c r="G236" t="s">
        <v>6</v>
      </c>
      <c r="H236">
        <v>0</v>
      </c>
      <c r="I236">
        <v>72</v>
      </c>
      <c r="J236">
        <v>86400</v>
      </c>
      <c r="K236">
        <v>720</v>
      </c>
      <c r="L236">
        <f t="shared" si="9"/>
        <v>11.56</v>
      </c>
      <c r="M236">
        <v>13</v>
      </c>
      <c r="N236">
        <v>2.0649999999999902</v>
      </c>
    </row>
    <row r="237" spans="1:14" x14ac:dyDescent="0.15">
      <c r="A237">
        <f t="shared" si="8"/>
        <v>1005073</v>
      </c>
      <c r="B237">
        <v>1005</v>
      </c>
      <c r="C237">
        <v>73</v>
      </c>
      <c r="D237">
        <v>0</v>
      </c>
      <c r="E237">
        <v>30</v>
      </c>
      <c r="G237" t="s">
        <v>6</v>
      </c>
      <c r="H237">
        <v>0</v>
      </c>
      <c r="I237">
        <v>73</v>
      </c>
      <c r="J237">
        <v>88816</v>
      </c>
      <c r="K237">
        <v>730</v>
      </c>
      <c r="L237">
        <f t="shared" si="9"/>
        <v>11.65</v>
      </c>
      <c r="M237">
        <v>13</v>
      </c>
      <c r="N237">
        <v>2.0799999999999899</v>
      </c>
    </row>
    <row r="238" spans="1:14" x14ac:dyDescent="0.15">
      <c r="A238">
        <f t="shared" si="8"/>
        <v>1005074</v>
      </c>
      <c r="B238">
        <v>1005</v>
      </c>
      <c r="C238">
        <v>74</v>
      </c>
      <c r="D238">
        <v>0</v>
      </c>
      <c r="E238">
        <v>30</v>
      </c>
      <c r="G238" t="s">
        <v>6</v>
      </c>
      <c r="H238">
        <v>0</v>
      </c>
      <c r="I238">
        <v>74</v>
      </c>
      <c r="J238">
        <v>91266</v>
      </c>
      <c r="K238">
        <v>740</v>
      </c>
      <c r="L238">
        <f t="shared" si="9"/>
        <v>11.73</v>
      </c>
      <c r="M238">
        <v>13</v>
      </c>
      <c r="N238">
        <v>2.09499999999999</v>
      </c>
    </row>
    <row r="239" spans="1:14" x14ac:dyDescent="0.15">
      <c r="A239">
        <f t="shared" si="8"/>
        <v>1005075</v>
      </c>
      <c r="B239">
        <v>1005</v>
      </c>
      <c r="C239">
        <v>75</v>
      </c>
      <c r="D239">
        <v>0</v>
      </c>
      <c r="E239">
        <v>30</v>
      </c>
      <c r="G239" t="s">
        <v>6</v>
      </c>
      <c r="H239">
        <v>0</v>
      </c>
      <c r="I239">
        <v>75</v>
      </c>
      <c r="J239">
        <v>93750</v>
      </c>
      <c r="K239">
        <v>750</v>
      </c>
      <c r="L239">
        <f t="shared" si="9"/>
        <v>11.82</v>
      </c>
      <c r="M239">
        <v>13</v>
      </c>
      <c r="N239">
        <v>2.1099999999999901</v>
      </c>
    </row>
    <row r="240" spans="1:14" x14ac:dyDescent="0.15">
      <c r="A240">
        <f t="shared" si="8"/>
        <v>1005076</v>
      </c>
      <c r="B240">
        <v>1005</v>
      </c>
      <c r="C240">
        <v>76</v>
      </c>
      <c r="D240">
        <v>0</v>
      </c>
      <c r="E240">
        <v>30</v>
      </c>
      <c r="G240" t="s">
        <v>6</v>
      </c>
      <c r="H240">
        <v>0</v>
      </c>
      <c r="I240">
        <v>76</v>
      </c>
      <c r="J240">
        <v>96266</v>
      </c>
      <c r="K240">
        <v>760</v>
      </c>
      <c r="L240">
        <f t="shared" si="9"/>
        <v>11.9</v>
      </c>
      <c r="M240">
        <v>13</v>
      </c>
      <c r="N240">
        <v>2.1249999999999898</v>
      </c>
    </row>
    <row r="241" spans="1:14" x14ac:dyDescent="0.15">
      <c r="A241">
        <f t="shared" si="8"/>
        <v>1005077</v>
      </c>
      <c r="B241">
        <v>1005</v>
      </c>
      <c r="C241">
        <v>77</v>
      </c>
      <c r="D241">
        <v>0</v>
      </c>
      <c r="E241">
        <v>30</v>
      </c>
      <c r="G241" t="s">
        <v>6</v>
      </c>
      <c r="H241">
        <v>0</v>
      </c>
      <c r="I241">
        <v>77</v>
      </c>
      <c r="J241">
        <v>98816</v>
      </c>
      <c r="K241">
        <v>770</v>
      </c>
      <c r="L241">
        <f t="shared" si="9"/>
        <v>11.98</v>
      </c>
      <c r="M241">
        <v>13</v>
      </c>
      <c r="N241">
        <v>2.1399999999999899</v>
      </c>
    </row>
    <row r="242" spans="1:14" x14ac:dyDescent="0.15">
      <c r="A242">
        <f t="shared" si="8"/>
        <v>1005078</v>
      </c>
      <c r="B242">
        <v>1005</v>
      </c>
      <c r="C242">
        <v>78</v>
      </c>
      <c r="D242">
        <v>0</v>
      </c>
      <c r="E242">
        <v>30</v>
      </c>
      <c r="G242" t="s">
        <v>6</v>
      </c>
      <c r="H242">
        <v>0</v>
      </c>
      <c r="I242">
        <v>78</v>
      </c>
      <c r="J242">
        <v>101400</v>
      </c>
      <c r="K242">
        <v>780</v>
      </c>
      <c r="L242">
        <f t="shared" si="9"/>
        <v>12.07</v>
      </c>
      <c r="M242">
        <v>13</v>
      </c>
      <c r="N242">
        <v>2.15499999999999</v>
      </c>
    </row>
    <row r="243" spans="1:14" x14ac:dyDescent="0.15">
      <c r="A243">
        <f t="shared" si="8"/>
        <v>1005079</v>
      </c>
      <c r="B243">
        <v>1005</v>
      </c>
      <c r="C243">
        <v>79</v>
      </c>
      <c r="D243">
        <v>0</v>
      </c>
      <c r="E243">
        <v>30</v>
      </c>
      <c r="G243" t="s">
        <v>6</v>
      </c>
      <c r="H243">
        <v>0</v>
      </c>
      <c r="I243">
        <v>79</v>
      </c>
      <c r="J243">
        <v>104016</v>
      </c>
      <c r="K243">
        <v>790</v>
      </c>
      <c r="L243">
        <f t="shared" si="9"/>
        <v>12.15</v>
      </c>
      <c r="M243">
        <v>13</v>
      </c>
      <c r="N243">
        <v>2.1699999999999902</v>
      </c>
    </row>
    <row r="244" spans="1:14" x14ac:dyDescent="0.15">
      <c r="A244">
        <f t="shared" si="8"/>
        <v>1005080</v>
      </c>
      <c r="B244">
        <v>1005</v>
      </c>
      <c r="C244">
        <v>80</v>
      </c>
      <c r="D244">
        <v>0</v>
      </c>
      <c r="E244">
        <v>30</v>
      </c>
      <c r="G244" t="s">
        <v>6</v>
      </c>
      <c r="H244">
        <v>0</v>
      </c>
      <c r="I244">
        <v>80</v>
      </c>
      <c r="J244">
        <v>106666</v>
      </c>
      <c r="K244">
        <v>800</v>
      </c>
      <c r="L244">
        <f t="shared" si="9"/>
        <v>12.32</v>
      </c>
      <c r="M244">
        <v>13</v>
      </c>
      <c r="N244">
        <v>2.2000000000000002</v>
      </c>
    </row>
    <row r="245" spans="1:14" x14ac:dyDescent="0.15">
      <c r="A245">
        <f t="shared" si="8"/>
        <v>1006001</v>
      </c>
      <c r="B245">
        <v>1006</v>
      </c>
      <c r="C245">
        <v>1</v>
      </c>
      <c r="D245">
        <v>0</v>
      </c>
      <c r="E245">
        <v>30</v>
      </c>
      <c r="H245">
        <v>0</v>
      </c>
      <c r="I245">
        <v>10</v>
      </c>
      <c r="J245">
        <v>0</v>
      </c>
      <c r="K245">
        <v>10</v>
      </c>
      <c r="L245">
        <v>4</v>
      </c>
      <c r="N245">
        <v>1</v>
      </c>
    </row>
    <row r="246" spans="1:14" x14ac:dyDescent="0.15">
      <c r="A246">
        <f t="shared" si="8"/>
        <v>1006002</v>
      </c>
      <c r="B246">
        <v>1006</v>
      </c>
      <c r="C246">
        <v>2</v>
      </c>
      <c r="D246">
        <v>0</v>
      </c>
      <c r="E246">
        <v>30</v>
      </c>
      <c r="G246" t="s">
        <v>6</v>
      </c>
      <c r="H246">
        <v>0</v>
      </c>
      <c r="I246">
        <v>10</v>
      </c>
      <c r="J246">
        <v>66</v>
      </c>
      <c r="K246">
        <v>20</v>
      </c>
      <c r="L246">
        <f>ROUND(L$245*N246,2)</f>
        <v>4.0599999999999996</v>
      </c>
      <c r="N246">
        <v>1.0149999999999999</v>
      </c>
    </row>
    <row r="247" spans="1:14" x14ac:dyDescent="0.15">
      <c r="A247">
        <f t="shared" si="8"/>
        <v>1006003</v>
      </c>
      <c r="B247">
        <v>1006</v>
      </c>
      <c r="C247">
        <v>3</v>
      </c>
      <c r="D247">
        <v>0</v>
      </c>
      <c r="E247">
        <v>30</v>
      </c>
      <c r="G247" t="s">
        <v>6</v>
      </c>
      <c r="H247">
        <v>0</v>
      </c>
      <c r="I247">
        <v>10</v>
      </c>
      <c r="J247">
        <v>150</v>
      </c>
      <c r="K247">
        <v>30</v>
      </c>
      <c r="L247">
        <f t="shared" ref="L247:L310" si="10">ROUND(L$245*N247,2)</f>
        <v>4.12</v>
      </c>
      <c r="N247">
        <v>1.03</v>
      </c>
    </row>
    <row r="248" spans="1:14" x14ac:dyDescent="0.15">
      <c r="A248">
        <f t="shared" si="8"/>
        <v>1006004</v>
      </c>
      <c r="B248">
        <v>1006</v>
      </c>
      <c r="C248">
        <v>4</v>
      </c>
      <c r="D248">
        <v>0</v>
      </c>
      <c r="E248">
        <v>30</v>
      </c>
      <c r="G248" t="s">
        <v>6</v>
      </c>
      <c r="H248">
        <v>0</v>
      </c>
      <c r="I248">
        <v>10</v>
      </c>
      <c r="J248">
        <v>266</v>
      </c>
      <c r="K248">
        <v>40</v>
      </c>
      <c r="L248">
        <f t="shared" si="10"/>
        <v>4.18</v>
      </c>
      <c r="N248">
        <v>1.0449999999999999</v>
      </c>
    </row>
    <row r="249" spans="1:14" x14ac:dyDescent="0.15">
      <c r="A249">
        <f t="shared" si="8"/>
        <v>1006005</v>
      </c>
      <c r="B249">
        <v>1006</v>
      </c>
      <c r="C249">
        <v>5</v>
      </c>
      <c r="D249">
        <v>0</v>
      </c>
      <c r="E249">
        <v>30</v>
      </c>
      <c r="G249" t="s">
        <v>6</v>
      </c>
      <c r="H249">
        <v>0</v>
      </c>
      <c r="I249">
        <v>10</v>
      </c>
      <c r="J249">
        <v>416</v>
      </c>
      <c r="K249">
        <v>50</v>
      </c>
      <c r="L249">
        <f t="shared" si="10"/>
        <v>4.24</v>
      </c>
      <c r="N249">
        <v>1.06</v>
      </c>
    </row>
    <row r="250" spans="1:14" x14ac:dyDescent="0.15">
      <c r="A250">
        <f t="shared" si="8"/>
        <v>1006006</v>
      </c>
      <c r="B250">
        <v>1006</v>
      </c>
      <c r="C250">
        <v>6</v>
      </c>
      <c r="D250">
        <v>0</v>
      </c>
      <c r="E250">
        <v>30</v>
      </c>
      <c r="G250" t="s">
        <v>6</v>
      </c>
      <c r="H250">
        <v>0</v>
      </c>
      <c r="I250">
        <v>10</v>
      </c>
      <c r="J250">
        <v>600</v>
      </c>
      <c r="K250">
        <v>60</v>
      </c>
      <c r="L250">
        <f t="shared" si="10"/>
        <v>4.3</v>
      </c>
      <c r="N250">
        <v>1.075</v>
      </c>
    </row>
    <row r="251" spans="1:14" x14ac:dyDescent="0.15">
      <c r="A251">
        <f t="shared" si="8"/>
        <v>1006007</v>
      </c>
      <c r="B251">
        <v>1006</v>
      </c>
      <c r="C251">
        <v>7</v>
      </c>
      <c r="D251">
        <v>0</v>
      </c>
      <c r="E251">
        <v>30</v>
      </c>
      <c r="G251" t="s">
        <v>6</v>
      </c>
      <c r="H251">
        <v>0</v>
      </c>
      <c r="I251">
        <v>10</v>
      </c>
      <c r="J251">
        <v>816</v>
      </c>
      <c r="K251">
        <v>70</v>
      </c>
      <c r="L251">
        <f t="shared" si="10"/>
        <v>4.3600000000000003</v>
      </c>
      <c r="N251">
        <v>1.0900000000000001</v>
      </c>
    </row>
    <row r="252" spans="1:14" x14ac:dyDescent="0.15">
      <c r="A252">
        <f t="shared" si="8"/>
        <v>1006008</v>
      </c>
      <c r="B252">
        <v>1006</v>
      </c>
      <c r="C252">
        <v>8</v>
      </c>
      <c r="D252">
        <v>0</v>
      </c>
      <c r="E252">
        <v>30</v>
      </c>
      <c r="G252" t="s">
        <v>6</v>
      </c>
      <c r="H252">
        <v>0</v>
      </c>
      <c r="I252">
        <v>10</v>
      </c>
      <c r="J252">
        <v>1066</v>
      </c>
      <c r="K252">
        <v>80</v>
      </c>
      <c r="L252">
        <f t="shared" si="10"/>
        <v>4.42</v>
      </c>
      <c r="N252">
        <v>1.105</v>
      </c>
    </row>
    <row r="253" spans="1:14" x14ac:dyDescent="0.15">
      <c r="A253">
        <f t="shared" si="8"/>
        <v>1006009</v>
      </c>
      <c r="B253">
        <v>1006</v>
      </c>
      <c r="C253">
        <v>9</v>
      </c>
      <c r="D253">
        <v>0</v>
      </c>
      <c r="E253">
        <v>30</v>
      </c>
      <c r="G253" t="s">
        <v>6</v>
      </c>
      <c r="H253">
        <v>0</v>
      </c>
      <c r="I253">
        <v>10</v>
      </c>
      <c r="J253">
        <v>1350</v>
      </c>
      <c r="K253">
        <v>90</v>
      </c>
      <c r="L253">
        <f t="shared" si="10"/>
        <v>4.4800000000000004</v>
      </c>
      <c r="N253">
        <v>1.1200000000000001</v>
      </c>
    </row>
    <row r="254" spans="1:14" x14ac:dyDescent="0.15">
      <c r="A254">
        <f t="shared" si="8"/>
        <v>1006010</v>
      </c>
      <c r="B254">
        <v>1006</v>
      </c>
      <c r="C254">
        <v>10</v>
      </c>
      <c r="D254">
        <v>0</v>
      </c>
      <c r="E254">
        <v>30</v>
      </c>
      <c r="G254" t="s">
        <v>6</v>
      </c>
      <c r="H254">
        <v>0</v>
      </c>
      <c r="I254">
        <v>10</v>
      </c>
      <c r="J254">
        <v>1666</v>
      </c>
      <c r="K254">
        <v>100</v>
      </c>
      <c r="L254">
        <f t="shared" si="10"/>
        <v>4.54</v>
      </c>
      <c r="N254">
        <v>1.135</v>
      </c>
    </row>
    <row r="255" spans="1:14" x14ac:dyDescent="0.15">
      <c r="A255">
        <f t="shared" si="8"/>
        <v>1006011</v>
      </c>
      <c r="B255">
        <v>1006</v>
      </c>
      <c r="C255">
        <v>11</v>
      </c>
      <c r="D255">
        <v>0</v>
      </c>
      <c r="E255">
        <v>30</v>
      </c>
      <c r="G255" t="s">
        <v>6</v>
      </c>
      <c r="H255">
        <v>0</v>
      </c>
      <c r="I255">
        <v>11</v>
      </c>
      <c r="J255">
        <v>2016</v>
      </c>
      <c r="K255">
        <v>110</v>
      </c>
      <c r="L255">
        <f t="shared" si="10"/>
        <v>4.5999999999999996</v>
      </c>
      <c r="N255">
        <v>1.1499999999999999</v>
      </c>
    </row>
    <row r="256" spans="1:14" x14ac:dyDescent="0.15">
      <c r="A256">
        <f t="shared" si="8"/>
        <v>1006012</v>
      </c>
      <c r="B256">
        <v>1006</v>
      </c>
      <c r="C256">
        <v>12</v>
      </c>
      <c r="D256">
        <v>0</v>
      </c>
      <c r="E256">
        <v>30</v>
      </c>
      <c r="G256" t="s">
        <v>6</v>
      </c>
      <c r="H256">
        <v>0</v>
      </c>
      <c r="I256">
        <v>12</v>
      </c>
      <c r="J256">
        <v>2400</v>
      </c>
      <c r="K256">
        <v>120</v>
      </c>
      <c r="L256">
        <f t="shared" si="10"/>
        <v>4.66</v>
      </c>
      <c r="N256">
        <v>1.165</v>
      </c>
    </row>
    <row r="257" spans="1:14" x14ac:dyDescent="0.15">
      <c r="A257">
        <f t="shared" si="8"/>
        <v>1006013</v>
      </c>
      <c r="B257">
        <v>1006</v>
      </c>
      <c r="C257">
        <v>13</v>
      </c>
      <c r="D257">
        <v>0</v>
      </c>
      <c r="E257">
        <v>30</v>
      </c>
      <c r="G257" t="s">
        <v>6</v>
      </c>
      <c r="H257">
        <v>0</v>
      </c>
      <c r="I257">
        <v>13</v>
      </c>
      <c r="J257">
        <v>2816</v>
      </c>
      <c r="K257">
        <v>130</v>
      </c>
      <c r="L257">
        <f t="shared" si="10"/>
        <v>4.72</v>
      </c>
      <c r="N257">
        <v>1.18</v>
      </c>
    </row>
    <row r="258" spans="1:14" x14ac:dyDescent="0.15">
      <c r="A258">
        <f t="shared" si="8"/>
        <v>1006014</v>
      </c>
      <c r="B258">
        <v>1006</v>
      </c>
      <c r="C258">
        <v>14</v>
      </c>
      <c r="D258">
        <v>0</v>
      </c>
      <c r="E258">
        <v>30</v>
      </c>
      <c r="G258" t="s">
        <v>6</v>
      </c>
      <c r="H258">
        <v>0</v>
      </c>
      <c r="I258">
        <v>14</v>
      </c>
      <c r="J258">
        <v>3266</v>
      </c>
      <c r="K258">
        <v>140</v>
      </c>
      <c r="L258">
        <f t="shared" si="10"/>
        <v>4.78</v>
      </c>
      <c r="N258">
        <v>1.1950000000000001</v>
      </c>
    </row>
    <row r="259" spans="1:14" x14ac:dyDescent="0.15">
      <c r="A259">
        <f t="shared" ref="A259:A322" si="11">B259*1000+C259</f>
        <v>1006015</v>
      </c>
      <c r="B259">
        <v>1006</v>
      </c>
      <c r="C259">
        <v>15</v>
      </c>
      <c r="D259">
        <v>0</v>
      </c>
      <c r="E259">
        <v>30</v>
      </c>
      <c r="G259" t="s">
        <v>6</v>
      </c>
      <c r="H259">
        <v>0</v>
      </c>
      <c r="I259">
        <v>15</v>
      </c>
      <c r="J259">
        <v>3750</v>
      </c>
      <c r="K259">
        <v>150</v>
      </c>
      <c r="L259">
        <f t="shared" si="10"/>
        <v>4.84</v>
      </c>
      <c r="N259">
        <v>1.21</v>
      </c>
    </row>
    <row r="260" spans="1:14" x14ac:dyDescent="0.15">
      <c r="A260">
        <f t="shared" si="11"/>
        <v>1006016</v>
      </c>
      <c r="B260">
        <v>1006</v>
      </c>
      <c r="C260">
        <v>16</v>
      </c>
      <c r="D260">
        <v>0</v>
      </c>
      <c r="E260">
        <v>30</v>
      </c>
      <c r="G260" t="s">
        <v>6</v>
      </c>
      <c r="H260">
        <v>0</v>
      </c>
      <c r="I260">
        <v>16</v>
      </c>
      <c r="J260">
        <v>4266</v>
      </c>
      <c r="K260">
        <v>160</v>
      </c>
      <c r="L260">
        <f t="shared" si="10"/>
        <v>4.9000000000000004</v>
      </c>
      <c r="N260">
        <v>1.2250000000000001</v>
      </c>
    </row>
    <row r="261" spans="1:14" x14ac:dyDescent="0.15">
      <c r="A261">
        <f t="shared" si="11"/>
        <v>1006017</v>
      </c>
      <c r="B261">
        <v>1006</v>
      </c>
      <c r="C261">
        <v>17</v>
      </c>
      <c r="D261">
        <v>0</v>
      </c>
      <c r="E261">
        <v>30</v>
      </c>
      <c r="G261" t="s">
        <v>6</v>
      </c>
      <c r="H261">
        <v>0</v>
      </c>
      <c r="I261">
        <v>17</v>
      </c>
      <c r="J261">
        <v>4816</v>
      </c>
      <c r="K261">
        <v>170</v>
      </c>
      <c r="L261">
        <f t="shared" si="10"/>
        <v>4.96</v>
      </c>
      <c r="N261">
        <v>1.24</v>
      </c>
    </row>
    <row r="262" spans="1:14" x14ac:dyDescent="0.15">
      <c r="A262">
        <f t="shared" si="11"/>
        <v>1006018</v>
      </c>
      <c r="B262">
        <v>1006</v>
      </c>
      <c r="C262">
        <v>18</v>
      </c>
      <c r="D262">
        <v>0</v>
      </c>
      <c r="E262">
        <v>30</v>
      </c>
      <c r="G262" t="s">
        <v>6</v>
      </c>
      <c r="H262">
        <v>0</v>
      </c>
      <c r="I262">
        <v>18</v>
      </c>
      <c r="J262">
        <v>5400</v>
      </c>
      <c r="K262">
        <v>180</v>
      </c>
      <c r="L262">
        <f t="shared" si="10"/>
        <v>5.0199999999999996</v>
      </c>
      <c r="N262">
        <v>1.2549999999999999</v>
      </c>
    </row>
    <row r="263" spans="1:14" x14ac:dyDescent="0.15">
      <c r="A263">
        <f t="shared" si="11"/>
        <v>1006019</v>
      </c>
      <c r="B263">
        <v>1006</v>
      </c>
      <c r="C263">
        <v>19</v>
      </c>
      <c r="D263">
        <v>0</v>
      </c>
      <c r="E263">
        <v>30</v>
      </c>
      <c r="G263" t="s">
        <v>6</v>
      </c>
      <c r="H263">
        <v>0</v>
      </c>
      <c r="I263">
        <v>19</v>
      </c>
      <c r="J263">
        <v>6016</v>
      </c>
      <c r="K263">
        <v>190</v>
      </c>
      <c r="L263">
        <f t="shared" si="10"/>
        <v>5.08</v>
      </c>
      <c r="N263">
        <v>1.27</v>
      </c>
    </row>
    <row r="264" spans="1:14" x14ac:dyDescent="0.15">
      <c r="A264">
        <f t="shared" si="11"/>
        <v>1006020</v>
      </c>
      <c r="B264">
        <v>1006</v>
      </c>
      <c r="C264">
        <v>20</v>
      </c>
      <c r="D264">
        <v>0</v>
      </c>
      <c r="E264">
        <v>30</v>
      </c>
      <c r="G264" t="s">
        <v>6</v>
      </c>
      <c r="H264">
        <v>0</v>
      </c>
      <c r="I264">
        <v>20</v>
      </c>
      <c r="J264">
        <v>6666</v>
      </c>
      <c r="K264">
        <v>200</v>
      </c>
      <c r="L264">
        <f t="shared" si="10"/>
        <v>5.14</v>
      </c>
      <c r="N264">
        <v>1.2849999999999999</v>
      </c>
    </row>
    <row r="265" spans="1:14" x14ac:dyDescent="0.15">
      <c r="A265">
        <f t="shared" si="11"/>
        <v>1006021</v>
      </c>
      <c r="B265">
        <v>1006</v>
      </c>
      <c r="C265">
        <v>21</v>
      </c>
      <c r="D265">
        <v>0</v>
      </c>
      <c r="E265">
        <v>30</v>
      </c>
      <c r="G265" t="s">
        <v>6</v>
      </c>
      <c r="H265">
        <v>0</v>
      </c>
      <c r="I265">
        <v>21</v>
      </c>
      <c r="J265">
        <v>7350</v>
      </c>
      <c r="K265">
        <v>210</v>
      </c>
      <c r="L265">
        <f t="shared" si="10"/>
        <v>5.2</v>
      </c>
      <c r="N265">
        <v>1.3</v>
      </c>
    </row>
    <row r="266" spans="1:14" x14ac:dyDescent="0.15">
      <c r="A266">
        <f t="shared" si="11"/>
        <v>1006022</v>
      </c>
      <c r="B266">
        <v>1006</v>
      </c>
      <c r="C266">
        <v>22</v>
      </c>
      <c r="D266">
        <v>0</v>
      </c>
      <c r="E266">
        <v>30</v>
      </c>
      <c r="G266" t="s">
        <v>6</v>
      </c>
      <c r="H266">
        <v>0</v>
      </c>
      <c r="I266">
        <v>22</v>
      </c>
      <c r="J266">
        <v>8066</v>
      </c>
      <c r="K266">
        <v>220</v>
      </c>
      <c r="L266">
        <f t="shared" si="10"/>
        <v>5.26</v>
      </c>
      <c r="N266">
        <v>1.3149999999999999</v>
      </c>
    </row>
    <row r="267" spans="1:14" x14ac:dyDescent="0.15">
      <c r="A267">
        <f t="shared" si="11"/>
        <v>1006023</v>
      </c>
      <c r="B267">
        <v>1006</v>
      </c>
      <c r="C267">
        <v>23</v>
      </c>
      <c r="D267">
        <v>0</v>
      </c>
      <c r="E267">
        <v>30</v>
      </c>
      <c r="G267" t="s">
        <v>6</v>
      </c>
      <c r="H267">
        <v>0</v>
      </c>
      <c r="I267">
        <v>23</v>
      </c>
      <c r="J267">
        <v>8816</v>
      </c>
      <c r="K267">
        <v>230</v>
      </c>
      <c r="L267">
        <f t="shared" si="10"/>
        <v>5.32</v>
      </c>
      <c r="N267">
        <v>1.33</v>
      </c>
    </row>
    <row r="268" spans="1:14" x14ac:dyDescent="0.15">
      <c r="A268">
        <f t="shared" si="11"/>
        <v>1006024</v>
      </c>
      <c r="B268">
        <v>1006</v>
      </c>
      <c r="C268">
        <v>24</v>
      </c>
      <c r="D268">
        <v>0</v>
      </c>
      <c r="E268">
        <v>30</v>
      </c>
      <c r="G268" t="s">
        <v>6</v>
      </c>
      <c r="H268">
        <v>0</v>
      </c>
      <c r="I268">
        <v>24</v>
      </c>
      <c r="J268">
        <v>9600</v>
      </c>
      <c r="K268">
        <v>240</v>
      </c>
      <c r="L268">
        <f t="shared" si="10"/>
        <v>5.38</v>
      </c>
      <c r="N268">
        <v>1.345</v>
      </c>
    </row>
    <row r="269" spans="1:14" x14ac:dyDescent="0.15">
      <c r="A269">
        <f t="shared" si="11"/>
        <v>1006025</v>
      </c>
      <c r="B269">
        <v>1006</v>
      </c>
      <c r="C269">
        <v>25</v>
      </c>
      <c r="D269">
        <v>0</v>
      </c>
      <c r="E269">
        <v>30</v>
      </c>
      <c r="G269" t="s">
        <v>6</v>
      </c>
      <c r="H269">
        <v>0</v>
      </c>
      <c r="I269">
        <v>25</v>
      </c>
      <c r="J269">
        <v>10416</v>
      </c>
      <c r="K269">
        <v>250</v>
      </c>
      <c r="L269">
        <f t="shared" si="10"/>
        <v>5.44</v>
      </c>
      <c r="N269">
        <v>1.36</v>
      </c>
    </row>
    <row r="270" spans="1:14" x14ac:dyDescent="0.15">
      <c r="A270">
        <f t="shared" si="11"/>
        <v>1006026</v>
      </c>
      <c r="B270">
        <v>1006</v>
      </c>
      <c r="C270">
        <v>26</v>
      </c>
      <c r="D270">
        <v>0</v>
      </c>
      <c r="E270">
        <v>30</v>
      </c>
      <c r="G270" t="s">
        <v>6</v>
      </c>
      <c r="H270">
        <v>0</v>
      </c>
      <c r="I270">
        <v>26</v>
      </c>
      <c r="J270">
        <v>11266</v>
      </c>
      <c r="K270">
        <v>260</v>
      </c>
      <c r="L270">
        <f t="shared" si="10"/>
        <v>5.5</v>
      </c>
      <c r="N270">
        <v>1.375</v>
      </c>
    </row>
    <row r="271" spans="1:14" x14ac:dyDescent="0.15">
      <c r="A271">
        <f t="shared" si="11"/>
        <v>1006027</v>
      </c>
      <c r="B271">
        <v>1006</v>
      </c>
      <c r="C271">
        <v>27</v>
      </c>
      <c r="D271">
        <v>0</v>
      </c>
      <c r="E271">
        <v>30</v>
      </c>
      <c r="G271" t="s">
        <v>6</v>
      </c>
      <c r="H271">
        <v>0</v>
      </c>
      <c r="I271">
        <v>27</v>
      </c>
      <c r="J271">
        <v>12150</v>
      </c>
      <c r="K271">
        <v>270</v>
      </c>
      <c r="L271">
        <f t="shared" si="10"/>
        <v>5.56</v>
      </c>
      <c r="N271">
        <v>1.39</v>
      </c>
    </row>
    <row r="272" spans="1:14" x14ac:dyDescent="0.15">
      <c r="A272">
        <f t="shared" si="11"/>
        <v>1006028</v>
      </c>
      <c r="B272">
        <v>1006</v>
      </c>
      <c r="C272">
        <v>28</v>
      </c>
      <c r="D272">
        <v>0</v>
      </c>
      <c r="E272">
        <v>30</v>
      </c>
      <c r="G272" t="s">
        <v>6</v>
      </c>
      <c r="H272">
        <v>0</v>
      </c>
      <c r="I272">
        <v>28</v>
      </c>
      <c r="J272">
        <v>13066</v>
      </c>
      <c r="K272">
        <v>280</v>
      </c>
      <c r="L272">
        <f t="shared" si="10"/>
        <v>5.62</v>
      </c>
      <c r="N272">
        <v>1.405</v>
      </c>
    </row>
    <row r="273" spans="1:14" x14ac:dyDescent="0.15">
      <c r="A273">
        <f t="shared" si="11"/>
        <v>1006029</v>
      </c>
      <c r="B273">
        <v>1006</v>
      </c>
      <c r="C273">
        <v>29</v>
      </c>
      <c r="D273">
        <v>0</v>
      </c>
      <c r="E273">
        <v>30</v>
      </c>
      <c r="G273" t="s">
        <v>6</v>
      </c>
      <c r="H273">
        <v>0</v>
      </c>
      <c r="I273">
        <v>29</v>
      </c>
      <c r="J273">
        <v>14016</v>
      </c>
      <c r="K273">
        <v>290</v>
      </c>
      <c r="L273">
        <f t="shared" si="10"/>
        <v>5.68</v>
      </c>
      <c r="N273">
        <v>1.42</v>
      </c>
    </row>
    <row r="274" spans="1:14" x14ac:dyDescent="0.15">
      <c r="A274">
        <f t="shared" si="11"/>
        <v>1006030</v>
      </c>
      <c r="B274">
        <v>1006</v>
      </c>
      <c r="C274">
        <v>30</v>
      </c>
      <c r="D274">
        <v>0</v>
      </c>
      <c r="E274">
        <v>30</v>
      </c>
      <c r="G274" t="s">
        <v>6</v>
      </c>
      <c r="H274">
        <v>0</v>
      </c>
      <c r="I274">
        <v>30</v>
      </c>
      <c r="J274">
        <v>15000</v>
      </c>
      <c r="K274">
        <v>300</v>
      </c>
      <c r="L274">
        <f t="shared" si="10"/>
        <v>5.74</v>
      </c>
      <c r="N274">
        <v>1.4350000000000001</v>
      </c>
    </row>
    <row r="275" spans="1:14" x14ac:dyDescent="0.15">
      <c r="A275">
        <f t="shared" si="11"/>
        <v>1006031</v>
      </c>
      <c r="B275">
        <v>1006</v>
      </c>
      <c r="C275">
        <v>31</v>
      </c>
      <c r="D275">
        <v>0</v>
      </c>
      <c r="E275">
        <v>30</v>
      </c>
      <c r="G275" t="s">
        <v>6</v>
      </c>
      <c r="H275">
        <v>0</v>
      </c>
      <c r="I275">
        <v>31</v>
      </c>
      <c r="J275">
        <v>16016</v>
      </c>
      <c r="K275">
        <v>310</v>
      </c>
      <c r="L275">
        <f t="shared" si="10"/>
        <v>5.8</v>
      </c>
      <c r="N275">
        <v>1.45</v>
      </c>
    </row>
    <row r="276" spans="1:14" x14ac:dyDescent="0.15">
      <c r="A276">
        <f t="shared" si="11"/>
        <v>1006032</v>
      </c>
      <c r="B276">
        <v>1006</v>
      </c>
      <c r="C276">
        <v>32</v>
      </c>
      <c r="D276">
        <v>0</v>
      </c>
      <c r="E276">
        <v>30</v>
      </c>
      <c r="G276" t="s">
        <v>6</v>
      </c>
      <c r="H276">
        <v>0</v>
      </c>
      <c r="I276">
        <v>32</v>
      </c>
      <c r="J276">
        <v>17066</v>
      </c>
      <c r="K276">
        <v>320</v>
      </c>
      <c r="L276">
        <f t="shared" si="10"/>
        <v>5.86</v>
      </c>
      <c r="N276">
        <v>1.4650000000000001</v>
      </c>
    </row>
    <row r="277" spans="1:14" x14ac:dyDescent="0.15">
      <c r="A277">
        <f t="shared" si="11"/>
        <v>1006033</v>
      </c>
      <c r="B277">
        <v>1006</v>
      </c>
      <c r="C277">
        <v>33</v>
      </c>
      <c r="D277">
        <v>0</v>
      </c>
      <c r="E277">
        <v>30</v>
      </c>
      <c r="G277" t="s">
        <v>6</v>
      </c>
      <c r="H277">
        <v>0</v>
      </c>
      <c r="I277">
        <v>33</v>
      </c>
      <c r="J277">
        <v>18150</v>
      </c>
      <c r="K277">
        <v>330</v>
      </c>
      <c r="L277">
        <f t="shared" si="10"/>
        <v>5.92</v>
      </c>
      <c r="N277">
        <v>1.48</v>
      </c>
    </row>
    <row r="278" spans="1:14" x14ac:dyDescent="0.15">
      <c r="A278">
        <f t="shared" si="11"/>
        <v>1006034</v>
      </c>
      <c r="B278">
        <v>1006</v>
      </c>
      <c r="C278">
        <v>34</v>
      </c>
      <c r="D278">
        <v>0</v>
      </c>
      <c r="E278">
        <v>30</v>
      </c>
      <c r="G278" t="s">
        <v>6</v>
      </c>
      <c r="H278">
        <v>0</v>
      </c>
      <c r="I278">
        <v>34</v>
      </c>
      <c r="J278">
        <v>19266</v>
      </c>
      <c r="K278">
        <v>340</v>
      </c>
      <c r="L278">
        <f t="shared" si="10"/>
        <v>5.98</v>
      </c>
      <c r="N278">
        <v>1.4950000000000001</v>
      </c>
    </row>
    <row r="279" spans="1:14" x14ac:dyDescent="0.15">
      <c r="A279">
        <f t="shared" si="11"/>
        <v>1006035</v>
      </c>
      <c r="B279">
        <v>1006</v>
      </c>
      <c r="C279">
        <v>35</v>
      </c>
      <c r="D279">
        <v>0</v>
      </c>
      <c r="E279">
        <v>30</v>
      </c>
      <c r="G279" t="s">
        <v>6</v>
      </c>
      <c r="H279">
        <v>0</v>
      </c>
      <c r="I279">
        <v>35</v>
      </c>
      <c r="J279">
        <v>20416</v>
      </c>
      <c r="K279">
        <v>350</v>
      </c>
      <c r="L279">
        <f t="shared" si="10"/>
        <v>6.04</v>
      </c>
      <c r="N279">
        <v>1.51</v>
      </c>
    </row>
    <row r="280" spans="1:14" x14ac:dyDescent="0.15">
      <c r="A280">
        <f t="shared" si="11"/>
        <v>1006036</v>
      </c>
      <c r="B280">
        <v>1006</v>
      </c>
      <c r="C280">
        <v>36</v>
      </c>
      <c r="D280">
        <v>0</v>
      </c>
      <c r="E280">
        <v>30</v>
      </c>
      <c r="G280" t="s">
        <v>6</v>
      </c>
      <c r="H280">
        <v>0</v>
      </c>
      <c r="I280">
        <v>36</v>
      </c>
      <c r="J280">
        <v>21600</v>
      </c>
      <c r="K280">
        <v>360</v>
      </c>
      <c r="L280">
        <f t="shared" si="10"/>
        <v>6.1</v>
      </c>
      <c r="N280">
        <v>1.5249999999999999</v>
      </c>
    </row>
    <row r="281" spans="1:14" x14ac:dyDescent="0.15">
      <c r="A281">
        <f t="shared" si="11"/>
        <v>1006037</v>
      </c>
      <c r="B281">
        <v>1006</v>
      </c>
      <c r="C281">
        <v>37</v>
      </c>
      <c r="D281">
        <v>0</v>
      </c>
      <c r="E281">
        <v>30</v>
      </c>
      <c r="G281" t="s">
        <v>6</v>
      </c>
      <c r="H281">
        <v>0</v>
      </c>
      <c r="I281">
        <v>37</v>
      </c>
      <c r="J281">
        <v>22816</v>
      </c>
      <c r="K281">
        <v>370</v>
      </c>
      <c r="L281">
        <f t="shared" si="10"/>
        <v>6.16</v>
      </c>
      <c r="N281">
        <v>1.54</v>
      </c>
    </row>
    <row r="282" spans="1:14" x14ac:dyDescent="0.15">
      <c r="A282">
        <f t="shared" si="11"/>
        <v>1006038</v>
      </c>
      <c r="B282">
        <v>1006</v>
      </c>
      <c r="C282">
        <v>38</v>
      </c>
      <c r="D282">
        <v>0</v>
      </c>
      <c r="E282">
        <v>30</v>
      </c>
      <c r="G282" t="s">
        <v>6</v>
      </c>
      <c r="H282">
        <v>0</v>
      </c>
      <c r="I282">
        <v>38</v>
      </c>
      <c r="J282">
        <v>24066</v>
      </c>
      <c r="K282">
        <v>380</v>
      </c>
      <c r="L282">
        <f t="shared" si="10"/>
        <v>6.22</v>
      </c>
      <c r="N282">
        <v>1.5549999999999999</v>
      </c>
    </row>
    <row r="283" spans="1:14" x14ac:dyDescent="0.15">
      <c r="A283">
        <f t="shared" si="11"/>
        <v>1006039</v>
      </c>
      <c r="B283">
        <v>1006</v>
      </c>
      <c r="C283">
        <v>39</v>
      </c>
      <c r="D283">
        <v>0</v>
      </c>
      <c r="E283">
        <v>30</v>
      </c>
      <c r="G283" t="s">
        <v>6</v>
      </c>
      <c r="H283">
        <v>0</v>
      </c>
      <c r="I283">
        <v>39</v>
      </c>
      <c r="J283">
        <v>25350</v>
      </c>
      <c r="K283">
        <v>390</v>
      </c>
      <c r="L283">
        <f t="shared" si="10"/>
        <v>6.28</v>
      </c>
      <c r="N283">
        <v>1.57</v>
      </c>
    </row>
    <row r="284" spans="1:14" x14ac:dyDescent="0.15">
      <c r="A284">
        <f t="shared" si="11"/>
        <v>1006040</v>
      </c>
      <c r="B284">
        <v>1006</v>
      </c>
      <c r="C284">
        <v>40</v>
      </c>
      <c r="D284">
        <v>0</v>
      </c>
      <c r="E284">
        <v>30</v>
      </c>
      <c r="G284" t="s">
        <v>6</v>
      </c>
      <c r="H284">
        <v>0</v>
      </c>
      <c r="I284">
        <v>40</v>
      </c>
      <c r="J284">
        <v>26666</v>
      </c>
      <c r="K284">
        <v>400</v>
      </c>
      <c r="L284">
        <f t="shared" si="10"/>
        <v>6.34</v>
      </c>
      <c r="N284">
        <v>1.585</v>
      </c>
    </row>
    <row r="285" spans="1:14" x14ac:dyDescent="0.15">
      <c r="A285">
        <f t="shared" si="11"/>
        <v>1006041</v>
      </c>
      <c r="B285">
        <v>1006</v>
      </c>
      <c r="C285">
        <v>41</v>
      </c>
      <c r="D285">
        <v>0</v>
      </c>
      <c r="E285">
        <v>30</v>
      </c>
      <c r="G285" t="s">
        <v>6</v>
      </c>
      <c r="H285">
        <v>0</v>
      </c>
      <c r="I285">
        <v>41</v>
      </c>
      <c r="J285">
        <v>28016</v>
      </c>
      <c r="K285">
        <v>410</v>
      </c>
      <c r="L285">
        <f t="shared" si="10"/>
        <v>6.4</v>
      </c>
      <c r="N285">
        <v>1.6</v>
      </c>
    </row>
    <row r="286" spans="1:14" x14ac:dyDescent="0.15">
      <c r="A286">
        <f t="shared" si="11"/>
        <v>1006042</v>
      </c>
      <c r="B286">
        <v>1006</v>
      </c>
      <c r="C286">
        <v>42</v>
      </c>
      <c r="D286">
        <v>0</v>
      </c>
      <c r="E286">
        <v>30</v>
      </c>
      <c r="G286" t="s">
        <v>6</v>
      </c>
      <c r="H286">
        <v>0</v>
      </c>
      <c r="I286">
        <v>42</v>
      </c>
      <c r="J286">
        <v>29400</v>
      </c>
      <c r="K286">
        <v>420</v>
      </c>
      <c r="L286">
        <f t="shared" si="10"/>
        <v>6.46</v>
      </c>
      <c r="N286">
        <v>1.615</v>
      </c>
    </row>
    <row r="287" spans="1:14" x14ac:dyDescent="0.15">
      <c r="A287">
        <f t="shared" si="11"/>
        <v>1006043</v>
      </c>
      <c r="B287">
        <v>1006</v>
      </c>
      <c r="C287">
        <v>43</v>
      </c>
      <c r="D287">
        <v>0</v>
      </c>
      <c r="E287">
        <v>30</v>
      </c>
      <c r="G287" t="s">
        <v>6</v>
      </c>
      <c r="H287">
        <v>0</v>
      </c>
      <c r="I287">
        <v>43</v>
      </c>
      <c r="J287">
        <v>30816</v>
      </c>
      <c r="K287">
        <v>430</v>
      </c>
      <c r="L287">
        <f t="shared" si="10"/>
        <v>6.52</v>
      </c>
      <c r="N287">
        <v>1.63</v>
      </c>
    </row>
    <row r="288" spans="1:14" x14ac:dyDescent="0.15">
      <c r="A288">
        <f t="shared" si="11"/>
        <v>1006044</v>
      </c>
      <c r="B288">
        <v>1006</v>
      </c>
      <c r="C288">
        <v>44</v>
      </c>
      <c r="D288">
        <v>0</v>
      </c>
      <c r="E288">
        <v>30</v>
      </c>
      <c r="G288" t="s">
        <v>6</v>
      </c>
      <c r="H288">
        <v>0</v>
      </c>
      <c r="I288">
        <v>44</v>
      </c>
      <c r="J288">
        <v>32266</v>
      </c>
      <c r="K288">
        <v>440</v>
      </c>
      <c r="L288">
        <f t="shared" si="10"/>
        <v>6.58</v>
      </c>
      <c r="N288">
        <v>1.645</v>
      </c>
    </row>
    <row r="289" spans="1:14" x14ac:dyDescent="0.15">
      <c r="A289">
        <f t="shared" si="11"/>
        <v>1006045</v>
      </c>
      <c r="B289">
        <v>1006</v>
      </c>
      <c r="C289">
        <v>45</v>
      </c>
      <c r="D289">
        <v>0</v>
      </c>
      <c r="E289">
        <v>30</v>
      </c>
      <c r="G289" t="s">
        <v>6</v>
      </c>
      <c r="H289">
        <v>0</v>
      </c>
      <c r="I289">
        <v>45</v>
      </c>
      <c r="J289">
        <v>33750</v>
      </c>
      <c r="K289">
        <v>450</v>
      </c>
      <c r="L289">
        <f t="shared" si="10"/>
        <v>6.64</v>
      </c>
      <c r="N289">
        <v>1.66</v>
      </c>
    </row>
    <row r="290" spans="1:14" x14ac:dyDescent="0.15">
      <c r="A290">
        <f t="shared" si="11"/>
        <v>1006046</v>
      </c>
      <c r="B290">
        <v>1006</v>
      </c>
      <c r="C290">
        <v>46</v>
      </c>
      <c r="D290">
        <v>0</v>
      </c>
      <c r="E290">
        <v>30</v>
      </c>
      <c r="G290" t="s">
        <v>6</v>
      </c>
      <c r="H290">
        <v>0</v>
      </c>
      <c r="I290">
        <v>46</v>
      </c>
      <c r="J290">
        <v>35266</v>
      </c>
      <c r="K290">
        <v>460</v>
      </c>
      <c r="L290">
        <f t="shared" si="10"/>
        <v>6.7</v>
      </c>
      <c r="N290">
        <v>1.675</v>
      </c>
    </row>
    <row r="291" spans="1:14" x14ac:dyDescent="0.15">
      <c r="A291">
        <f t="shared" si="11"/>
        <v>1006047</v>
      </c>
      <c r="B291">
        <v>1006</v>
      </c>
      <c r="C291">
        <v>47</v>
      </c>
      <c r="D291">
        <v>0</v>
      </c>
      <c r="E291">
        <v>30</v>
      </c>
      <c r="G291" t="s">
        <v>6</v>
      </c>
      <c r="H291">
        <v>0</v>
      </c>
      <c r="I291">
        <v>47</v>
      </c>
      <c r="J291">
        <v>36816</v>
      </c>
      <c r="K291">
        <v>470</v>
      </c>
      <c r="L291">
        <f t="shared" si="10"/>
        <v>6.76</v>
      </c>
      <c r="N291">
        <v>1.69</v>
      </c>
    </row>
    <row r="292" spans="1:14" x14ac:dyDescent="0.15">
      <c r="A292">
        <f t="shared" si="11"/>
        <v>1006048</v>
      </c>
      <c r="B292">
        <v>1006</v>
      </c>
      <c r="C292">
        <v>48</v>
      </c>
      <c r="D292">
        <v>0</v>
      </c>
      <c r="E292">
        <v>30</v>
      </c>
      <c r="G292" t="s">
        <v>6</v>
      </c>
      <c r="H292">
        <v>0</v>
      </c>
      <c r="I292">
        <v>48</v>
      </c>
      <c r="J292">
        <v>38400</v>
      </c>
      <c r="K292">
        <v>480</v>
      </c>
      <c r="L292">
        <f t="shared" si="10"/>
        <v>6.82</v>
      </c>
      <c r="N292">
        <v>1.7049999999999901</v>
      </c>
    </row>
    <row r="293" spans="1:14" x14ac:dyDescent="0.15">
      <c r="A293">
        <f t="shared" si="11"/>
        <v>1006049</v>
      </c>
      <c r="B293">
        <v>1006</v>
      </c>
      <c r="C293">
        <v>49</v>
      </c>
      <c r="D293">
        <v>0</v>
      </c>
      <c r="E293">
        <v>30</v>
      </c>
      <c r="G293" t="s">
        <v>6</v>
      </c>
      <c r="H293">
        <v>0</v>
      </c>
      <c r="I293">
        <v>49</v>
      </c>
      <c r="J293">
        <v>40016</v>
      </c>
      <c r="K293">
        <v>490</v>
      </c>
      <c r="L293">
        <f t="shared" si="10"/>
        <v>6.88</v>
      </c>
      <c r="N293">
        <v>1.71999999999999</v>
      </c>
    </row>
    <row r="294" spans="1:14" x14ac:dyDescent="0.15">
      <c r="A294">
        <f t="shared" si="11"/>
        <v>1006050</v>
      </c>
      <c r="B294">
        <v>1006</v>
      </c>
      <c r="C294">
        <v>50</v>
      </c>
      <c r="D294">
        <v>0</v>
      </c>
      <c r="E294">
        <v>30</v>
      </c>
      <c r="G294" t="s">
        <v>6</v>
      </c>
      <c r="H294">
        <v>0</v>
      </c>
      <c r="I294">
        <v>50</v>
      </c>
      <c r="J294">
        <v>41666</v>
      </c>
      <c r="K294">
        <v>500</v>
      </c>
      <c r="L294">
        <f t="shared" si="10"/>
        <v>6.94</v>
      </c>
      <c r="N294">
        <v>1.7349999999999901</v>
      </c>
    </row>
    <row r="295" spans="1:14" x14ac:dyDescent="0.15">
      <c r="A295">
        <f t="shared" si="11"/>
        <v>1006051</v>
      </c>
      <c r="B295">
        <v>1006</v>
      </c>
      <c r="C295">
        <v>51</v>
      </c>
      <c r="D295">
        <v>0</v>
      </c>
      <c r="E295">
        <v>30</v>
      </c>
      <c r="G295" t="s">
        <v>6</v>
      </c>
      <c r="H295">
        <v>0</v>
      </c>
      <c r="I295">
        <v>51</v>
      </c>
      <c r="J295">
        <v>43350</v>
      </c>
      <c r="K295">
        <v>510</v>
      </c>
      <c r="L295">
        <f t="shared" si="10"/>
        <v>7</v>
      </c>
      <c r="N295">
        <v>1.75</v>
      </c>
    </row>
    <row r="296" spans="1:14" x14ac:dyDescent="0.15">
      <c r="A296">
        <f t="shared" si="11"/>
        <v>1006052</v>
      </c>
      <c r="B296">
        <v>1006</v>
      </c>
      <c r="C296">
        <v>52</v>
      </c>
      <c r="D296">
        <v>0</v>
      </c>
      <c r="E296">
        <v>30</v>
      </c>
      <c r="G296" t="s">
        <v>6</v>
      </c>
      <c r="H296">
        <v>0</v>
      </c>
      <c r="I296">
        <v>52</v>
      </c>
      <c r="J296">
        <v>45066</v>
      </c>
      <c r="K296">
        <v>520</v>
      </c>
      <c r="L296">
        <f t="shared" si="10"/>
        <v>7.06</v>
      </c>
      <c r="N296">
        <v>1.7649999999999999</v>
      </c>
    </row>
    <row r="297" spans="1:14" x14ac:dyDescent="0.15">
      <c r="A297">
        <f t="shared" si="11"/>
        <v>1006053</v>
      </c>
      <c r="B297">
        <v>1006</v>
      </c>
      <c r="C297">
        <v>53</v>
      </c>
      <c r="D297">
        <v>0</v>
      </c>
      <c r="E297">
        <v>30</v>
      </c>
      <c r="G297" t="s">
        <v>6</v>
      </c>
      <c r="H297">
        <v>0</v>
      </c>
      <c r="I297">
        <v>53</v>
      </c>
      <c r="J297">
        <v>46816</v>
      </c>
      <c r="K297">
        <v>530</v>
      </c>
      <c r="L297">
        <f t="shared" si="10"/>
        <v>7.12</v>
      </c>
      <c r="N297">
        <v>1.77999999999999</v>
      </c>
    </row>
    <row r="298" spans="1:14" x14ac:dyDescent="0.15">
      <c r="A298">
        <f t="shared" si="11"/>
        <v>1006054</v>
      </c>
      <c r="B298">
        <v>1006</v>
      </c>
      <c r="C298">
        <v>54</v>
      </c>
      <c r="D298">
        <v>0</v>
      </c>
      <c r="E298">
        <v>30</v>
      </c>
      <c r="G298" t="s">
        <v>6</v>
      </c>
      <c r="H298">
        <v>0</v>
      </c>
      <c r="I298">
        <v>54</v>
      </c>
      <c r="J298">
        <v>48600</v>
      </c>
      <c r="K298">
        <v>540</v>
      </c>
      <c r="L298">
        <f t="shared" si="10"/>
        <v>7.18</v>
      </c>
      <c r="N298">
        <v>1.7949999999999999</v>
      </c>
    </row>
    <row r="299" spans="1:14" x14ac:dyDescent="0.15">
      <c r="A299">
        <f t="shared" si="11"/>
        <v>1006055</v>
      </c>
      <c r="B299">
        <v>1006</v>
      </c>
      <c r="C299">
        <v>55</v>
      </c>
      <c r="D299">
        <v>0</v>
      </c>
      <c r="E299">
        <v>30</v>
      </c>
      <c r="G299" t="s">
        <v>6</v>
      </c>
      <c r="H299">
        <v>0</v>
      </c>
      <c r="I299">
        <v>55</v>
      </c>
      <c r="J299">
        <v>50416</v>
      </c>
      <c r="K299">
        <v>550</v>
      </c>
      <c r="L299">
        <f t="shared" si="10"/>
        <v>7.24</v>
      </c>
      <c r="N299">
        <v>1.8099999999999901</v>
      </c>
    </row>
    <row r="300" spans="1:14" x14ac:dyDescent="0.15">
      <c r="A300">
        <f t="shared" si="11"/>
        <v>1006056</v>
      </c>
      <c r="B300">
        <v>1006</v>
      </c>
      <c r="C300">
        <v>56</v>
      </c>
      <c r="D300">
        <v>0</v>
      </c>
      <c r="E300">
        <v>30</v>
      </c>
      <c r="G300" t="s">
        <v>6</v>
      </c>
      <c r="H300">
        <v>0</v>
      </c>
      <c r="I300">
        <v>56</v>
      </c>
      <c r="J300">
        <v>52266</v>
      </c>
      <c r="K300">
        <v>560</v>
      </c>
      <c r="L300">
        <f t="shared" si="10"/>
        <v>7.3</v>
      </c>
      <c r="N300">
        <v>1.82499999999999</v>
      </c>
    </row>
    <row r="301" spans="1:14" x14ac:dyDescent="0.15">
      <c r="A301">
        <f t="shared" si="11"/>
        <v>1006057</v>
      </c>
      <c r="B301">
        <v>1006</v>
      </c>
      <c r="C301">
        <v>57</v>
      </c>
      <c r="D301">
        <v>0</v>
      </c>
      <c r="E301">
        <v>30</v>
      </c>
      <c r="G301" t="s">
        <v>6</v>
      </c>
      <c r="H301">
        <v>0</v>
      </c>
      <c r="I301">
        <v>57</v>
      </c>
      <c r="J301">
        <v>54150</v>
      </c>
      <c r="K301">
        <v>570</v>
      </c>
      <c r="L301">
        <f t="shared" si="10"/>
        <v>7.36</v>
      </c>
      <c r="N301">
        <v>1.8399999999999901</v>
      </c>
    </row>
    <row r="302" spans="1:14" x14ac:dyDescent="0.15">
      <c r="A302">
        <f t="shared" si="11"/>
        <v>1006058</v>
      </c>
      <c r="B302">
        <v>1006</v>
      </c>
      <c r="C302">
        <v>58</v>
      </c>
      <c r="D302">
        <v>0</v>
      </c>
      <c r="E302">
        <v>30</v>
      </c>
      <c r="G302" t="s">
        <v>6</v>
      </c>
      <c r="H302">
        <v>0</v>
      </c>
      <c r="I302">
        <v>58</v>
      </c>
      <c r="J302">
        <v>56066</v>
      </c>
      <c r="K302">
        <v>580</v>
      </c>
      <c r="L302">
        <f t="shared" si="10"/>
        <v>7.42</v>
      </c>
      <c r="N302">
        <v>1.85499999999999</v>
      </c>
    </row>
    <row r="303" spans="1:14" x14ac:dyDescent="0.15">
      <c r="A303">
        <f t="shared" si="11"/>
        <v>1006059</v>
      </c>
      <c r="B303">
        <v>1006</v>
      </c>
      <c r="C303">
        <v>59</v>
      </c>
      <c r="D303">
        <v>0</v>
      </c>
      <c r="E303">
        <v>30</v>
      </c>
      <c r="G303" t="s">
        <v>6</v>
      </c>
      <c r="H303">
        <v>0</v>
      </c>
      <c r="I303">
        <v>59</v>
      </c>
      <c r="J303">
        <v>58016</v>
      </c>
      <c r="K303">
        <v>590</v>
      </c>
      <c r="L303">
        <f t="shared" si="10"/>
        <v>7.48</v>
      </c>
      <c r="N303">
        <v>1.8699999999999899</v>
      </c>
    </row>
    <row r="304" spans="1:14" x14ac:dyDescent="0.15">
      <c r="A304">
        <f t="shared" si="11"/>
        <v>1006060</v>
      </c>
      <c r="B304">
        <v>1006</v>
      </c>
      <c r="C304">
        <v>60</v>
      </c>
      <c r="D304">
        <v>0</v>
      </c>
      <c r="E304">
        <v>30</v>
      </c>
      <c r="G304" t="s">
        <v>6</v>
      </c>
      <c r="H304">
        <v>0</v>
      </c>
      <c r="I304">
        <v>60</v>
      </c>
      <c r="J304">
        <v>60000</v>
      </c>
      <c r="K304">
        <v>600</v>
      </c>
      <c r="L304">
        <f t="shared" si="10"/>
        <v>7.54</v>
      </c>
      <c r="N304">
        <v>1.88499999999999</v>
      </c>
    </row>
    <row r="305" spans="1:14" x14ac:dyDescent="0.15">
      <c r="A305">
        <f t="shared" si="11"/>
        <v>1006061</v>
      </c>
      <c r="B305">
        <v>1006</v>
      </c>
      <c r="C305">
        <v>61</v>
      </c>
      <c r="D305">
        <v>0</v>
      </c>
      <c r="E305">
        <v>30</v>
      </c>
      <c r="G305" t="s">
        <v>6</v>
      </c>
      <c r="H305">
        <v>0</v>
      </c>
      <c r="I305">
        <v>61</v>
      </c>
      <c r="J305">
        <v>62016</v>
      </c>
      <c r="K305">
        <v>610</v>
      </c>
      <c r="L305">
        <f t="shared" si="10"/>
        <v>7.6</v>
      </c>
      <c r="N305">
        <v>1.8999999999999899</v>
      </c>
    </row>
    <row r="306" spans="1:14" x14ac:dyDescent="0.15">
      <c r="A306">
        <f t="shared" si="11"/>
        <v>1006062</v>
      </c>
      <c r="B306">
        <v>1006</v>
      </c>
      <c r="C306">
        <v>62</v>
      </c>
      <c r="D306">
        <v>0</v>
      </c>
      <c r="E306">
        <v>30</v>
      </c>
      <c r="G306" t="s">
        <v>6</v>
      </c>
      <c r="H306">
        <v>0</v>
      </c>
      <c r="I306">
        <v>62</v>
      </c>
      <c r="J306">
        <v>64066</v>
      </c>
      <c r="K306">
        <v>620</v>
      </c>
      <c r="L306">
        <f t="shared" si="10"/>
        <v>7.66</v>
      </c>
      <c r="N306">
        <v>1.91499999999999</v>
      </c>
    </row>
    <row r="307" spans="1:14" x14ac:dyDescent="0.15">
      <c r="A307">
        <f t="shared" si="11"/>
        <v>1006063</v>
      </c>
      <c r="B307">
        <v>1006</v>
      </c>
      <c r="C307">
        <v>63</v>
      </c>
      <c r="D307">
        <v>0</v>
      </c>
      <c r="E307">
        <v>30</v>
      </c>
      <c r="G307" t="s">
        <v>6</v>
      </c>
      <c r="H307">
        <v>0</v>
      </c>
      <c r="I307">
        <v>63</v>
      </c>
      <c r="J307">
        <v>66150</v>
      </c>
      <c r="K307">
        <v>630</v>
      </c>
      <c r="L307">
        <f t="shared" si="10"/>
        <v>7.72</v>
      </c>
      <c r="N307">
        <v>1.9299999999999899</v>
      </c>
    </row>
    <row r="308" spans="1:14" x14ac:dyDescent="0.15">
      <c r="A308">
        <f t="shared" si="11"/>
        <v>1006064</v>
      </c>
      <c r="B308">
        <v>1006</v>
      </c>
      <c r="C308">
        <v>64</v>
      </c>
      <c r="D308">
        <v>0</v>
      </c>
      <c r="E308">
        <v>30</v>
      </c>
      <c r="G308" t="s">
        <v>6</v>
      </c>
      <c r="H308">
        <v>0</v>
      </c>
      <c r="I308">
        <v>64</v>
      </c>
      <c r="J308">
        <v>68266</v>
      </c>
      <c r="K308">
        <v>640</v>
      </c>
      <c r="L308">
        <f t="shared" si="10"/>
        <v>7.78</v>
      </c>
      <c r="N308">
        <v>1.9449999999999901</v>
      </c>
    </row>
    <row r="309" spans="1:14" x14ac:dyDescent="0.15">
      <c r="A309">
        <f t="shared" si="11"/>
        <v>1006065</v>
      </c>
      <c r="B309">
        <v>1006</v>
      </c>
      <c r="C309">
        <v>65</v>
      </c>
      <c r="D309">
        <v>0</v>
      </c>
      <c r="E309">
        <v>30</v>
      </c>
      <c r="G309" t="s">
        <v>6</v>
      </c>
      <c r="H309">
        <v>0</v>
      </c>
      <c r="I309">
        <v>65</v>
      </c>
      <c r="J309">
        <v>70416</v>
      </c>
      <c r="K309">
        <v>650</v>
      </c>
      <c r="L309">
        <f t="shared" si="10"/>
        <v>7.84</v>
      </c>
      <c r="N309">
        <v>1.95999999999999</v>
      </c>
    </row>
    <row r="310" spans="1:14" x14ac:dyDescent="0.15">
      <c r="A310">
        <f t="shared" si="11"/>
        <v>1006066</v>
      </c>
      <c r="B310">
        <v>1006</v>
      </c>
      <c r="C310">
        <v>66</v>
      </c>
      <c r="D310">
        <v>0</v>
      </c>
      <c r="E310">
        <v>30</v>
      </c>
      <c r="G310" t="s">
        <v>6</v>
      </c>
      <c r="H310">
        <v>0</v>
      </c>
      <c r="I310">
        <v>66</v>
      </c>
      <c r="J310">
        <v>72600</v>
      </c>
      <c r="K310">
        <v>660</v>
      </c>
      <c r="L310">
        <f t="shared" si="10"/>
        <v>7.9</v>
      </c>
      <c r="N310">
        <v>1.9749999999999901</v>
      </c>
    </row>
    <row r="311" spans="1:14" x14ac:dyDescent="0.15">
      <c r="A311">
        <f t="shared" si="11"/>
        <v>1006067</v>
      </c>
      <c r="B311">
        <v>1006</v>
      </c>
      <c r="C311">
        <v>67</v>
      </c>
      <c r="D311">
        <v>0</v>
      </c>
      <c r="E311">
        <v>30</v>
      </c>
      <c r="G311" t="s">
        <v>6</v>
      </c>
      <c r="H311">
        <v>0</v>
      </c>
      <c r="I311">
        <v>67</v>
      </c>
      <c r="J311">
        <v>74816</v>
      </c>
      <c r="K311">
        <v>670</v>
      </c>
      <c r="L311">
        <f t="shared" ref="L311:L324" si="12">ROUND(L$245*N311,2)</f>
        <v>7.96</v>
      </c>
      <c r="N311">
        <v>1.98999999999999</v>
      </c>
    </row>
    <row r="312" spans="1:14" x14ac:dyDescent="0.15">
      <c r="A312">
        <f t="shared" si="11"/>
        <v>1006068</v>
      </c>
      <c r="B312">
        <v>1006</v>
      </c>
      <c r="C312">
        <v>68</v>
      </c>
      <c r="D312">
        <v>0</v>
      </c>
      <c r="E312">
        <v>30</v>
      </c>
      <c r="G312" t="s">
        <v>6</v>
      </c>
      <c r="H312">
        <v>0</v>
      </c>
      <c r="I312">
        <v>68</v>
      </c>
      <c r="J312">
        <v>77066</v>
      </c>
      <c r="K312">
        <v>680</v>
      </c>
      <c r="L312">
        <f t="shared" si="12"/>
        <v>8.02</v>
      </c>
      <c r="N312">
        <v>2.0049999999999901</v>
      </c>
    </row>
    <row r="313" spans="1:14" x14ac:dyDescent="0.15">
      <c r="A313">
        <f t="shared" si="11"/>
        <v>1006069</v>
      </c>
      <c r="B313">
        <v>1006</v>
      </c>
      <c r="C313">
        <v>69</v>
      </c>
      <c r="D313">
        <v>0</v>
      </c>
      <c r="E313">
        <v>30</v>
      </c>
      <c r="G313" t="s">
        <v>6</v>
      </c>
      <c r="H313">
        <v>0</v>
      </c>
      <c r="I313">
        <v>69</v>
      </c>
      <c r="J313">
        <v>79350</v>
      </c>
      <c r="K313">
        <v>690</v>
      </c>
      <c r="L313">
        <f t="shared" si="12"/>
        <v>8.08</v>
      </c>
      <c r="N313">
        <v>2.0199999999999898</v>
      </c>
    </row>
    <row r="314" spans="1:14" x14ac:dyDescent="0.15">
      <c r="A314">
        <f t="shared" si="11"/>
        <v>1006070</v>
      </c>
      <c r="B314">
        <v>1006</v>
      </c>
      <c r="C314">
        <v>70</v>
      </c>
      <c r="D314">
        <v>0</v>
      </c>
      <c r="E314">
        <v>30</v>
      </c>
      <c r="G314" t="s">
        <v>6</v>
      </c>
      <c r="H314">
        <v>0</v>
      </c>
      <c r="I314">
        <v>70</v>
      </c>
      <c r="J314">
        <v>81666</v>
      </c>
      <c r="K314">
        <v>700</v>
      </c>
      <c r="L314">
        <f t="shared" si="12"/>
        <v>8.14</v>
      </c>
      <c r="N314">
        <v>2.0349999999999899</v>
      </c>
    </row>
    <row r="315" spans="1:14" x14ac:dyDescent="0.15">
      <c r="A315">
        <f t="shared" si="11"/>
        <v>1006071</v>
      </c>
      <c r="B315">
        <v>1006</v>
      </c>
      <c r="C315">
        <v>71</v>
      </c>
      <c r="D315">
        <v>0</v>
      </c>
      <c r="E315">
        <v>30</v>
      </c>
      <c r="G315" t="s">
        <v>6</v>
      </c>
      <c r="H315">
        <v>0</v>
      </c>
      <c r="I315">
        <v>71</v>
      </c>
      <c r="J315">
        <v>84016</v>
      </c>
      <c r="K315">
        <v>710</v>
      </c>
      <c r="L315">
        <f t="shared" si="12"/>
        <v>8.1999999999999993</v>
      </c>
      <c r="N315">
        <v>2.0499999999999901</v>
      </c>
    </row>
    <row r="316" spans="1:14" x14ac:dyDescent="0.15">
      <c r="A316">
        <f t="shared" si="11"/>
        <v>1006072</v>
      </c>
      <c r="B316">
        <v>1006</v>
      </c>
      <c r="C316">
        <v>72</v>
      </c>
      <c r="D316">
        <v>0</v>
      </c>
      <c r="E316">
        <v>30</v>
      </c>
      <c r="G316" t="s">
        <v>6</v>
      </c>
      <c r="H316">
        <v>0</v>
      </c>
      <c r="I316">
        <v>72</v>
      </c>
      <c r="J316">
        <v>86400</v>
      </c>
      <c r="K316">
        <v>720</v>
      </c>
      <c r="L316">
        <f t="shared" si="12"/>
        <v>8.26</v>
      </c>
      <c r="N316">
        <v>2.0649999999999902</v>
      </c>
    </row>
    <row r="317" spans="1:14" x14ac:dyDescent="0.15">
      <c r="A317">
        <f t="shared" si="11"/>
        <v>1006073</v>
      </c>
      <c r="B317">
        <v>1006</v>
      </c>
      <c r="C317">
        <v>73</v>
      </c>
      <c r="D317">
        <v>0</v>
      </c>
      <c r="E317">
        <v>30</v>
      </c>
      <c r="G317" t="s">
        <v>6</v>
      </c>
      <c r="H317">
        <v>0</v>
      </c>
      <c r="I317">
        <v>73</v>
      </c>
      <c r="J317">
        <v>88816</v>
      </c>
      <c r="K317">
        <v>730</v>
      </c>
      <c r="L317">
        <f t="shared" si="12"/>
        <v>8.32</v>
      </c>
      <c r="N317">
        <v>2.0799999999999899</v>
      </c>
    </row>
    <row r="318" spans="1:14" x14ac:dyDescent="0.15">
      <c r="A318">
        <f t="shared" si="11"/>
        <v>1006074</v>
      </c>
      <c r="B318">
        <v>1006</v>
      </c>
      <c r="C318">
        <v>74</v>
      </c>
      <c r="D318">
        <v>0</v>
      </c>
      <c r="E318">
        <v>30</v>
      </c>
      <c r="G318" t="s">
        <v>6</v>
      </c>
      <c r="H318">
        <v>0</v>
      </c>
      <c r="I318">
        <v>74</v>
      </c>
      <c r="J318">
        <v>91266</v>
      </c>
      <c r="K318">
        <v>740</v>
      </c>
      <c r="L318">
        <f t="shared" si="12"/>
        <v>8.3800000000000008</v>
      </c>
      <c r="N318">
        <v>2.09499999999999</v>
      </c>
    </row>
    <row r="319" spans="1:14" x14ac:dyDescent="0.15">
      <c r="A319">
        <f t="shared" si="11"/>
        <v>1006075</v>
      </c>
      <c r="B319">
        <v>1006</v>
      </c>
      <c r="C319">
        <v>75</v>
      </c>
      <c r="D319">
        <v>0</v>
      </c>
      <c r="E319">
        <v>30</v>
      </c>
      <c r="G319" t="s">
        <v>6</v>
      </c>
      <c r="H319">
        <v>0</v>
      </c>
      <c r="I319">
        <v>75</v>
      </c>
      <c r="J319">
        <v>93750</v>
      </c>
      <c r="K319">
        <v>750</v>
      </c>
      <c r="L319">
        <f t="shared" si="12"/>
        <v>8.44</v>
      </c>
      <c r="N319">
        <v>2.1099999999999901</v>
      </c>
    </row>
    <row r="320" spans="1:14" x14ac:dyDescent="0.15">
      <c r="A320">
        <f t="shared" si="11"/>
        <v>1006076</v>
      </c>
      <c r="B320">
        <v>1006</v>
      </c>
      <c r="C320">
        <v>76</v>
      </c>
      <c r="D320">
        <v>0</v>
      </c>
      <c r="E320">
        <v>30</v>
      </c>
      <c r="G320" t="s">
        <v>6</v>
      </c>
      <c r="H320">
        <v>0</v>
      </c>
      <c r="I320">
        <v>76</v>
      </c>
      <c r="J320">
        <v>96266</v>
      </c>
      <c r="K320">
        <v>760</v>
      </c>
      <c r="L320">
        <f t="shared" si="12"/>
        <v>8.5</v>
      </c>
      <c r="N320">
        <v>2.1249999999999898</v>
      </c>
    </row>
    <row r="321" spans="1:14" x14ac:dyDescent="0.15">
      <c r="A321">
        <f t="shared" si="11"/>
        <v>1006077</v>
      </c>
      <c r="B321">
        <v>1006</v>
      </c>
      <c r="C321">
        <v>77</v>
      </c>
      <c r="D321">
        <v>0</v>
      </c>
      <c r="E321">
        <v>30</v>
      </c>
      <c r="G321" t="s">
        <v>6</v>
      </c>
      <c r="H321">
        <v>0</v>
      </c>
      <c r="I321">
        <v>77</v>
      </c>
      <c r="J321">
        <v>98816</v>
      </c>
      <c r="K321">
        <v>770</v>
      </c>
      <c r="L321">
        <f t="shared" si="12"/>
        <v>8.56</v>
      </c>
      <c r="N321">
        <v>2.1399999999999899</v>
      </c>
    </row>
    <row r="322" spans="1:14" x14ac:dyDescent="0.15">
      <c r="A322">
        <f t="shared" si="11"/>
        <v>1006078</v>
      </c>
      <c r="B322">
        <v>1006</v>
      </c>
      <c r="C322">
        <v>78</v>
      </c>
      <c r="D322">
        <v>0</v>
      </c>
      <c r="E322">
        <v>30</v>
      </c>
      <c r="G322" t="s">
        <v>6</v>
      </c>
      <c r="H322">
        <v>0</v>
      </c>
      <c r="I322">
        <v>78</v>
      </c>
      <c r="J322">
        <v>101400</v>
      </c>
      <c r="K322">
        <v>780</v>
      </c>
      <c r="L322">
        <f t="shared" si="12"/>
        <v>8.6199999999999992</v>
      </c>
      <c r="N322">
        <v>2.15499999999999</v>
      </c>
    </row>
    <row r="323" spans="1:14" x14ac:dyDescent="0.15">
      <c r="A323">
        <f t="shared" ref="A323:A386" si="13">B323*1000+C323</f>
        <v>1006079</v>
      </c>
      <c r="B323">
        <v>1006</v>
      </c>
      <c r="C323">
        <v>79</v>
      </c>
      <c r="D323">
        <v>0</v>
      </c>
      <c r="E323">
        <v>30</v>
      </c>
      <c r="G323" t="s">
        <v>6</v>
      </c>
      <c r="H323">
        <v>0</v>
      </c>
      <c r="I323">
        <v>79</v>
      </c>
      <c r="J323">
        <v>104016</v>
      </c>
      <c r="K323">
        <v>790</v>
      </c>
      <c r="L323">
        <f t="shared" si="12"/>
        <v>8.68</v>
      </c>
      <c r="N323">
        <v>2.1699999999999902</v>
      </c>
    </row>
    <row r="324" spans="1:14" x14ac:dyDescent="0.15">
      <c r="A324">
        <f t="shared" si="13"/>
        <v>1006080</v>
      </c>
      <c r="B324">
        <v>1006</v>
      </c>
      <c r="C324">
        <v>80</v>
      </c>
      <c r="D324">
        <v>0</v>
      </c>
      <c r="E324">
        <v>30</v>
      </c>
      <c r="G324" t="s">
        <v>6</v>
      </c>
      <c r="H324">
        <v>0</v>
      </c>
      <c r="I324">
        <v>80</v>
      </c>
      <c r="J324">
        <v>106666</v>
      </c>
      <c r="K324">
        <v>800</v>
      </c>
      <c r="L324">
        <f t="shared" si="12"/>
        <v>8.8000000000000007</v>
      </c>
      <c r="N324">
        <v>2.2000000000000002</v>
      </c>
    </row>
    <row r="325" spans="1:14" x14ac:dyDescent="0.15">
      <c r="A325">
        <f t="shared" si="13"/>
        <v>1007001</v>
      </c>
      <c r="B325">
        <v>1007</v>
      </c>
      <c r="C325">
        <v>1</v>
      </c>
      <c r="D325">
        <v>0</v>
      </c>
      <c r="E325">
        <v>30</v>
      </c>
      <c r="H325">
        <v>0</v>
      </c>
      <c r="I325">
        <v>20</v>
      </c>
      <c r="J325">
        <v>0</v>
      </c>
      <c r="K325">
        <v>10</v>
      </c>
      <c r="L325">
        <v>5.4</v>
      </c>
      <c r="N325">
        <v>1</v>
      </c>
    </row>
    <row r="326" spans="1:14" x14ac:dyDescent="0.15">
      <c r="A326">
        <f t="shared" si="13"/>
        <v>1007002</v>
      </c>
      <c r="B326">
        <v>1007</v>
      </c>
      <c r="C326">
        <v>2</v>
      </c>
      <c r="D326">
        <v>0</v>
      </c>
      <c r="E326">
        <v>30</v>
      </c>
      <c r="G326" t="s">
        <v>6</v>
      </c>
      <c r="H326">
        <v>0</v>
      </c>
      <c r="I326">
        <v>20</v>
      </c>
      <c r="J326">
        <v>73</v>
      </c>
      <c r="K326">
        <v>20</v>
      </c>
      <c r="L326">
        <f>ROUND(L$325*N326,2)</f>
        <v>5.48</v>
      </c>
      <c r="N326">
        <v>1.0149999999999999</v>
      </c>
    </row>
    <row r="327" spans="1:14" x14ac:dyDescent="0.15">
      <c r="A327">
        <f t="shared" si="13"/>
        <v>1007003</v>
      </c>
      <c r="B327">
        <v>1007</v>
      </c>
      <c r="C327">
        <v>3</v>
      </c>
      <c r="D327">
        <v>0</v>
      </c>
      <c r="E327">
        <v>30</v>
      </c>
      <c r="G327" t="s">
        <v>6</v>
      </c>
      <c r="H327">
        <v>0</v>
      </c>
      <c r="I327">
        <v>20</v>
      </c>
      <c r="J327">
        <v>165</v>
      </c>
      <c r="K327">
        <v>30</v>
      </c>
      <c r="L327">
        <f t="shared" ref="L327:L390" si="14">ROUND(L$325*N327,2)</f>
        <v>5.56</v>
      </c>
      <c r="N327">
        <v>1.03</v>
      </c>
    </row>
    <row r="328" spans="1:14" x14ac:dyDescent="0.15">
      <c r="A328">
        <f t="shared" si="13"/>
        <v>1007004</v>
      </c>
      <c r="B328">
        <v>1007</v>
      </c>
      <c r="C328">
        <v>4</v>
      </c>
      <c r="D328">
        <v>0</v>
      </c>
      <c r="E328">
        <v>30</v>
      </c>
      <c r="G328" t="s">
        <v>6</v>
      </c>
      <c r="H328">
        <v>0</v>
      </c>
      <c r="I328">
        <v>20</v>
      </c>
      <c r="J328">
        <v>293</v>
      </c>
      <c r="K328">
        <v>40</v>
      </c>
      <c r="L328">
        <f t="shared" si="14"/>
        <v>5.64</v>
      </c>
      <c r="N328">
        <v>1.0449999999999999</v>
      </c>
    </row>
    <row r="329" spans="1:14" x14ac:dyDescent="0.15">
      <c r="A329">
        <f t="shared" si="13"/>
        <v>1007005</v>
      </c>
      <c r="B329">
        <v>1007</v>
      </c>
      <c r="C329">
        <v>5</v>
      </c>
      <c r="D329">
        <v>0</v>
      </c>
      <c r="E329">
        <v>30</v>
      </c>
      <c r="G329" t="s">
        <v>6</v>
      </c>
      <c r="H329">
        <v>0</v>
      </c>
      <c r="I329">
        <v>20</v>
      </c>
      <c r="J329">
        <v>458</v>
      </c>
      <c r="K329">
        <v>50</v>
      </c>
      <c r="L329">
        <f t="shared" si="14"/>
        <v>5.72</v>
      </c>
      <c r="N329">
        <v>1.06</v>
      </c>
    </row>
    <row r="330" spans="1:14" x14ac:dyDescent="0.15">
      <c r="A330">
        <f t="shared" si="13"/>
        <v>1007006</v>
      </c>
      <c r="B330">
        <v>1007</v>
      </c>
      <c r="C330">
        <v>6</v>
      </c>
      <c r="D330">
        <v>0</v>
      </c>
      <c r="E330">
        <v>30</v>
      </c>
      <c r="G330" t="s">
        <v>6</v>
      </c>
      <c r="H330">
        <v>0</v>
      </c>
      <c r="I330">
        <v>20</v>
      </c>
      <c r="J330">
        <v>660</v>
      </c>
      <c r="K330">
        <v>60</v>
      </c>
      <c r="L330">
        <f t="shared" si="14"/>
        <v>5.81</v>
      </c>
      <c r="N330">
        <v>1.075</v>
      </c>
    </row>
    <row r="331" spans="1:14" x14ac:dyDescent="0.15">
      <c r="A331">
        <f t="shared" si="13"/>
        <v>1007007</v>
      </c>
      <c r="B331">
        <v>1007</v>
      </c>
      <c r="C331">
        <v>7</v>
      </c>
      <c r="D331">
        <v>0</v>
      </c>
      <c r="E331">
        <v>30</v>
      </c>
      <c r="G331" t="s">
        <v>6</v>
      </c>
      <c r="H331">
        <v>0</v>
      </c>
      <c r="I331">
        <v>20</v>
      </c>
      <c r="J331">
        <v>898</v>
      </c>
      <c r="K331">
        <v>70</v>
      </c>
      <c r="L331">
        <f t="shared" si="14"/>
        <v>5.89</v>
      </c>
      <c r="N331">
        <v>1.0900000000000001</v>
      </c>
    </row>
    <row r="332" spans="1:14" x14ac:dyDescent="0.15">
      <c r="A332">
        <f t="shared" si="13"/>
        <v>1007008</v>
      </c>
      <c r="B332">
        <v>1007</v>
      </c>
      <c r="C332">
        <v>8</v>
      </c>
      <c r="D332">
        <v>0</v>
      </c>
      <c r="E332">
        <v>30</v>
      </c>
      <c r="G332" t="s">
        <v>6</v>
      </c>
      <c r="H332">
        <v>0</v>
      </c>
      <c r="I332">
        <v>20</v>
      </c>
      <c r="J332">
        <v>1173</v>
      </c>
      <c r="K332">
        <v>80</v>
      </c>
      <c r="L332">
        <f t="shared" si="14"/>
        <v>5.97</v>
      </c>
      <c r="N332">
        <v>1.105</v>
      </c>
    </row>
    <row r="333" spans="1:14" x14ac:dyDescent="0.15">
      <c r="A333">
        <f t="shared" si="13"/>
        <v>1007009</v>
      </c>
      <c r="B333">
        <v>1007</v>
      </c>
      <c r="C333">
        <v>9</v>
      </c>
      <c r="D333">
        <v>0</v>
      </c>
      <c r="E333">
        <v>30</v>
      </c>
      <c r="G333" t="s">
        <v>6</v>
      </c>
      <c r="H333">
        <v>0</v>
      </c>
      <c r="I333">
        <v>20</v>
      </c>
      <c r="J333">
        <v>1485</v>
      </c>
      <c r="K333">
        <v>90</v>
      </c>
      <c r="L333">
        <f t="shared" si="14"/>
        <v>6.05</v>
      </c>
      <c r="N333">
        <v>1.1200000000000001</v>
      </c>
    </row>
    <row r="334" spans="1:14" x14ac:dyDescent="0.15">
      <c r="A334">
        <f t="shared" si="13"/>
        <v>1007010</v>
      </c>
      <c r="B334">
        <v>1007</v>
      </c>
      <c r="C334">
        <v>10</v>
      </c>
      <c r="D334">
        <v>0</v>
      </c>
      <c r="E334">
        <v>30</v>
      </c>
      <c r="G334" t="s">
        <v>6</v>
      </c>
      <c r="H334">
        <v>0</v>
      </c>
      <c r="I334">
        <v>20</v>
      </c>
      <c r="J334">
        <v>1833</v>
      </c>
      <c r="K334">
        <v>100</v>
      </c>
      <c r="L334">
        <f t="shared" si="14"/>
        <v>6.13</v>
      </c>
      <c r="N334">
        <v>1.135</v>
      </c>
    </row>
    <row r="335" spans="1:14" x14ac:dyDescent="0.15">
      <c r="A335">
        <f t="shared" si="13"/>
        <v>1007011</v>
      </c>
      <c r="B335">
        <v>1007</v>
      </c>
      <c r="C335">
        <v>11</v>
      </c>
      <c r="D335">
        <v>0</v>
      </c>
      <c r="E335">
        <v>30</v>
      </c>
      <c r="G335" t="s">
        <v>6</v>
      </c>
      <c r="H335">
        <v>0</v>
      </c>
      <c r="I335">
        <v>20</v>
      </c>
      <c r="J335">
        <v>2218</v>
      </c>
      <c r="K335">
        <v>110</v>
      </c>
      <c r="L335">
        <f t="shared" si="14"/>
        <v>6.21</v>
      </c>
      <c r="N335">
        <v>1.1499999999999999</v>
      </c>
    </row>
    <row r="336" spans="1:14" x14ac:dyDescent="0.15">
      <c r="A336">
        <f t="shared" si="13"/>
        <v>1007012</v>
      </c>
      <c r="B336">
        <v>1007</v>
      </c>
      <c r="C336">
        <v>12</v>
      </c>
      <c r="D336">
        <v>0</v>
      </c>
      <c r="E336">
        <v>30</v>
      </c>
      <c r="G336" t="s">
        <v>6</v>
      </c>
      <c r="H336">
        <v>0</v>
      </c>
      <c r="I336">
        <v>20</v>
      </c>
      <c r="J336">
        <v>2640</v>
      </c>
      <c r="K336">
        <v>120</v>
      </c>
      <c r="L336">
        <f t="shared" si="14"/>
        <v>6.29</v>
      </c>
      <c r="N336">
        <v>1.165</v>
      </c>
    </row>
    <row r="337" spans="1:14" x14ac:dyDescent="0.15">
      <c r="A337">
        <f t="shared" si="13"/>
        <v>1007013</v>
      </c>
      <c r="B337">
        <v>1007</v>
      </c>
      <c r="C337">
        <v>13</v>
      </c>
      <c r="D337">
        <v>0</v>
      </c>
      <c r="E337">
        <v>30</v>
      </c>
      <c r="G337" t="s">
        <v>6</v>
      </c>
      <c r="H337">
        <v>0</v>
      </c>
      <c r="I337">
        <v>20</v>
      </c>
      <c r="J337">
        <v>3098</v>
      </c>
      <c r="K337">
        <v>130</v>
      </c>
      <c r="L337">
        <f t="shared" si="14"/>
        <v>6.37</v>
      </c>
      <c r="N337">
        <v>1.18</v>
      </c>
    </row>
    <row r="338" spans="1:14" x14ac:dyDescent="0.15">
      <c r="A338">
        <f t="shared" si="13"/>
        <v>1007014</v>
      </c>
      <c r="B338">
        <v>1007</v>
      </c>
      <c r="C338">
        <v>14</v>
      </c>
      <c r="D338">
        <v>0</v>
      </c>
      <c r="E338">
        <v>30</v>
      </c>
      <c r="G338" t="s">
        <v>6</v>
      </c>
      <c r="H338">
        <v>0</v>
      </c>
      <c r="I338">
        <v>20</v>
      </c>
      <c r="J338">
        <v>3593</v>
      </c>
      <c r="K338">
        <v>140</v>
      </c>
      <c r="L338">
        <f t="shared" si="14"/>
        <v>6.45</v>
      </c>
      <c r="N338">
        <v>1.1950000000000001</v>
      </c>
    </row>
    <row r="339" spans="1:14" x14ac:dyDescent="0.15">
      <c r="A339">
        <f t="shared" si="13"/>
        <v>1007015</v>
      </c>
      <c r="B339">
        <v>1007</v>
      </c>
      <c r="C339">
        <v>15</v>
      </c>
      <c r="D339">
        <v>0</v>
      </c>
      <c r="E339">
        <v>30</v>
      </c>
      <c r="G339" t="s">
        <v>6</v>
      </c>
      <c r="H339">
        <v>0</v>
      </c>
      <c r="I339">
        <v>20</v>
      </c>
      <c r="J339">
        <v>4125</v>
      </c>
      <c r="K339">
        <v>150</v>
      </c>
      <c r="L339">
        <f t="shared" si="14"/>
        <v>6.53</v>
      </c>
      <c r="N339">
        <v>1.21</v>
      </c>
    </row>
    <row r="340" spans="1:14" x14ac:dyDescent="0.15">
      <c r="A340">
        <f t="shared" si="13"/>
        <v>1007016</v>
      </c>
      <c r="B340">
        <v>1007</v>
      </c>
      <c r="C340">
        <v>16</v>
      </c>
      <c r="D340">
        <v>0</v>
      </c>
      <c r="E340">
        <v>30</v>
      </c>
      <c r="G340" t="s">
        <v>6</v>
      </c>
      <c r="H340">
        <v>0</v>
      </c>
      <c r="I340">
        <v>20</v>
      </c>
      <c r="J340">
        <v>4693</v>
      </c>
      <c r="K340">
        <v>160</v>
      </c>
      <c r="L340">
        <f t="shared" si="14"/>
        <v>6.62</v>
      </c>
      <c r="N340">
        <v>1.2250000000000001</v>
      </c>
    </row>
    <row r="341" spans="1:14" x14ac:dyDescent="0.15">
      <c r="A341">
        <f t="shared" si="13"/>
        <v>1007017</v>
      </c>
      <c r="B341">
        <v>1007</v>
      </c>
      <c r="C341">
        <v>17</v>
      </c>
      <c r="D341">
        <v>0</v>
      </c>
      <c r="E341">
        <v>30</v>
      </c>
      <c r="G341" t="s">
        <v>6</v>
      </c>
      <c r="H341">
        <v>0</v>
      </c>
      <c r="I341">
        <v>20</v>
      </c>
      <c r="J341">
        <v>5298</v>
      </c>
      <c r="K341">
        <v>170</v>
      </c>
      <c r="L341">
        <f t="shared" si="14"/>
        <v>6.7</v>
      </c>
      <c r="N341">
        <v>1.24</v>
      </c>
    </row>
    <row r="342" spans="1:14" x14ac:dyDescent="0.15">
      <c r="A342">
        <f t="shared" si="13"/>
        <v>1007018</v>
      </c>
      <c r="B342">
        <v>1007</v>
      </c>
      <c r="C342">
        <v>18</v>
      </c>
      <c r="D342">
        <v>0</v>
      </c>
      <c r="E342">
        <v>30</v>
      </c>
      <c r="G342" t="s">
        <v>6</v>
      </c>
      <c r="H342">
        <v>0</v>
      </c>
      <c r="I342">
        <v>20</v>
      </c>
      <c r="J342">
        <v>5940</v>
      </c>
      <c r="K342">
        <v>180</v>
      </c>
      <c r="L342">
        <f t="shared" si="14"/>
        <v>6.78</v>
      </c>
      <c r="N342">
        <v>1.2549999999999999</v>
      </c>
    </row>
    <row r="343" spans="1:14" x14ac:dyDescent="0.15">
      <c r="A343">
        <f t="shared" si="13"/>
        <v>1007019</v>
      </c>
      <c r="B343">
        <v>1007</v>
      </c>
      <c r="C343">
        <v>19</v>
      </c>
      <c r="D343">
        <v>0</v>
      </c>
      <c r="E343">
        <v>30</v>
      </c>
      <c r="G343" t="s">
        <v>6</v>
      </c>
      <c r="H343">
        <v>0</v>
      </c>
      <c r="I343">
        <v>20</v>
      </c>
      <c r="J343">
        <v>6618</v>
      </c>
      <c r="K343">
        <v>190</v>
      </c>
      <c r="L343">
        <f t="shared" si="14"/>
        <v>6.86</v>
      </c>
      <c r="N343">
        <v>1.27</v>
      </c>
    </row>
    <row r="344" spans="1:14" x14ac:dyDescent="0.15">
      <c r="A344">
        <f t="shared" si="13"/>
        <v>1007020</v>
      </c>
      <c r="B344">
        <v>1007</v>
      </c>
      <c r="C344">
        <v>20</v>
      </c>
      <c r="D344">
        <v>0</v>
      </c>
      <c r="E344">
        <v>30</v>
      </c>
      <c r="G344" t="s">
        <v>6</v>
      </c>
      <c r="H344">
        <v>0</v>
      </c>
      <c r="I344">
        <v>20</v>
      </c>
      <c r="J344">
        <v>7333</v>
      </c>
      <c r="K344">
        <v>200</v>
      </c>
      <c r="L344">
        <f t="shared" si="14"/>
        <v>6.94</v>
      </c>
      <c r="N344">
        <v>1.2849999999999999</v>
      </c>
    </row>
    <row r="345" spans="1:14" x14ac:dyDescent="0.15">
      <c r="A345">
        <f t="shared" si="13"/>
        <v>1007021</v>
      </c>
      <c r="B345">
        <v>1007</v>
      </c>
      <c r="C345">
        <v>21</v>
      </c>
      <c r="D345">
        <v>0</v>
      </c>
      <c r="E345">
        <v>30</v>
      </c>
      <c r="G345" t="s">
        <v>6</v>
      </c>
      <c r="H345">
        <v>0</v>
      </c>
      <c r="I345">
        <v>21</v>
      </c>
      <c r="J345">
        <v>8085</v>
      </c>
      <c r="K345">
        <v>210</v>
      </c>
      <c r="L345">
        <f t="shared" si="14"/>
        <v>7.02</v>
      </c>
      <c r="N345">
        <v>1.3</v>
      </c>
    </row>
    <row r="346" spans="1:14" x14ac:dyDescent="0.15">
      <c r="A346">
        <f t="shared" si="13"/>
        <v>1007022</v>
      </c>
      <c r="B346">
        <v>1007</v>
      </c>
      <c r="C346">
        <v>22</v>
      </c>
      <c r="D346">
        <v>0</v>
      </c>
      <c r="E346">
        <v>30</v>
      </c>
      <c r="G346" t="s">
        <v>6</v>
      </c>
      <c r="H346">
        <v>0</v>
      </c>
      <c r="I346">
        <v>22</v>
      </c>
      <c r="J346">
        <v>8873</v>
      </c>
      <c r="K346">
        <v>220</v>
      </c>
      <c r="L346">
        <f t="shared" si="14"/>
        <v>7.1</v>
      </c>
      <c r="N346">
        <v>1.3149999999999999</v>
      </c>
    </row>
    <row r="347" spans="1:14" x14ac:dyDescent="0.15">
      <c r="A347">
        <f t="shared" si="13"/>
        <v>1007023</v>
      </c>
      <c r="B347">
        <v>1007</v>
      </c>
      <c r="C347">
        <v>23</v>
      </c>
      <c r="D347">
        <v>0</v>
      </c>
      <c r="E347">
        <v>30</v>
      </c>
      <c r="G347" t="s">
        <v>6</v>
      </c>
      <c r="H347">
        <v>0</v>
      </c>
      <c r="I347">
        <v>23</v>
      </c>
      <c r="J347">
        <v>9698</v>
      </c>
      <c r="K347">
        <v>230</v>
      </c>
      <c r="L347">
        <f t="shared" si="14"/>
        <v>7.18</v>
      </c>
      <c r="N347">
        <v>1.33</v>
      </c>
    </row>
    <row r="348" spans="1:14" x14ac:dyDescent="0.15">
      <c r="A348">
        <f t="shared" si="13"/>
        <v>1007024</v>
      </c>
      <c r="B348">
        <v>1007</v>
      </c>
      <c r="C348">
        <v>24</v>
      </c>
      <c r="D348">
        <v>0</v>
      </c>
      <c r="E348">
        <v>30</v>
      </c>
      <c r="G348" t="s">
        <v>6</v>
      </c>
      <c r="H348">
        <v>0</v>
      </c>
      <c r="I348">
        <v>24</v>
      </c>
      <c r="J348">
        <v>10560</v>
      </c>
      <c r="K348">
        <v>240</v>
      </c>
      <c r="L348">
        <f t="shared" si="14"/>
        <v>7.26</v>
      </c>
      <c r="N348">
        <v>1.345</v>
      </c>
    </row>
    <row r="349" spans="1:14" x14ac:dyDescent="0.15">
      <c r="A349">
        <f t="shared" si="13"/>
        <v>1007025</v>
      </c>
      <c r="B349">
        <v>1007</v>
      </c>
      <c r="C349">
        <v>25</v>
      </c>
      <c r="D349">
        <v>0</v>
      </c>
      <c r="E349">
        <v>30</v>
      </c>
      <c r="G349" t="s">
        <v>6</v>
      </c>
      <c r="H349">
        <v>0</v>
      </c>
      <c r="I349">
        <v>25</v>
      </c>
      <c r="J349">
        <v>11458</v>
      </c>
      <c r="K349">
        <v>250</v>
      </c>
      <c r="L349">
        <f t="shared" si="14"/>
        <v>7.34</v>
      </c>
      <c r="N349">
        <v>1.36</v>
      </c>
    </row>
    <row r="350" spans="1:14" x14ac:dyDescent="0.15">
      <c r="A350">
        <f t="shared" si="13"/>
        <v>1007026</v>
      </c>
      <c r="B350">
        <v>1007</v>
      </c>
      <c r="C350">
        <v>26</v>
      </c>
      <c r="D350">
        <v>0</v>
      </c>
      <c r="E350">
        <v>30</v>
      </c>
      <c r="G350" t="s">
        <v>6</v>
      </c>
      <c r="H350">
        <v>0</v>
      </c>
      <c r="I350">
        <v>26</v>
      </c>
      <c r="J350">
        <v>12393</v>
      </c>
      <c r="K350">
        <v>260</v>
      </c>
      <c r="L350">
        <f t="shared" si="14"/>
        <v>7.43</v>
      </c>
      <c r="N350">
        <v>1.375</v>
      </c>
    </row>
    <row r="351" spans="1:14" x14ac:dyDescent="0.15">
      <c r="A351">
        <f t="shared" si="13"/>
        <v>1007027</v>
      </c>
      <c r="B351">
        <v>1007</v>
      </c>
      <c r="C351">
        <v>27</v>
      </c>
      <c r="D351">
        <v>0</v>
      </c>
      <c r="E351">
        <v>30</v>
      </c>
      <c r="G351" t="s">
        <v>6</v>
      </c>
      <c r="H351">
        <v>0</v>
      </c>
      <c r="I351">
        <v>27</v>
      </c>
      <c r="J351">
        <v>13365</v>
      </c>
      <c r="K351">
        <v>270</v>
      </c>
      <c r="L351">
        <f t="shared" si="14"/>
        <v>7.51</v>
      </c>
      <c r="N351">
        <v>1.39</v>
      </c>
    </row>
    <row r="352" spans="1:14" x14ac:dyDescent="0.15">
      <c r="A352">
        <f t="shared" si="13"/>
        <v>1007028</v>
      </c>
      <c r="B352">
        <v>1007</v>
      </c>
      <c r="C352">
        <v>28</v>
      </c>
      <c r="D352">
        <v>0</v>
      </c>
      <c r="E352">
        <v>30</v>
      </c>
      <c r="G352" t="s">
        <v>6</v>
      </c>
      <c r="H352">
        <v>0</v>
      </c>
      <c r="I352">
        <v>28</v>
      </c>
      <c r="J352">
        <v>14373</v>
      </c>
      <c r="K352">
        <v>280</v>
      </c>
      <c r="L352">
        <f t="shared" si="14"/>
        <v>7.59</v>
      </c>
      <c r="N352">
        <v>1.405</v>
      </c>
    </row>
    <row r="353" spans="1:14" x14ac:dyDescent="0.15">
      <c r="A353">
        <f t="shared" si="13"/>
        <v>1007029</v>
      </c>
      <c r="B353">
        <v>1007</v>
      </c>
      <c r="C353">
        <v>29</v>
      </c>
      <c r="D353">
        <v>0</v>
      </c>
      <c r="E353">
        <v>30</v>
      </c>
      <c r="G353" t="s">
        <v>6</v>
      </c>
      <c r="H353">
        <v>0</v>
      </c>
      <c r="I353">
        <v>29</v>
      </c>
      <c r="J353">
        <v>15418</v>
      </c>
      <c r="K353">
        <v>290</v>
      </c>
      <c r="L353">
        <f t="shared" si="14"/>
        <v>7.67</v>
      </c>
      <c r="N353">
        <v>1.42</v>
      </c>
    </row>
    <row r="354" spans="1:14" x14ac:dyDescent="0.15">
      <c r="A354">
        <f t="shared" si="13"/>
        <v>1007030</v>
      </c>
      <c r="B354">
        <v>1007</v>
      </c>
      <c r="C354">
        <v>30</v>
      </c>
      <c r="D354">
        <v>0</v>
      </c>
      <c r="E354">
        <v>30</v>
      </c>
      <c r="G354" t="s">
        <v>6</v>
      </c>
      <c r="H354">
        <v>0</v>
      </c>
      <c r="I354">
        <v>30</v>
      </c>
      <c r="J354">
        <v>16500</v>
      </c>
      <c r="K354">
        <v>300</v>
      </c>
      <c r="L354">
        <f t="shared" si="14"/>
        <v>7.75</v>
      </c>
      <c r="N354">
        <v>1.4350000000000001</v>
      </c>
    </row>
    <row r="355" spans="1:14" x14ac:dyDescent="0.15">
      <c r="A355">
        <f t="shared" si="13"/>
        <v>1007031</v>
      </c>
      <c r="B355">
        <v>1007</v>
      </c>
      <c r="C355">
        <v>31</v>
      </c>
      <c r="D355">
        <v>0</v>
      </c>
      <c r="E355">
        <v>30</v>
      </c>
      <c r="G355" t="s">
        <v>6</v>
      </c>
      <c r="H355">
        <v>0</v>
      </c>
      <c r="I355">
        <v>31</v>
      </c>
      <c r="J355">
        <v>17618</v>
      </c>
      <c r="K355">
        <v>310</v>
      </c>
      <c r="L355">
        <f t="shared" si="14"/>
        <v>7.83</v>
      </c>
      <c r="N355">
        <v>1.45</v>
      </c>
    </row>
    <row r="356" spans="1:14" x14ac:dyDescent="0.15">
      <c r="A356">
        <f t="shared" si="13"/>
        <v>1007032</v>
      </c>
      <c r="B356">
        <v>1007</v>
      </c>
      <c r="C356">
        <v>32</v>
      </c>
      <c r="D356">
        <v>0</v>
      </c>
      <c r="E356">
        <v>30</v>
      </c>
      <c r="G356" t="s">
        <v>6</v>
      </c>
      <c r="H356">
        <v>0</v>
      </c>
      <c r="I356">
        <v>32</v>
      </c>
      <c r="J356">
        <v>18773</v>
      </c>
      <c r="K356">
        <v>320</v>
      </c>
      <c r="L356">
        <f t="shared" si="14"/>
        <v>7.91</v>
      </c>
      <c r="N356">
        <v>1.4650000000000001</v>
      </c>
    </row>
    <row r="357" spans="1:14" x14ac:dyDescent="0.15">
      <c r="A357">
        <f t="shared" si="13"/>
        <v>1007033</v>
      </c>
      <c r="B357">
        <v>1007</v>
      </c>
      <c r="C357">
        <v>33</v>
      </c>
      <c r="D357">
        <v>0</v>
      </c>
      <c r="E357">
        <v>30</v>
      </c>
      <c r="G357" t="s">
        <v>6</v>
      </c>
      <c r="H357">
        <v>0</v>
      </c>
      <c r="I357">
        <v>33</v>
      </c>
      <c r="J357">
        <v>19965</v>
      </c>
      <c r="K357">
        <v>330</v>
      </c>
      <c r="L357">
        <f t="shared" si="14"/>
        <v>7.99</v>
      </c>
      <c r="N357">
        <v>1.48</v>
      </c>
    </row>
    <row r="358" spans="1:14" x14ac:dyDescent="0.15">
      <c r="A358">
        <f t="shared" si="13"/>
        <v>1007034</v>
      </c>
      <c r="B358">
        <v>1007</v>
      </c>
      <c r="C358">
        <v>34</v>
      </c>
      <c r="D358">
        <v>0</v>
      </c>
      <c r="E358">
        <v>30</v>
      </c>
      <c r="G358" t="s">
        <v>6</v>
      </c>
      <c r="H358">
        <v>0</v>
      </c>
      <c r="I358">
        <v>34</v>
      </c>
      <c r="J358">
        <v>21193</v>
      </c>
      <c r="K358">
        <v>340</v>
      </c>
      <c r="L358">
        <f t="shared" si="14"/>
        <v>8.07</v>
      </c>
      <c r="N358">
        <v>1.4950000000000001</v>
      </c>
    </row>
    <row r="359" spans="1:14" x14ac:dyDescent="0.15">
      <c r="A359">
        <f t="shared" si="13"/>
        <v>1007035</v>
      </c>
      <c r="B359">
        <v>1007</v>
      </c>
      <c r="C359">
        <v>35</v>
      </c>
      <c r="D359">
        <v>0</v>
      </c>
      <c r="E359">
        <v>30</v>
      </c>
      <c r="G359" t="s">
        <v>6</v>
      </c>
      <c r="H359">
        <v>0</v>
      </c>
      <c r="I359">
        <v>35</v>
      </c>
      <c r="J359">
        <v>22458</v>
      </c>
      <c r="K359">
        <v>350</v>
      </c>
      <c r="L359">
        <f t="shared" si="14"/>
        <v>8.15</v>
      </c>
      <c r="N359">
        <v>1.51</v>
      </c>
    </row>
    <row r="360" spans="1:14" x14ac:dyDescent="0.15">
      <c r="A360">
        <f t="shared" si="13"/>
        <v>1007036</v>
      </c>
      <c r="B360">
        <v>1007</v>
      </c>
      <c r="C360">
        <v>36</v>
      </c>
      <c r="D360">
        <v>0</v>
      </c>
      <c r="E360">
        <v>30</v>
      </c>
      <c r="G360" t="s">
        <v>6</v>
      </c>
      <c r="H360">
        <v>0</v>
      </c>
      <c r="I360">
        <v>36</v>
      </c>
      <c r="J360">
        <v>23760</v>
      </c>
      <c r="K360">
        <v>360</v>
      </c>
      <c r="L360">
        <f t="shared" si="14"/>
        <v>8.24</v>
      </c>
      <c r="N360">
        <v>1.5249999999999999</v>
      </c>
    </row>
    <row r="361" spans="1:14" x14ac:dyDescent="0.15">
      <c r="A361">
        <f t="shared" si="13"/>
        <v>1007037</v>
      </c>
      <c r="B361">
        <v>1007</v>
      </c>
      <c r="C361">
        <v>37</v>
      </c>
      <c r="D361">
        <v>0</v>
      </c>
      <c r="E361">
        <v>30</v>
      </c>
      <c r="G361" t="s">
        <v>6</v>
      </c>
      <c r="H361">
        <v>0</v>
      </c>
      <c r="I361">
        <v>37</v>
      </c>
      <c r="J361">
        <v>25098</v>
      </c>
      <c r="K361">
        <v>370</v>
      </c>
      <c r="L361">
        <f t="shared" si="14"/>
        <v>8.32</v>
      </c>
      <c r="N361">
        <v>1.54</v>
      </c>
    </row>
    <row r="362" spans="1:14" x14ac:dyDescent="0.15">
      <c r="A362">
        <f t="shared" si="13"/>
        <v>1007038</v>
      </c>
      <c r="B362">
        <v>1007</v>
      </c>
      <c r="C362">
        <v>38</v>
      </c>
      <c r="D362">
        <v>0</v>
      </c>
      <c r="E362">
        <v>30</v>
      </c>
      <c r="G362" t="s">
        <v>6</v>
      </c>
      <c r="H362">
        <v>0</v>
      </c>
      <c r="I362">
        <v>38</v>
      </c>
      <c r="J362">
        <v>26473</v>
      </c>
      <c r="K362">
        <v>380</v>
      </c>
      <c r="L362">
        <f t="shared" si="14"/>
        <v>8.4</v>
      </c>
      <c r="N362">
        <v>1.5549999999999999</v>
      </c>
    </row>
    <row r="363" spans="1:14" x14ac:dyDescent="0.15">
      <c r="A363">
        <f t="shared" si="13"/>
        <v>1007039</v>
      </c>
      <c r="B363">
        <v>1007</v>
      </c>
      <c r="C363">
        <v>39</v>
      </c>
      <c r="D363">
        <v>0</v>
      </c>
      <c r="E363">
        <v>30</v>
      </c>
      <c r="G363" t="s">
        <v>6</v>
      </c>
      <c r="H363">
        <v>0</v>
      </c>
      <c r="I363">
        <v>39</v>
      </c>
      <c r="J363">
        <v>27885</v>
      </c>
      <c r="K363">
        <v>390</v>
      </c>
      <c r="L363">
        <f t="shared" si="14"/>
        <v>8.48</v>
      </c>
      <c r="N363">
        <v>1.57</v>
      </c>
    </row>
    <row r="364" spans="1:14" x14ac:dyDescent="0.15">
      <c r="A364">
        <f t="shared" si="13"/>
        <v>1007040</v>
      </c>
      <c r="B364">
        <v>1007</v>
      </c>
      <c r="C364">
        <v>40</v>
      </c>
      <c r="D364">
        <v>0</v>
      </c>
      <c r="E364">
        <v>30</v>
      </c>
      <c r="G364" t="s">
        <v>6</v>
      </c>
      <c r="H364">
        <v>0</v>
      </c>
      <c r="I364">
        <v>40</v>
      </c>
      <c r="J364">
        <v>29333</v>
      </c>
      <c r="K364">
        <v>400</v>
      </c>
      <c r="L364">
        <f t="shared" si="14"/>
        <v>8.56</v>
      </c>
      <c r="N364">
        <v>1.585</v>
      </c>
    </row>
    <row r="365" spans="1:14" x14ac:dyDescent="0.15">
      <c r="A365">
        <f t="shared" si="13"/>
        <v>1007041</v>
      </c>
      <c r="B365">
        <v>1007</v>
      </c>
      <c r="C365">
        <v>41</v>
      </c>
      <c r="D365">
        <v>0</v>
      </c>
      <c r="E365">
        <v>30</v>
      </c>
      <c r="G365" t="s">
        <v>6</v>
      </c>
      <c r="H365">
        <v>0</v>
      </c>
      <c r="I365">
        <v>41</v>
      </c>
      <c r="J365">
        <v>30818</v>
      </c>
      <c r="K365">
        <v>410</v>
      </c>
      <c r="L365">
        <f t="shared" si="14"/>
        <v>8.64</v>
      </c>
      <c r="N365">
        <v>1.6</v>
      </c>
    </row>
    <row r="366" spans="1:14" x14ac:dyDescent="0.15">
      <c r="A366">
        <f t="shared" si="13"/>
        <v>1007042</v>
      </c>
      <c r="B366">
        <v>1007</v>
      </c>
      <c r="C366">
        <v>42</v>
      </c>
      <c r="D366">
        <v>0</v>
      </c>
      <c r="E366">
        <v>30</v>
      </c>
      <c r="G366" t="s">
        <v>6</v>
      </c>
      <c r="H366">
        <v>0</v>
      </c>
      <c r="I366">
        <v>42</v>
      </c>
      <c r="J366">
        <v>32340</v>
      </c>
      <c r="K366">
        <v>420</v>
      </c>
      <c r="L366">
        <f t="shared" si="14"/>
        <v>8.7200000000000006</v>
      </c>
      <c r="N366">
        <v>1.615</v>
      </c>
    </row>
    <row r="367" spans="1:14" x14ac:dyDescent="0.15">
      <c r="A367">
        <f t="shared" si="13"/>
        <v>1007043</v>
      </c>
      <c r="B367">
        <v>1007</v>
      </c>
      <c r="C367">
        <v>43</v>
      </c>
      <c r="D367">
        <v>0</v>
      </c>
      <c r="E367">
        <v>30</v>
      </c>
      <c r="G367" t="s">
        <v>6</v>
      </c>
      <c r="H367">
        <v>0</v>
      </c>
      <c r="I367">
        <v>43</v>
      </c>
      <c r="J367">
        <v>33898</v>
      </c>
      <c r="K367">
        <v>430</v>
      </c>
      <c r="L367">
        <f t="shared" si="14"/>
        <v>8.8000000000000007</v>
      </c>
      <c r="N367">
        <v>1.63</v>
      </c>
    </row>
    <row r="368" spans="1:14" x14ac:dyDescent="0.15">
      <c r="A368">
        <f t="shared" si="13"/>
        <v>1007044</v>
      </c>
      <c r="B368">
        <v>1007</v>
      </c>
      <c r="C368">
        <v>44</v>
      </c>
      <c r="D368">
        <v>0</v>
      </c>
      <c r="E368">
        <v>30</v>
      </c>
      <c r="G368" t="s">
        <v>6</v>
      </c>
      <c r="H368">
        <v>0</v>
      </c>
      <c r="I368">
        <v>44</v>
      </c>
      <c r="J368">
        <v>35493</v>
      </c>
      <c r="K368">
        <v>440</v>
      </c>
      <c r="L368">
        <f t="shared" si="14"/>
        <v>8.8800000000000008</v>
      </c>
      <c r="N368">
        <v>1.645</v>
      </c>
    </row>
    <row r="369" spans="1:14" x14ac:dyDescent="0.15">
      <c r="A369">
        <f t="shared" si="13"/>
        <v>1007045</v>
      </c>
      <c r="B369">
        <v>1007</v>
      </c>
      <c r="C369">
        <v>45</v>
      </c>
      <c r="D369">
        <v>0</v>
      </c>
      <c r="E369">
        <v>30</v>
      </c>
      <c r="G369" t="s">
        <v>6</v>
      </c>
      <c r="H369">
        <v>0</v>
      </c>
      <c r="I369">
        <v>45</v>
      </c>
      <c r="J369">
        <v>37125</v>
      </c>
      <c r="K369">
        <v>450</v>
      </c>
      <c r="L369">
        <f t="shared" si="14"/>
        <v>8.9600000000000009</v>
      </c>
      <c r="N369">
        <v>1.66</v>
      </c>
    </row>
    <row r="370" spans="1:14" x14ac:dyDescent="0.15">
      <c r="A370">
        <f t="shared" si="13"/>
        <v>1007046</v>
      </c>
      <c r="B370">
        <v>1007</v>
      </c>
      <c r="C370">
        <v>46</v>
      </c>
      <c r="D370">
        <v>0</v>
      </c>
      <c r="E370">
        <v>30</v>
      </c>
      <c r="G370" t="s">
        <v>6</v>
      </c>
      <c r="H370">
        <v>0</v>
      </c>
      <c r="I370">
        <v>46</v>
      </c>
      <c r="J370">
        <v>38793</v>
      </c>
      <c r="K370">
        <v>460</v>
      </c>
      <c r="L370">
        <f t="shared" si="14"/>
        <v>9.0500000000000007</v>
      </c>
      <c r="N370">
        <v>1.675</v>
      </c>
    </row>
    <row r="371" spans="1:14" x14ac:dyDescent="0.15">
      <c r="A371">
        <f t="shared" si="13"/>
        <v>1007047</v>
      </c>
      <c r="B371">
        <v>1007</v>
      </c>
      <c r="C371">
        <v>47</v>
      </c>
      <c r="D371">
        <v>0</v>
      </c>
      <c r="E371">
        <v>30</v>
      </c>
      <c r="G371" t="s">
        <v>6</v>
      </c>
      <c r="H371">
        <v>0</v>
      </c>
      <c r="I371">
        <v>47</v>
      </c>
      <c r="J371">
        <v>40498</v>
      </c>
      <c r="K371">
        <v>470</v>
      </c>
      <c r="L371">
        <f t="shared" si="14"/>
        <v>9.1300000000000008</v>
      </c>
      <c r="N371">
        <v>1.69</v>
      </c>
    </row>
    <row r="372" spans="1:14" x14ac:dyDescent="0.15">
      <c r="A372">
        <f t="shared" si="13"/>
        <v>1007048</v>
      </c>
      <c r="B372">
        <v>1007</v>
      </c>
      <c r="C372">
        <v>48</v>
      </c>
      <c r="D372">
        <v>0</v>
      </c>
      <c r="E372">
        <v>30</v>
      </c>
      <c r="G372" t="s">
        <v>6</v>
      </c>
      <c r="H372">
        <v>0</v>
      </c>
      <c r="I372">
        <v>48</v>
      </c>
      <c r="J372">
        <v>42240</v>
      </c>
      <c r="K372">
        <v>480</v>
      </c>
      <c r="L372">
        <f t="shared" si="14"/>
        <v>9.2100000000000009</v>
      </c>
      <c r="N372">
        <v>1.7049999999999901</v>
      </c>
    </row>
    <row r="373" spans="1:14" x14ac:dyDescent="0.15">
      <c r="A373">
        <f t="shared" si="13"/>
        <v>1007049</v>
      </c>
      <c r="B373">
        <v>1007</v>
      </c>
      <c r="C373">
        <v>49</v>
      </c>
      <c r="D373">
        <v>0</v>
      </c>
      <c r="E373">
        <v>30</v>
      </c>
      <c r="G373" t="s">
        <v>6</v>
      </c>
      <c r="H373">
        <v>0</v>
      </c>
      <c r="I373">
        <v>49</v>
      </c>
      <c r="J373">
        <v>44018</v>
      </c>
      <c r="K373">
        <v>490</v>
      </c>
      <c r="L373">
        <f t="shared" si="14"/>
        <v>9.2899999999999991</v>
      </c>
      <c r="N373">
        <v>1.71999999999999</v>
      </c>
    </row>
    <row r="374" spans="1:14" x14ac:dyDescent="0.15">
      <c r="A374">
        <f t="shared" si="13"/>
        <v>1007050</v>
      </c>
      <c r="B374">
        <v>1007</v>
      </c>
      <c r="C374">
        <v>50</v>
      </c>
      <c r="D374">
        <v>0</v>
      </c>
      <c r="E374">
        <v>30</v>
      </c>
      <c r="G374" t="s">
        <v>6</v>
      </c>
      <c r="H374">
        <v>0</v>
      </c>
      <c r="I374">
        <v>50</v>
      </c>
      <c r="J374">
        <v>45833</v>
      </c>
      <c r="K374">
        <v>500</v>
      </c>
      <c r="L374">
        <f t="shared" si="14"/>
        <v>9.3699999999999992</v>
      </c>
      <c r="N374">
        <v>1.7349999999999901</v>
      </c>
    </row>
    <row r="375" spans="1:14" x14ac:dyDescent="0.15">
      <c r="A375">
        <f t="shared" si="13"/>
        <v>1007051</v>
      </c>
      <c r="B375">
        <v>1007</v>
      </c>
      <c r="C375">
        <v>51</v>
      </c>
      <c r="D375">
        <v>0</v>
      </c>
      <c r="E375">
        <v>30</v>
      </c>
      <c r="G375" t="s">
        <v>6</v>
      </c>
      <c r="H375">
        <v>0</v>
      </c>
      <c r="I375">
        <v>51</v>
      </c>
      <c r="J375">
        <v>47685</v>
      </c>
      <c r="K375">
        <v>510</v>
      </c>
      <c r="L375">
        <f t="shared" si="14"/>
        <v>9.4499999999999993</v>
      </c>
      <c r="N375">
        <v>1.75</v>
      </c>
    </row>
    <row r="376" spans="1:14" x14ac:dyDescent="0.15">
      <c r="A376">
        <f t="shared" si="13"/>
        <v>1007052</v>
      </c>
      <c r="B376">
        <v>1007</v>
      </c>
      <c r="C376">
        <v>52</v>
      </c>
      <c r="D376">
        <v>0</v>
      </c>
      <c r="E376">
        <v>30</v>
      </c>
      <c r="G376" t="s">
        <v>6</v>
      </c>
      <c r="H376">
        <v>0</v>
      </c>
      <c r="I376">
        <v>52</v>
      </c>
      <c r="J376">
        <v>49573</v>
      </c>
      <c r="K376">
        <v>520</v>
      </c>
      <c r="L376">
        <f t="shared" si="14"/>
        <v>9.5299999999999994</v>
      </c>
      <c r="N376">
        <v>1.7649999999999999</v>
      </c>
    </row>
    <row r="377" spans="1:14" x14ac:dyDescent="0.15">
      <c r="A377">
        <f t="shared" si="13"/>
        <v>1007053</v>
      </c>
      <c r="B377">
        <v>1007</v>
      </c>
      <c r="C377">
        <v>53</v>
      </c>
      <c r="D377">
        <v>0</v>
      </c>
      <c r="E377">
        <v>30</v>
      </c>
      <c r="G377" t="s">
        <v>6</v>
      </c>
      <c r="H377">
        <v>0</v>
      </c>
      <c r="I377">
        <v>53</v>
      </c>
      <c r="J377">
        <v>51498</v>
      </c>
      <c r="K377">
        <v>530</v>
      </c>
      <c r="L377">
        <f t="shared" si="14"/>
        <v>9.61</v>
      </c>
      <c r="N377">
        <v>1.77999999999999</v>
      </c>
    </row>
    <row r="378" spans="1:14" x14ac:dyDescent="0.15">
      <c r="A378">
        <f t="shared" si="13"/>
        <v>1007054</v>
      </c>
      <c r="B378">
        <v>1007</v>
      </c>
      <c r="C378">
        <v>54</v>
      </c>
      <c r="D378">
        <v>0</v>
      </c>
      <c r="E378">
        <v>30</v>
      </c>
      <c r="G378" t="s">
        <v>6</v>
      </c>
      <c r="H378">
        <v>0</v>
      </c>
      <c r="I378">
        <v>54</v>
      </c>
      <c r="J378">
        <v>53460</v>
      </c>
      <c r="K378">
        <v>540</v>
      </c>
      <c r="L378">
        <f t="shared" si="14"/>
        <v>9.69</v>
      </c>
      <c r="N378">
        <v>1.7949999999999999</v>
      </c>
    </row>
    <row r="379" spans="1:14" x14ac:dyDescent="0.15">
      <c r="A379">
        <f t="shared" si="13"/>
        <v>1007055</v>
      </c>
      <c r="B379">
        <v>1007</v>
      </c>
      <c r="C379">
        <v>55</v>
      </c>
      <c r="D379">
        <v>0</v>
      </c>
      <c r="E379">
        <v>30</v>
      </c>
      <c r="G379" t="s">
        <v>6</v>
      </c>
      <c r="H379">
        <v>0</v>
      </c>
      <c r="I379">
        <v>55</v>
      </c>
      <c r="J379">
        <v>55458</v>
      </c>
      <c r="K379">
        <v>550</v>
      </c>
      <c r="L379">
        <f t="shared" si="14"/>
        <v>9.77</v>
      </c>
      <c r="N379">
        <v>1.8099999999999901</v>
      </c>
    </row>
    <row r="380" spans="1:14" x14ac:dyDescent="0.15">
      <c r="A380">
        <f t="shared" si="13"/>
        <v>1007056</v>
      </c>
      <c r="B380">
        <v>1007</v>
      </c>
      <c r="C380">
        <v>56</v>
      </c>
      <c r="D380">
        <v>0</v>
      </c>
      <c r="E380">
        <v>30</v>
      </c>
      <c r="G380" t="s">
        <v>6</v>
      </c>
      <c r="H380">
        <v>0</v>
      </c>
      <c r="I380">
        <v>56</v>
      </c>
      <c r="J380">
        <v>57493</v>
      </c>
      <c r="K380">
        <v>560</v>
      </c>
      <c r="L380">
        <f t="shared" si="14"/>
        <v>9.85</v>
      </c>
      <c r="N380">
        <v>1.82499999999999</v>
      </c>
    </row>
    <row r="381" spans="1:14" x14ac:dyDescent="0.15">
      <c r="A381">
        <f t="shared" si="13"/>
        <v>1007057</v>
      </c>
      <c r="B381">
        <v>1007</v>
      </c>
      <c r="C381">
        <v>57</v>
      </c>
      <c r="D381">
        <v>0</v>
      </c>
      <c r="E381">
        <v>30</v>
      </c>
      <c r="G381" t="s">
        <v>6</v>
      </c>
      <c r="H381">
        <v>0</v>
      </c>
      <c r="I381">
        <v>57</v>
      </c>
      <c r="J381">
        <v>59565</v>
      </c>
      <c r="K381">
        <v>570</v>
      </c>
      <c r="L381">
        <f t="shared" si="14"/>
        <v>9.94</v>
      </c>
      <c r="N381">
        <v>1.8399999999999901</v>
      </c>
    </row>
    <row r="382" spans="1:14" x14ac:dyDescent="0.15">
      <c r="A382">
        <f t="shared" si="13"/>
        <v>1007058</v>
      </c>
      <c r="B382">
        <v>1007</v>
      </c>
      <c r="C382">
        <v>58</v>
      </c>
      <c r="D382">
        <v>0</v>
      </c>
      <c r="E382">
        <v>30</v>
      </c>
      <c r="G382" t="s">
        <v>6</v>
      </c>
      <c r="H382">
        <v>0</v>
      </c>
      <c r="I382">
        <v>58</v>
      </c>
      <c r="J382">
        <v>61673</v>
      </c>
      <c r="K382">
        <v>580</v>
      </c>
      <c r="L382">
        <f t="shared" si="14"/>
        <v>10.02</v>
      </c>
      <c r="N382">
        <v>1.85499999999999</v>
      </c>
    </row>
    <row r="383" spans="1:14" x14ac:dyDescent="0.15">
      <c r="A383">
        <f t="shared" si="13"/>
        <v>1007059</v>
      </c>
      <c r="B383">
        <v>1007</v>
      </c>
      <c r="C383">
        <v>59</v>
      </c>
      <c r="D383">
        <v>0</v>
      </c>
      <c r="E383">
        <v>30</v>
      </c>
      <c r="G383" t="s">
        <v>6</v>
      </c>
      <c r="H383">
        <v>0</v>
      </c>
      <c r="I383">
        <v>59</v>
      </c>
      <c r="J383">
        <v>63818</v>
      </c>
      <c r="K383">
        <v>590</v>
      </c>
      <c r="L383">
        <f t="shared" si="14"/>
        <v>10.1</v>
      </c>
      <c r="N383">
        <v>1.8699999999999899</v>
      </c>
    </row>
    <row r="384" spans="1:14" x14ac:dyDescent="0.15">
      <c r="A384">
        <f t="shared" si="13"/>
        <v>1007060</v>
      </c>
      <c r="B384">
        <v>1007</v>
      </c>
      <c r="C384">
        <v>60</v>
      </c>
      <c r="D384">
        <v>0</v>
      </c>
      <c r="E384">
        <v>30</v>
      </c>
      <c r="G384" t="s">
        <v>6</v>
      </c>
      <c r="H384">
        <v>0</v>
      </c>
      <c r="I384">
        <v>60</v>
      </c>
      <c r="J384">
        <v>66000</v>
      </c>
      <c r="K384">
        <v>600</v>
      </c>
      <c r="L384">
        <f t="shared" si="14"/>
        <v>10.18</v>
      </c>
      <c r="N384">
        <v>1.88499999999999</v>
      </c>
    </row>
    <row r="385" spans="1:14" x14ac:dyDescent="0.15">
      <c r="A385">
        <f t="shared" si="13"/>
        <v>1007061</v>
      </c>
      <c r="B385">
        <v>1007</v>
      </c>
      <c r="C385">
        <v>61</v>
      </c>
      <c r="D385">
        <v>0</v>
      </c>
      <c r="E385">
        <v>30</v>
      </c>
      <c r="G385" t="s">
        <v>6</v>
      </c>
      <c r="H385">
        <v>0</v>
      </c>
      <c r="I385">
        <v>61</v>
      </c>
      <c r="J385">
        <v>68218</v>
      </c>
      <c r="K385">
        <v>610</v>
      </c>
      <c r="L385">
        <f t="shared" si="14"/>
        <v>10.26</v>
      </c>
      <c r="N385">
        <v>1.8999999999999899</v>
      </c>
    </row>
    <row r="386" spans="1:14" x14ac:dyDescent="0.15">
      <c r="A386">
        <f t="shared" si="13"/>
        <v>1007062</v>
      </c>
      <c r="B386">
        <v>1007</v>
      </c>
      <c r="C386">
        <v>62</v>
      </c>
      <c r="D386">
        <v>0</v>
      </c>
      <c r="E386">
        <v>30</v>
      </c>
      <c r="G386" t="s">
        <v>6</v>
      </c>
      <c r="H386">
        <v>0</v>
      </c>
      <c r="I386">
        <v>62</v>
      </c>
      <c r="J386">
        <v>70473</v>
      </c>
      <c r="K386">
        <v>620</v>
      </c>
      <c r="L386">
        <f t="shared" si="14"/>
        <v>10.34</v>
      </c>
      <c r="N386">
        <v>1.91499999999999</v>
      </c>
    </row>
    <row r="387" spans="1:14" x14ac:dyDescent="0.15">
      <c r="A387">
        <f t="shared" ref="A387:A450" si="15">B387*1000+C387</f>
        <v>1007063</v>
      </c>
      <c r="B387">
        <v>1007</v>
      </c>
      <c r="C387">
        <v>63</v>
      </c>
      <c r="D387">
        <v>0</v>
      </c>
      <c r="E387">
        <v>30</v>
      </c>
      <c r="G387" t="s">
        <v>6</v>
      </c>
      <c r="H387">
        <v>0</v>
      </c>
      <c r="I387">
        <v>63</v>
      </c>
      <c r="J387">
        <v>72765</v>
      </c>
      <c r="K387">
        <v>630</v>
      </c>
      <c r="L387">
        <f t="shared" si="14"/>
        <v>10.42</v>
      </c>
      <c r="N387">
        <v>1.9299999999999899</v>
      </c>
    </row>
    <row r="388" spans="1:14" x14ac:dyDescent="0.15">
      <c r="A388">
        <f t="shared" si="15"/>
        <v>1007064</v>
      </c>
      <c r="B388">
        <v>1007</v>
      </c>
      <c r="C388">
        <v>64</v>
      </c>
      <c r="D388">
        <v>0</v>
      </c>
      <c r="E388">
        <v>30</v>
      </c>
      <c r="G388" t="s">
        <v>6</v>
      </c>
      <c r="H388">
        <v>0</v>
      </c>
      <c r="I388">
        <v>64</v>
      </c>
      <c r="J388">
        <v>75093</v>
      </c>
      <c r="K388">
        <v>640</v>
      </c>
      <c r="L388">
        <f t="shared" si="14"/>
        <v>10.5</v>
      </c>
      <c r="N388">
        <v>1.9449999999999901</v>
      </c>
    </row>
    <row r="389" spans="1:14" x14ac:dyDescent="0.15">
      <c r="A389">
        <f t="shared" si="15"/>
        <v>1007065</v>
      </c>
      <c r="B389">
        <v>1007</v>
      </c>
      <c r="C389">
        <v>65</v>
      </c>
      <c r="D389">
        <v>0</v>
      </c>
      <c r="E389">
        <v>30</v>
      </c>
      <c r="G389" t="s">
        <v>6</v>
      </c>
      <c r="H389">
        <v>0</v>
      </c>
      <c r="I389">
        <v>65</v>
      </c>
      <c r="J389">
        <v>77458</v>
      </c>
      <c r="K389">
        <v>650</v>
      </c>
      <c r="L389">
        <f t="shared" si="14"/>
        <v>10.58</v>
      </c>
      <c r="N389">
        <v>1.95999999999999</v>
      </c>
    </row>
    <row r="390" spans="1:14" x14ac:dyDescent="0.15">
      <c r="A390">
        <f t="shared" si="15"/>
        <v>1007066</v>
      </c>
      <c r="B390">
        <v>1007</v>
      </c>
      <c r="C390">
        <v>66</v>
      </c>
      <c r="D390">
        <v>0</v>
      </c>
      <c r="E390">
        <v>30</v>
      </c>
      <c r="G390" t="s">
        <v>6</v>
      </c>
      <c r="H390">
        <v>0</v>
      </c>
      <c r="I390">
        <v>66</v>
      </c>
      <c r="J390">
        <v>79860</v>
      </c>
      <c r="K390">
        <v>660</v>
      </c>
      <c r="L390">
        <f t="shared" si="14"/>
        <v>10.66</v>
      </c>
      <c r="N390">
        <v>1.9749999999999901</v>
      </c>
    </row>
    <row r="391" spans="1:14" x14ac:dyDescent="0.15">
      <c r="A391">
        <f t="shared" si="15"/>
        <v>1007067</v>
      </c>
      <c r="B391">
        <v>1007</v>
      </c>
      <c r="C391">
        <v>67</v>
      </c>
      <c r="D391">
        <v>0</v>
      </c>
      <c r="E391">
        <v>30</v>
      </c>
      <c r="G391" t="s">
        <v>6</v>
      </c>
      <c r="H391">
        <v>0</v>
      </c>
      <c r="I391">
        <v>67</v>
      </c>
      <c r="J391">
        <v>82298</v>
      </c>
      <c r="K391">
        <v>670</v>
      </c>
      <c r="L391">
        <f t="shared" ref="L391:L404" si="16">ROUND(L$325*N391,2)</f>
        <v>10.75</v>
      </c>
      <c r="N391">
        <v>1.98999999999999</v>
      </c>
    </row>
    <row r="392" spans="1:14" x14ac:dyDescent="0.15">
      <c r="A392">
        <f t="shared" si="15"/>
        <v>1007068</v>
      </c>
      <c r="B392">
        <v>1007</v>
      </c>
      <c r="C392">
        <v>68</v>
      </c>
      <c r="D392">
        <v>0</v>
      </c>
      <c r="E392">
        <v>30</v>
      </c>
      <c r="G392" t="s">
        <v>6</v>
      </c>
      <c r="H392">
        <v>0</v>
      </c>
      <c r="I392">
        <v>68</v>
      </c>
      <c r="J392">
        <v>84773</v>
      </c>
      <c r="K392">
        <v>680</v>
      </c>
      <c r="L392">
        <f t="shared" si="16"/>
        <v>10.83</v>
      </c>
      <c r="N392">
        <v>2.0049999999999901</v>
      </c>
    </row>
    <row r="393" spans="1:14" x14ac:dyDescent="0.15">
      <c r="A393">
        <f t="shared" si="15"/>
        <v>1007069</v>
      </c>
      <c r="B393">
        <v>1007</v>
      </c>
      <c r="C393">
        <v>69</v>
      </c>
      <c r="D393">
        <v>0</v>
      </c>
      <c r="E393">
        <v>30</v>
      </c>
      <c r="G393" t="s">
        <v>6</v>
      </c>
      <c r="H393">
        <v>0</v>
      </c>
      <c r="I393">
        <v>69</v>
      </c>
      <c r="J393">
        <v>87285</v>
      </c>
      <c r="K393">
        <v>690</v>
      </c>
      <c r="L393">
        <f t="shared" si="16"/>
        <v>10.91</v>
      </c>
      <c r="N393">
        <v>2.0199999999999898</v>
      </c>
    </row>
    <row r="394" spans="1:14" x14ac:dyDescent="0.15">
      <c r="A394">
        <f t="shared" si="15"/>
        <v>1007070</v>
      </c>
      <c r="B394">
        <v>1007</v>
      </c>
      <c r="C394">
        <v>70</v>
      </c>
      <c r="D394">
        <v>0</v>
      </c>
      <c r="E394">
        <v>30</v>
      </c>
      <c r="G394" t="s">
        <v>6</v>
      </c>
      <c r="H394">
        <v>0</v>
      </c>
      <c r="I394">
        <v>70</v>
      </c>
      <c r="J394">
        <v>89833</v>
      </c>
      <c r="K394">
        <v>700</v>
      </c>
      <c r="L394">
        <f t="shared" si="16"/>
        <v>10.99</v>
      </c>
      <c r="N394">
        <v>2.0349999999999899</v>
      </c>
    </row>
    <row r="395" spans="1:14" x14ac:dyDescent="0.15">
      <c r="A395">
        <f t="shared" si="15"/>
        <v>1007071</v>
      </c>
      <c r="B395">
        <v>1007</v>
      </c>
      <c r="C395">
        <v>71</v>
      </c>
      <c r="D395">
        <v>0</v>
      </c>
      <c r="E395">
        <v>30</v>
      </c>
      <c r="G395" t="s">
        <v>6</v>
      </c>
      <c r="H395">
        <v>0</v>
      </c>
      <c r="I395">
        <v>71</v>
      </c>
      <c r="J395">
        <v>92418</v>
      </c>
      <c r="K395">
        <v>710</v>
      </c>
      <c r="L395">
        <f t="shared" si="16"/>
        <v>11.07</v>
      </c>
      <c r="N395">
        <v>2.0499999999999901</v>
      </c>
    </row>
    <row r="396" spans="1:14" x14ac:dyDescent="0.15">
      <c r="A396">
        <f t="shared" si="15"/>
        <v>1007072</v>
      </c>
      <c r="B396">
        <v>1007</v>
      </c>
      <c r="C396">
        <v>72</v>
      </c>
      <c r="D396">
        <v>0</v>
      </c>
      <c r="E396">
        <v>30</v>
      </c>
      <c r="G396" t="s">
        <v>6</v>
      </c>
      <c r="H396">
        <v>0</v>
      </c>
      <c r="I396">
        <v>72</v>
      </c>
      <c r="J396">
        <v>95040</v>
      </c>
      <c r="K396">
        <v>720</v>
      </c>
      <c r="L396">
        <f t="shared" si="16"/>
        <v>11.15</v>
      </c>
      <c r="N396">
        <v>2.0649999999999902</v>
      </c>
    </row>
    <row r="397" spans="1:14" x14ac:dyDescent="0.15">
      <c r="A397">
        <f t="shared" si="15"/>
        <v>1007073</v>
      </c>
      <c r="B397">
        <v>1007</v>
      </c>
      <c r="C397">
        <v>73</v>
      </c>
      <c r="D397">
        <v>0</v>
      </c>
      <c r="E397">
        <v>30</v>
      </c>
      <c r="G397" t="s">
        <v>6</v>
      </c>
      <c r="H397">
        <v>0</v>
      </c>
      <c r="I397">
        <v>73</v>
      </c>
      <c r="J397">
        <v>97698</v>
      </c>
      <c r="K397">
        <v>730</v>
      </c>
      <c r="L397">
        <f t="shared" si="16"/>
        <v>11.23</v>
      </c>
      <c r="N397">
        <v>2.0799999999999899</v>
      </c>
    </row>
    <row r="398" spans="1:14" x14ac:dyDescent="0.15">
      <c r="A398">
        <f t="shared" si="15"/>
        <v>1007074</v>
      </c>
      <c r="B398">
        <v>1007</v>
      </c>
      <c r="C398">
        <v>74</v>
      </c>
      <c r="D398">
        <v>0</v>
      </c>
      <c r="E398">
        <v>30</v>
      </c>
      <c r="G398" t="s">
        <v>6</v>
      </c>
      <c r="H398">
        <v>0</v>
      </c>
      <c r="I398">
        <v>74</v>
      </c>
      <c r="J398">
        <v>100393</v>
      </c>
      <c r="K398">
        <v>740</v>
      </c>
      <c r="L398">
        <f t="shared" si="16"/>
        <v>11.31</v>
      </c>
      <c r="N398">
        <v>2.09499999999999</v>
      </c>
    </row>
    <row r="399" spans="1:14" x14ac:dyDescent="0.15">
      <c r="A399">
        <f t="shared" si="15"/>
        <v>1007075</v>
      </c>
      <c r="B399">
        <v>1007</v>
      </c>
      <c r="C399">
        <v>75</v>
      </c>
      <c r="D399">
        <v>0</v>
      </c>
      <c r="E399">
        <v>30</v>
      </c>
      <c r="G399" t="s">
        <v>6</v>
      </c>
      <c r="H399">
        <v>0</v>
      </c>
      <c r="I399">
        <v>75</v>
      </c>
      <c r="J399">
        <v>103125</v>
      </c>
      <c r="K399">
        <v>750</v>
      </c>
      <c r="L399">
        <f t="shared" si="16"/>
        <v>11.39</v>
      </c>
      <c r="N399">
        <v>2.1099999999999901</v>
      </c>
    </row>
    <row r="400" spans="1:14" x14ac:dyDescent="0.15">
      <c r="A400">
        <f t="shared" si="15"/>
        <v>1007076</v>
      </c>
      <c r="B400">
        <v>1007</v>
      </c>
      <c r="C400">
        <v>76</v>
      </c>
      <c r="D400">
        <v>0</v>
      </c>
      <c r="E400">
        <v>30</v>
      </c>
      <c r="G400" t="s">
        <v>6</v>
      </c>
      <c r="H400">
        <v>0</v>
      </c>
      <c r="I400">
        <v>76</v>
      </c>
      <c r="J400">
        <v>105893</v>
      </c>
      <c r="K400">
        <v>760</v>
      </c>
      <c r="L400">
        <f t="shared" si="16"/>
        <v>11.47</v>
      </c>
      <c r="N400">
        <v>2.1249999999999898</v>
      </c>
    </row>
    <row r="401" spans="1:14" x14ac:dyDescent="0.15">
      <c r="A401">
        <f t="shared" si="15"/>
        <v>1007077</v>
      </c>
      <c r="B401">
        <v>1007</v>
      </c>
      <c r="C401">
        <v>77</v>
      </c>
      <c r="D401">
        <v>0</v>
      </c>
      <c r="E401">
        <v>30</v>
      </c>
      <c r="G401" t="s">
        <v>6</v>
      </c>
      <c r="H401">
        <v>0</v>
      </c>
      <c r="I401">
        <v>77</v>
      </c>
      <c r="J401">
        <v>108698</v>
      </c>
      <c r="K401">
        <v>770</v>
      </c>
      <c r="L401">
        <f t="shared" si="16"/>
        <v>11.56</v>
      </c>
      <c r="N401">
        <v>2.1399999999999899</v>
      </c>
    </row>
    <row r="402" spans="1:14" x14ac:dyDescent="0.15">
      <c r="A402">
        <f t="shared" si="15"/>
        <v>1007078</v>
      </c>
      <c r="B402">
        <v>1007</v>
      </c>
      <c r="C402">
        <v>78</v>
      </c>
      <c r="D402">
        <v>0</v>
      </c>
      <c r="E402">
        <v>30</v>
      </c>
      <c r="G402" t="s">
        <v>6</v>
      </c>
      <c r="H402">
        <v>0</v>
      </c>
      <c r="I402">
        <v>78</v>
      </c>
      <c r="J402">
        <v>111540</v>
      </c>
      <c r="K402">
        <v>780</v>
      </c>
      <c r="L402">
        <f t="shared" si="16"/>
        <v>11.64</v>
      </c>
      <c r="N402">
        <v>2.15499999999999</v>
      </c>
    </row>
    <row r="403" spans="1:14" x14ac:dyDescent="0.15">
      <c r="A403">
        <f t="shared" si="15"/>
        <v>1007079</v>
      </c>
      <c r="B403">
        <v>1007</v>
      </c>
      <c r="C403">
        <v>79</v>
      </c>
      <c r="D403">
        <v>0</v>
      </c>
      <c r="E403">
        <v>30</v>
      </c>
      <c r="G403" t="s">
        <v>6</v>
      </c>
      <c r="H403">
        <v>0</v>
      </c>
      <c r="I403">
        <v>79</v>
      </c>
      <c r="J403">
        <v>114418</v>
      </c>
      <c r="K403">
        <v>790</v>
      </c>
      <c r="L403">
        <f t="shared" si="16"/>
        <v>11.72</v>
      </c>
      <c r="N403">
        <v>2.1699999999999902</v>
      </c>
    </row>
    <row r="404" spans="1:14" x14ac:dyDescent="0.15">
      <c r="A404">
        <f t="shared" si="15"/>
        <v>1007080</v>
      </c>
      <c r="B404">
        <v>1007</v>
      </c>
      <c r="C404">
        <v>80</v>
      </c>
      <c r="D404">
        <v>0</v>
      </c>
      <c r="E404">
        <v>30</v>
      </c>
      <c r="G404" t="s">
        <v>6</v>
      </c>
      <c r="H404">
        <v>0</v>
      </c>
      <c r="I404">
        <v>80</v>
      </c>
      <c r="J404">
        <v>117333</v>
      </c>
      <c r="K404">
        <v>800</v>
      </c>
      <c r="L404">
        <f t="shared" si="16"/>
        <v>11.88</v>
      </c>
      <c r="N404">
        <v>2.2000000000000002</v>
      </c>
    </row>
    <row r="405" spans="1:14" x14ac:dyDescent="0.15">
      <c r="A405">
        <f t="shared" si="15"/>
        <v>1008001</v>
      </c>
      <c r="B405">
        <v>1008</v>
      </c>
      <c r="C405">
        <v>1</v>
      </c>
      <c r="D405">
        <v>0</v>
      </c>
      <c r="E405">
        <v>30</v>
      </c>
      <c r="H405">
        <v>0</v>
      </c>
      <c r="I405">
        <v>30</v>
      </c>
      <c r="J405">
        <v>0</v>
      </c>
      <c r="K405">
        <v>10</v>
      </c>
      <c r="L405">
        <v>6</v>
      </c>
      <c r="N405">
        <v>1</v>
      </c>
    </row>
    <row r="406" spans="1:14" x14ac:dyDescent="0.15">
      <c r="A406">
        <f t="shared" si="15"/>
        <v>1008002</v>
      </c>
      <c r="B406">
        <v>1008</v>
      </c>
      <c r="C406">
        <v>2</v>
      </c>
      <c r="D406">
        <v>0</v>
      </c>
      <c r="E406">
        <v>30</v>
      </c>
      <c r="G406" t="s">
        <v>6</v>
      </c>
      <c r="H406">
        <v>0</v>
      </c>
      <c r="I406">
        <v>30</v>
      </c>
      <c r="J406">
        <v>80</v>
      </c>
      <c r="K406">
        <v>20</v>
      </c>
      <c r="L406">
        <f>ROUND(L$405*N406,2)</f>
        <v>6.09</v>
      </c>
      <c r="N406">
        <v>1.0149999999999999</v>
      </c>
    </row>
    <row r="407" spans="1:14" x14ac:dyDescent="0.15">
      <c r="A407">
        <f t="shared" si="15"/>
        <v>1008003</v>
      </c>
      <c r="B407">
        <v>1008</v>
      </c>
      <c r="C407">
        <v>3</v>
      </c>
      <c r="D407">
        <v>0</v>
      </c>
      <c r="E407">
        <v>30</v>
      </c>
      <c r="G407" t="s">
        <v>6</v>
      </c>
      <c r="H407">
        <v>0</v>
      </c>
      <c r="I407">
        <v>30</v>
      </c>
      <c r="J407">
        <v>180</v>
      </c>
      <c r="K407">
        <v>30</v>
      </c>
      <c r="L407">
        <f t="shared" ref="L407:L470" si="17">ROUND(L$405*N407,2)</f>
        <v>6.18</v>
      </c>
      <c r="N407">
        <v>1.03</v>
      </c>
    </row>
    <row r="408" spans="1:14" x14ac:dyDescent="0.15">
      <c r="A408">
        <f t="shared" si="15"/>
        <v>1008004</v>
      </c>
      <c r="B408">
        <v>1008</v>
      </c>
      <c r="C408">
        <v>4</v>
      </c>
      <c r="D408">
        <v>0</v>
      </c>
      <c r="E408">
        <v>30</v>
      </c>
      <c r="G408" t="s">
        <v>6</v>
      </c>
      <c r="H408">
        <v>0</v>
      </c>
      <c r="I408">
        <v>30</v>
      </c>
      <c r="J408">
        <v>320</v>
      </c>
      <c r="K408">
        <v>40</v>
      </c>
      <c r="L408">
        <f t="shared" si="17"/>
        <v>6.27</v>
      </c>
      <c r="N408">
        <v>1.0449999999999999</v>
      </c>
    </row>
    <row r="409" spans="1:14" x14ac:dyDescent="0.15">
      <c r="A409">
        <f t="shared" si="15"/>
        <v>1008005</v>
      </c>
      <c r="B409">
        <v>1008</v>
      </c>
      <c r="C409">
        <v>5</v>
      </c>
      <c r="D409">
        <v>0</v>
      </c>
      <c r="E409">
        <v>30</v>
      </c>
      <c r="G409" t="s">
        <v>6</v>
      </c>
      <c r="H409">
        <v>0</v>
      </c>
      <c r="I409">
        <v>30</v>
      </c>
      <c r="J409">
        <v>500</v>
      </c>
      <c r="K409">
        <v>50</v>
      </c>
      <c r="L409">
        <f t="shared" si="17"/>
        <v>6.36</v>
      </c>
      <c r="N409">
        <v>1.06</v>
      </c>
    </row>
    <row r="410" spans="1:14" x14ac:dyDescent="0.15">
      <c r="A410">
        <f t="shared" si="15"/>
        <v>1008006</v>
      </c>
      <c r="B410">
        <v>1008</v>
      </c>
      <c r="C410">
        <v>6</v>
      </c>
      <c r="D410">
        <v>0</v>
      </c>
      <c r="E410">
        <v>30</v>
      </c>
      <c r="G410" t="s">
        <v>6</v>
      </c>
      <c r="H410">
        <v>0</v>
      </c>
      <c r="I410">
        <v>30</v>
      </c>
      <c r="J410">
        <v>720</v>
      </c>
      <c r="K410">
        <v>60</v>
      </c>
      <c r="L410">
        <f t="shared" si="17"/>
        <v>6.45</v>
      </c>
      <c r="N410">
        <v>1.075</v>
      </c>
    </row>
    <row r="411" spans="1:14" x14ac:dyDescent="0.15">
      <c r="A411">
        <f t="shared" si="15"/>
        <v>1008007</v>
      </c>
      <c r="B411">
        <v>1008</v>
      </c>
      <c r="C411">
        <v>7</v>
      </c>
      <c r="D411">
        <v>0</v>
      </c>
      <c r="E411">
        <v>30</v>
      </c>
      <c r="G411" t="s">
        <v>6</v>
      </c>
      <c r="H411">
        <v>0</v>
      </c>
      <c r="I411">
        <v>30</v>
      </c>
      <c r="J411">
        <v>980</v>
      </c>
      <c r="K411">
        <v>70</v>
      </c>
      <c r="L411">
        <f t="shared" si="17"/>
        <v>6.54</v>
      </c>
      <c r="N411">
        <v>1.0900000000000001</v>
      </c>
    </row>
    <row r="412" spans="1:14" x14ac:dyDescent="0.15">
      <c r="A412">
        <f t="shared" si="15"/>
        <v>1008008</v>
      </c>
      <c r="B412">
        <v>1008</v>
      </c>
      <c r="C412">
        <v>8</v>
      </c>
      <c r="D412">
        <v>0</v>
      </c>
      <c r="E412">
        <v>30</v>
      </c>
      <c r="G412" t="s">
        <v>6</v>
      </c>
      <c r="H412">
        <v>0</v>
      </c>
      <c r="I412">
        <v>30</v>
      </c>
      <c r="J412">
        <v>1280</v>
      </c>
      <c r="K412">
        <v>80</v>
      </c>
      <c r="L412">
        <f t="shared" si="17"/>
        <v>6.63</v>
      </c>
      <c r="N412">
        <v>1.105</v>
      </c>
    </row>
    <row r="413" spans="1:14" x14ac:dyDescent="0.15">
      <c r="A413">
        <f t="shared" si="15"/>
        <v>1008009</v>
      </c>
      <c r="B413">
        <v>1008</v>
      </c>
      <c r="C413">
        <v>9</v>
      </c>
      <c r="D413">
        <v>0</v>
      </c>
      <c r="E413">
        <v>30</v>
      </c>
      <c r="G413" t="s">
        <v>6</v>
      </c>
      <c r="H413">
        <v>0</v>
      </c>
      <c r="I413">
        <v>30</v>
      </c>
      <c r="J413">
        <v>1620</v>
      </c>
      <c r="K413">
        <v>90</v>
      </c>
      <c r="L413">
        <f t="shared" si="17"/>
        <v>6.72</v>
      </c>
      <c r="N413">
        <v>1.1200000000000001</v>
      </c>
    </row>
    <row r="414" spans="1:14" x14ac:dyDescent="0.15">
      <c r="A414">
        <f t="shared" si="15"/>
        <v>1008010</v>
      </c>
      <c r="B414">
        <v>1008</v>
      </c>
      <c r="C414">
        <v>10</v>
      </c>
      <c r="D414">
        <v>0</v>
      </c>
      <c r="E414">
        <v>30</v>
      </c>
      <c r="G414" t="s">
        <v>6</v>
      </c>
      <c r="H414">
        <v>0</v>
      </c>
      <c r="I414">
        <v>30</v>
      </c>
      <c r="J414">
        <v>2000</v>
      </c>
      <c r="K414">
        <v>100</v>
      </c>
      <c r="L414">
        <f t="shared" si="17"/>
        <v>6.81</v>
      </c>
      <c r="N414">
        <v>1.135</v>
      </c>
    </row>
    <row r="415" spans="1:14" x14ac:dyDescent="0.15">
      <c r="A415">
        <f t="shared" si="15"/>
        <v>1008011</v>
      </c>
      <c r="B415">
        <v>1008</v>
      </c>
      <c r="C415">
        <v>11</v>
      </c>
      <c r="D415">
        <v>0</v>
      </c>
      <c r="E415">
        <v>30</v>
      </c>
      <c r="G415" t="s">
        <v>6</v>
      </c>
      <c r="H415">
        <v>0</v>
      </c>
      <c r="I415">
        <v>30</v>
      </c>
      <c r="J415">
        <v>2420</v>
      </c>
      <c r="K415">
        <v>110</v>
      </c>
      <c r="L415">
        <f t="shared" si="17"/>
        <v>6.9</v>
      </c>
      <c r="N415">
        <v>1.1499999999999999</v>
      </c>
    </row>
    <row r="416" spans="1:14" x14ac:dyDescent="0.15">
      <c r="A416">
        <f t="shared" si="15"/>
        <v>1008012</v>
      </c>
      <c r="B416">
        <v>1008</v>
      </c>
      <c r="C416">
        <v>12</v>
      </c>
      <c r="D416">
        <v>0</v>
      </c>
      <c r="E416">
        <v>30</v>
      </c>
      <c r="G416" t="s">
        <v>6</v>
      </c>
      <c r="H416">
        <v>0</v>
      </c>
      <c r="I416">
        <v>30</v>
      </c>
      <c r="J416">
        <v>2880</v>
      </c>
      <c r="K416">
        <v>120</v>
      </c>
      <c r="L416">
        <f t="shared" si="17"/>
        <v>6.99</v>
      </c>
      <c r="N416">
        <v>1.165</v>
      </c>
    </row>
    <row r="417" spans="1:14" x14ac:dyDescent="0.15">
      <c r="A417">
        <f t="shared" si="15"/>
        <v>1008013</v>
      </c>
      <c r="B417">
        <v>1008</v>
      </c>
      <c r="C417">
        <v>13</v>
      </c>
      <c r="D417">
        <v>0</v>
      </c>
      <c r="E417">
        <v>30</v>
      </c>
      <c r="G417" t="s">
        <v>6</v>
      </c>
      <c r="H417">
        <v>0</v>
      </c>
      <c r="I417">
        <v>30</v>
      </c>
      <c r="J417">
        <v>3380</v>
      </c>
      <c r="K417">
        <v>130</v>
      </c>
      <c r="L417">
        <f t="shared" si="17"/>
        <v>7.08</v>
      </c>
      <c r="N417">
        <v>1.18</v>
      </c>
    </row>
    <row r="418" spans="1:14" x14ac:dyDescent="0.15">
      <c r="A418">
        <f t="shared" si="15"/>
        <v>1008014</v>
      </c>
      <c r="B418">
        <v>1008</v>
      </c>
      <c r="C418">
        <v>14</v>
      </c>
      <c r="D418">
        <v>0</v>
      </c>
      <c r="E418">
        <v>30</v>
      </c>
      <c r="G418" t="s">
        <v>6</v>
      </c>
      <c r="H418">
        <v>0</v>
      </c>
      <c r="I418">
        <v>30</v>
      </c>
      <c r="J418">
        <v>3920</v>
      </c>
      <c r="K418">
        <v>140</v>
      </c>
      <c r="L418">
        <f t="shared" si="17"/>
        <v>7.17</v>
      </c>
      <c r="N418">
        <v>1.1950000000000001</v>
      </c>
    </row>
    <row r="419" spans="1:14" x14ac:dyDescent="0.15">
      <c r="A419">
        <f t="shared" si="15"/>
        <v>1008015</v>
      </c>
      <c r="B419">
        <v>1008</v>
      </c>
      <c r="C419">
        <v>15</v>
      </c>
      <c r="D419">
        <v>0</v>
      </c>
      <c r="E419">
        <v>30</v>
      </c>
      <c r="G419" t="s">
        <v>6</v>
      </c>
      <c r="H419">
        <v>0</v>
      </c>
      <c r="I419">
        <v>30</v>
      </c>
      <c r="J419">
        <v>4500</v>
      </c>
      <c r="K419">
        <v>150</v>
      </c>
      <c r="L419">
        <f t="shared" si="17"/>
        <v>7.26</v>
      </c>
      <c r="N419">
        <v>1.21</v>
      </c>
    </row>
    <row r="420" spans="1:14" x14ac:dyDescent="0.15">
      <c r="A420">
        <f t="shared" si="15"/>
        <v>1008016</v>
      </c>
      <c r="B420">
        <v>1008</v>
      </c>
      <c r="C420">
        <v>16</v>
      </c>
      <c r="D420">
        <v>0</v>
      </c>
      <c r="E420">
        <v>30</v>
      </c>
      <c r="G420" t="s">
        <v>6</v>
      </c>
      <c r="H420">
        <v>0</v>
      </c>
      <c r="I420">
        <v>30</v>
      </c>
      <c r="J420">
        <v>5120</v>
      </c>
      <c r="K420">
        <v>160</v>
      </c>
      <c r="L420">
        <f t="shared" si="17"/>
        <v>7.35</v>
      </c>
      <c r="N420">
        <v>1.2250000000000001</v>
      </c>
    </row>
    <row r="421" spans="1:14" x14ac:dyDescent="0.15">
      <c r="A421">
        <f t="shared" si="15"/>
        <v>1008017</v>
      </c>
      <c r="B421">
        <v>1008</v>
      </c>
      <c r="C421">
        <v>17</v>
      </c>
      <c r="D421">
        <v>0</v>
      </c>
      <c r="E421">
        <v>30</v>
      </c>
      <c r="G421" t="s">
        <v>6</v>
      </c>
      <c r="H421">
        <v>0</v>
      </c>
      <c r="I421">
        <v>30</v>
      </c>
      <c r="J421">
        <v>5780</v>
      </c>
      <c r="K421">
        <v>170</v>
      </c>
      <c r="L421">
        <f t="shared" si="17"/>
        <v>7.44</v>
      </c>
      <c r="N421">
        <v>1.24</v>
      </c>
    </row>
    <row r="422" spans="1:14" x14ac:dyDescent="0.15">
      <c r="A422">
        <f t="shared" si="15"/>
        <v>1008018</v>
      </c>
      <c r="B422">
        <v>1008</v>
      </c>
      <c r="C422">
        <v>18</v>
      </c>
      <c r="D422">
        <v>0</v>
      </c>
      <c r="E422">
        <v>30</v>
      </c>
      <c r="G422" t="s">
        <v>6</v>
      </c>
      <c r="H422">
        <v>0</v>
      </c>
      <c r="I422">
        <v>30</v>
      </c>
      <c r="J422">
        <v>6480</v>
      </c>
      <c r="K422">
        <v>180</v>
      </c>
      <c r="L422">
        <f t="shared" si="17"/>
        <v>7.53</v>
      </c>
      <c r="N422">
        <v>1.2549999999999999</v>
      </c>
    </row>
    <row r="423" spans="1:14" x14ac:dyDescent="0.15">
      <c r="A423">
        <f t="shared" si="15"/>
        <v>1008019</v>
      </c>
      <c r="B423">
        <v>1008</v>
      </c>
      <c r="C423">
        <v>19</v>
      </c>
      <c r="D423">
        <v>0</v>
      </c>
      <c r="E423">
        <v>30</v>
      </c>
      <c r="G423" t="s">
        <v>6</v>
      </c>
      <c r="H423">
        <v>0</v>
      </c>
      <c r="I423">
        <v>30</v>
      </c>
      <c r="J423">
        <v>7220</v>
      </c>
      <c r="K423">
        <v>190</v>
      </c>
      <c r="L423">
        <f t="shared" si="17"/>
        <v>7.62</v>
      </c>
      <c r="N423">
        <v>1.27</v>
      </c>
    </row>
    <row r="424" spans="1:14" x14ac:dyDescent="0.15">
      <c r="A424">
        <f t="shared" si="15"/>
        <v>1008020</v>
      </c>
      <c r="B424">
        <v>1008</v>
      </c>
      <c r="C424">
        <v>20</v>
      </c>
      <c r="D424">
        <v>0</v>
      </c>
      <c r="E424">
        <v>30</v>
      </c>
      <c r="G424" t="s">
        <v>6</v>
      </c>
      <c r="H424">
        <v>0</v>
      </c>
      <c r="I424">
        <v>30</v>
      </c>
      <c r="J424">
        <v>8000</v>
      </c>
      <c r="K424">
        <v>200</v>
      </c>
      <c r="L424">
        <f t="shared" si="17"/>
        <v>7.71</v>
      </c>
      <c r="N424">
        <v>1.2849999999999999</v>
      </c>
    </row>
    <row r="425" spans="1:14" x14ac:dyDescent="0.15">
      <c r="A425">
        <f t="shared" si="15"/>
        <v>1008021</v>
      </c>
      <c r="B425">
        <v>1008</v>
      </c>
      <c r="C425">
        <v>21</v>
      </c>
      <c r="D425">
        <v>0</v>
      </c>
      <c r="E425">
        <v>30</v>
      </c>
      <c r="G425" t="s">
        <v>6</v>
      </c>
      <c r="H425">
        <v>0</v>
      </c>
      <c r="I425">
        <v>30</v>
      </c>
      <c r="J425">
        <v>8820</v>
      </c>
      <c r="K425">
        <v>210</v>
      </c>
      <c r="L425">
        <f t="shared" si="17"/>
        <v>7.8</v>
      </c>
      <c r="N425">
        <v>1.3</v>
      </c>
    </row>
    <row r="426" spans="1:14" x14ac:dyDescent="0.15">
      <c r="A426">
        <f t="shared" si="15"/>
        <v>1008022</v>
      </c>
      <c r="B426">
        <v>1008</v>
      </c>
      <c r="C426">
        <v>22</v>
      </c>
      <c r="D426">
        <v>0</v>
      </c>
      <c r="E426">
        <v>30</v>
      </c>
      <c r="G426" t="s">
        <v>6</v>
      </c>
      <c r="H426">
        <v>0</v>
      </c>
      <c r="I426">
        <v>30</v>
      </c>
      <c r="J426">
        <v>9680</v>
      </c>
      <c r="K426">
        <v>220</v>
      </c>
      <c r="L426">
        <f t="shared" si="17"/>
        <v>7.89</v>
      </c>
      <c r="N426">
        <v>1.3149999999999999</v>
      </c>
    </row>
    <row r="427" spans="1:14" x14ac:dyDescent="0.15">
      <c r="A427">
        <f t="shared" si="15"/>
        <v>1008023</v>
      </c>
      <c r="B427">
        <v>1008</v>
      </c>
      <c r="C427">
        <v>23</v>
      </c>
      <c r="D427">
        <v>0</v>
      </c>
      <c r="E427">
        <v>30</v>
      </c>
      <c r="G427" t="s">
        <v>6</v>
      </c>
      <c r="H427">
        <v>0</v>
      </c>
      <c r="I427">
        <v>30</v>
      </c>
      <c r="J427">
        <v>10580</v>
      </c>
      <c r="K427">
        <v>230</v>
      </c>
      <c r="L427">
        <f t="shared" si="17"/>
        <v>7.98</v>
      </c>
      <c r="N427">
        <v>1.33</v>
      </c>
    </row>
    <row r="428" spans="1:14" x14ac:dyDescent="0.15">
      <c r="A428">
        <f t="shared" si="15"/>
        <v>1008024</v>
      </c>
      <c r="B428">
        <v>1008</v>
      </c>
      <c r="C428">
        <v>24</v>
      </c>
      <c r="D428">
        <v>0</v>
      </c>
      <c r="E428">
        <v>30</v>
      </c>
      <c r="G428" t="s">
        <v>6</v>
      </c>
      <c r="H428">
        <v>0</v>
      </c>
      <c r="I428">
        <v>30</v>
      </c>
      <c r="J428">
        <v>11520</v>
      </c>
      <c r="K428">
        <v>240</v>
      </c>
      <c r="L428">
        <f t="shared" si="17"/>
        <v>8.07</v>
      </c>
      <c r="N428">
        <v>1.345</v>
      </c>
    </row>
    <row r="429" spans="1:14" x14ac:dyDescent="0.15">
      <c r="A429">
        <f t="shared" si="15"/>
        <v>1008025</v>
      </c>
      <c r="B429">
        <v>1008</v>
      </c>
      <c r="C429">
        <v>25</v>
      </c>
      <c r="D429">
        <v>0</v>
      </c>
      <c r="E429">
        <v>30</v>
      </c>
      <c r="G429" t="s">
        <v>6</v>
      </c>
      <c r="H429">
        <v>0</v>
      </c>
      <c r="I429">
        <v>30</v>
      </c>
      <c r="J429">
        <v>12500</v>
      </c>
      <c r="K429">
        <v>250</v>
      </c>
      <c r="L429">
        <f t="shared" si="17"/>
        <v>8.16</v>
      </c>
      <c r="N429">
        <v>1.36</v>
      </c>
    </row>
    <row r="430" spans="1:14" x14ac:dyDescent="0.15">
      <c r="A430">
        <f t="shared" si="15"/>
        <v>1008026</v>
      </c>
      <c r="B430">
        <v>1008</v>
      </c>
      <c r="C430">
        <v>26</v>
      </c>
      <c r="D430">
        <v>0</v>
      </c>
      <c r="E430">
        <v>30</v>
      </c>
      <c r="G430" t="s">
        <v>6</v>
      </c>
      <c r="H430">
        <v>0</v>
      </c>
      <c r="I430">
        <v>30</v>
      </c>
      <c r="J430">
        <v>13520</v>
      </c>
      <c r="K430">
        <v>260</v>
      </c>
      <c r="L430">
        <f t="shared" si="17"/>
        <v>8.25</v>
      </c>
      <c r="N430">
        <v>1.375</v>
      </c>
    </row>
    <row r="431" spans="1:14" x14ac:dyDescent="0.15">
      <c r="A431">
        <f t="shared" si="15"/>
        <v>1008027</v>
      </c>
      <c r="B431">
        <v>1008</v>
      </c>
      <c r="C431">
        <v>27</v>
      </c>
      <c r="D431">
        <v>0</v>
      </c>
      <c r="E431">
        <v>30</v>
      </c>
      <c r="G431" t="s">
        <v>6</v>
      </c>
      <c r="H431">
        <v>0</v>
      </c>
      <c r="I431">
        <v>30</v>
      </c>
      <c r="J431">
        <v>14580</v>
      </c>
      <c r="K431">
        <v>270</v>
      </c>
      <c r="L431">
        <f t="shared" si="17"/>
        <v>8.34</v>
      </c>
      <c r="N431">
        <v>1.39</v>
      </c>
    </row>
    <row r="432" spans="1:14" x14ac:dyDescent="0.15">
      <c r="A432">
        <f t="shared" si="15"/>
        <v>1008028</v>
      </c>
      <c r="B432">
        <v>1008</v>
      </c>
      <c r="C432">
        <v>28</v>
      </c>
      <c r="D432">
        <v>0</v>
      </c>
      <c r="E432">
        <v>30</v>
      </c>
      <c r="G432" t="s">
        <v>6</v>
      </c>
      <c r="H432">
        <v>0</v>
      </c>
      <c r="I432">
        <v>30</v>
      </c>
      <c r="J432">
        <v>15680</v>
      </c>
      <c r="K432">
        <v>280</v>
      </c>
      <c r="L432">
        <f t="shared" si="17"/>
        <v>8.43</v>
      </c>
      <c r="N432">
        <v>1.405</v>
      </c>
    </row>
    <row r="433" spans="1:14" x14ac:dyDescent="0.15">
      <c r="A433">
        <f t="shared" si="15"/>
        <v>1008029</v>
      </c>
      <c r="B433">
        <v>1008</v>
      </c>
      <c r="C433">
        <v>29</v>
      </c>
      <c r="D433">
        <v>0</v>
      </c>
      <c r="E433">
        <v>30</v>
      </c>
      <c r="G433" t="s">
        <v>6</v>
      </c>
      <c r="H433">
        <v>0</v>
      </c>
      <c r="I433">
        <v>30</v>
      </c>
      <c r="J433">
        <v>16820</v>
      </c>
      <c r="K433">
        <v>290</v>
      </c>
      <c r="L433">
        <f t="shared" si="17"/>
        <v>8.52</v>
      </c>
      <c r="N433">
        <v>1.42</v>
      </c>
    </row>
    <row r="434" spans="1:14" x14ac:dyDescent="0.15">
      <c r="A434">
        <f t="shared" si="15"/>
        <v>1008030</v>
      </c>
      <c r="B434">
        <v>1008</v>
      </c>
      <c r="C434">
        <v>30</v>
      </c>
      <c r="D434">
        <v>0</v>
      </c>
      <c r="E434">
        <v>30</v>
      </c>
      <c r="G434" t="s">
        <v>6</v>
      </c>
      <c r="H434">
        <v>0</v>
      </c>
      <c r="I434">
        <v>30</v>
      </c>
      <c r="J434">
        <v>18000</v>
      </c>
      <c r="K434">
        <v>300</v>
      </c>
      <c r="L434">
        <f t="shared" si="17"/>
        <v>8.61</v>
      </c>
      <c r="N434">
        <v>1.4350000000000001</v>
      </c>
    </row>
    <row r="435" spans="1:14" x14ac:dyDescent="0.15">
      <c r="A435">
        <f t="shared" si="15"/>
        <v>1008031</v>
      </c>
      <c r="B435">
        <v>1008</v>
      </c>
      <c r="C435">
        <v>31</v>
      </c>
      <c r="D435">
        <v>0</v>
      </c>
      <c r="E435">
        <v>30</v>
      </c>
      <c r="G435" t="s">
        <v>6</v>
      </c>
      <c r="H435">
        <v>0</v>
      </c>
      <c r="I435">
        <v>31</v>
      </c>
      <c r="J435">
        <v>19220</v>
      </c>
      <c r="K435">
        <v>310</v>
      </c>
      <c r="L435">
        <f t="shared" si="17"/>
        <v>8.6999999999999993</v>
      </c>
      <c r="N435">
        <v>1.45</v>
      </c>
    </row>
    <row r="436" spans="1:14" x14ac:dyDescent="0.15">
      <c r="A436">
        <f t="shared" si="15"/>
        <v>1008032</v>
      </c>
      <c r="B436">
        <v>1008</v>
      </c>
      <c r="C436">
        <v>32</v>
      </c>
      <c r="D436">
        <v>0</v>
      </c>
      <c r="E436">
        <v>30</v>
      </c>
      <c r="G436" t="s">
        <v>6</v>
      </c>
      <c r="H436">
        <v>0</v>
      </c>
      <c r="I436">
        <v>32</v>
      </c>
      <c r="J436">
        <v>20480</v>
      </c>
      <c r="K436">
        <v>320</v>
      </c>
      <c r="L436">
        <f t="shared" si="17"/>
        <v>8.7899999999999991</v>
      </c>
      <c r="N436">
        <v>1.4650000000000001</v>
      </c>
    </row>
    <row r="437" spans="1:14" x14ac:dyDescent="0.15">
      <c r="A437">
        <f t="shared" si="15"/>
        <v>1008033</v>
      </c>
      <c r="B437">
        <v>1008</v>
      </c>
      <c r="C437">
        <v>33</v>
      </c>
      <c r="D437">
        <v>0</v>
      </c>
      <c r="E437">
        <v>30</v>
      </c>
      <c r="G437" t="s">
        <v>6</v>
      </c>
      <c r="H437">
        <v>0</v>
      </c>
      <c r="I437">
        <v>33</v>
      </c>
      <c r="J437">
        <v>21780</v>
      </c>
      <c r="K437">
        <v>330</v>
      </c>
      <c r="L437">
        <f t="shared" si="17"/>
        <v>8.8800000000000008</v>
      </c>
      <c r="N437">
        <v>1.48</v>
      </c>
    </row>
    <row r="438" spans="1:14" x14ac:dyDescent="0.15">
      <c r="A438">
        <f t="shared" si="15"/>
        <v>1008034</v>
      </c>
      <c r="B438">
        <v>1008</v>
      </c>
      <c r="C438">
        <v>34</v>
      </c>
      <c r="D438">
        <v>0</v>
      </c>
      <c r="E438">
        <v>30</v>
      </c>
      <c r="G438" t="s">
        <v>6</v>
      </c>
      <c r="H438">
        <v>0</v>
      </c>
      <c r="I438">
        <v>34</v>
      </c>
      <c r="J438">
        <v>23120</v>
      </c>
      <c r="K438">
        <v>340</v>
      </c>
      <c r="L438">
        <f t="shared" si="17"/>
        <v>8.9700000000000006</v>
      </c>
      <c r="N438">
        <v>1.4950000000000001</v>
      </c>
    </row>
    <row r="439" spans="1:14" x14ac:dyDescent="0.15">
      <c r="A439">
        <f t="shared" si="15"/>
        <v>1008035</v>
      </c>
      <c r="B439">
        <v>1008</v>
      </c>
      <c r="C439">
        <v>35</v>
      </c>
      <c r="D439">
        <v>0</v>
      </c>
      <c r="E439">
        <v>30</v>
      </c>
      <c r="G439" t="s">
        <v>6</v>
      </c>
      <c r="H439">
        <v>0</v>
      </c>
      <c r="I439">
        <v>35</v>
      </c>
      <c r="J439">
        <v>24500</v>
      </c>
      <c r="K439">
        <v>350</v>
      </c>
      <c r="L439">
        <f t="shared" si="17"/>
        <v>9.06</v>
      </c>
      <c r="N439">
        <v>1.51</v>
      </c>
    </row>
    <row r="440" spans="1:14" x14ac:dyDescent="0.15">
      <c r="A440">
        <f t="shared" si="15"/>
        <v>1008036</v>
      </c>
      <c r="B440">
        <v>1008</v>
      </c>
      <c r="C440">
        <v>36</v>
      </c>
      <c r="D440">
        <v>0</v>
      </c>
      <c r="E440">
        <v>30</v>
      </c>
      <c r="G440" t="s">
        <v>6</v>
      </c>
      <c r="H440">
        <v>0</v>
      </c>
      <c r="I440">
        <v>36</v>
      </c>
      <c r="J440">
        <v>25920</v>
      </c>
      <c r="K440">
        <v>360</v>
      </c>
      <c r="L440">
        <f t="shared" si="17"/>
        <v>9.15</v>
      </c>
      <c r="N440">
        <v>1.5249999999999999</v>
      </c>
    </row>
    <row r="441" spans="1:14" x14ac:dyDescent="0.15">
      <c r="A441">
        <f t="shared" si="15"/>
        <v>1008037</v>
      </c>
      <c r="B441">
        <v>1008</v>
      </c>
      <c r="C441">
        <v>37</v>
      </c>
      <c r="D441">
        <v>0</v>
      </c>
      <c r="E441">
        <v>30</v>
      </c>
      <c r="G441" t="s">
        <v>6</v>
      </c>
      <c r="H441">
        <v>0</v>
      </c>
      <c r="I441">
        <v>37</v>
      </c>
      <c r="J441">
        <v>27380</v>
      </c>
      <c r="K441">
        <v>370</v>
      </c>
      <c r="L441">
        <f t="shared" si="17"/>
        <v>9.24</v>
      </c>
      <c r="N441">
        <v>1.54</v>
      </c>
    </row>
    <row r="442" spans="1:14" x14ac:dyDescent="0.15">
      <c r="A442">
        <f t="shared" si="15"/>
        <v>1008038</v>
      </c>
      <c r="B442">
        <v>1008</v>
      </c>
      <c r="C442">
        <v>38</v>
      </c>
      <c r="D442">
        <v>0</v>
      </c>
      <c r="E442">
        <v>30</v>
      </c>
      <c r="G442" t="s">
        <v>6</v>
      </c>
      <c r="H442">
        <v>0</v>
      </c>
      <c r="I442">
        <v>38</v>
      </c>
      <c r="J442">
        <v>28880</v>
      </c>
      <c r="K442">
        <v>380</v>
      </c>
      <c r="L442">
        <f t="shared" si="17"/>
        <v>9.33</v>
      </c>
      <c r="N442">
        <v>1.5549999999999999</v>
      </c>
    </row>
    <row r="443" spans="1:14" x14ac:dyDescent="0.15">
      <c r="A443">
        <f t="shared" si="15"/>
        <v>1008039</v>
      </c>
      <c r="B443">
        <v>1008</v>
      </c>
      <c r="C443">
        <v>39</v>
      </c>
      <c r="D443">
        <v>0</v>
      </c>
      <c r="E443">
        <v>30</v>
      </c>
      <c r="G443" t="s">
        <v>6</v>
      </c>
      <c r="H443">
        <v>0</v>
      </c>
      <c r="I443">
        <v>39</v>
      </c>
      <c r="J443">
        <v>30420</v>
      </c>
      <c r="K443">
        <v>390</v>
      </c>
      <c r="L443">
        <f t="shared" si="17"/>
        <v>9.42</v>
      </c>
      <c r="N443">
        <v>1.57</v>
      </c>
    </row>
    <row r="444" spans="1:14" x14ac:dyDescent="0.15">
      <c r="A444">
        <f t="shared" si="15"/>
        <v>1008040</v>
      </c>
      <c r="B444">
        <v>1008</v>
      </c>
      <c r="C444">
        <v>40</v>
      </c>
      <c r="D444">
        <v>0</v>
      </c>
      <c r="E444">
        <v>30</v>
      </c>
      <c r="G444" t="s">
        <v>6</v>
      </c>
      <c r="H444">
        <v>0</v>
      </c>
      <c r="I444">
        <v>40</v>
      </c>
      <c r="J444">
        <v>32000</v>
      </c>
      <c r="K444">
        <v>400</v>
      </c>
      <c r="L444">
        <f t="shared" si="17"/>
        <v>9.51</v>
      </c>
      <c r="N444">
        <v>1.585</v>
      </c>
    </row>
    <row r="445" spans="1:14" x14ac:dyDescent="0.15">
      <c r="A445">
        <f t="shared" si="15"/>
        <v>1008041</v>
      </c>
      <c r="B445">
        <v>1008</v>
      </c>
      <c r="C445">
        <v>41</v>
      </c>
      <c r="D445">
        <v>0</v>
      </c>
      <c r="E445">
        <v>30</v>
      </c>
      <c r="G445" t="s">
        <v>6</v>
      </c>
      <c r="H445">
        <v>0</v>
      </c>
      <c r="I445">
        <v>41</v>
      </c>
      <c r="J445">
        <v>33620</v>
      </c>
      <c r="K445">
        <v>410</v>
      </c>
      <c r="L445">
        <f t="shared" si="17"/>
        <v>9.6</v>
      </c>
      <c r="N445">
        <v>1.6</v>
      </c>
    </row>
    <row r="446" spans="1:14" x14ac:dyDescent="0.15">
      <c r="A446">
        <f t="shared" si="15"/>
        <v>1008042</v>
      </c>
      <c r="B446">
        <v>1008</v>
      </c>
      <c r="C446">
        <v>42</v>
      </c>
      <c r="D446">
        <v>0</v>
      </c>
      <c r="E446">
        <v>30</v>
      </c>
      <c r="G446" t="s">
        <v>6</v>
      </c>
      <c r="H446">
        <v>0</v>
      </c>
      <c r="I446">
        <v>42</v>
      </c>
      <c r="J446">
        <v>35280</v>
      </c>
      <c r="K446">
        <v>420</v>
      </c>
      <c r="L446">
        <f t="shared" si="17"/>
        <v>9.69</v>
      </c>
      <c r="N446">
        <v>1.615</v>
      </c>
    </row>
    <row r="447" spans="1:14" x14ac:dyDescent="0.15">
      <c r="A447">
        <f t="shared" si="15"/>
        <v>1008043</v>
      </c>
      <c r="B447">
        <v>1008</v>
      </c>
      <c r="C447">
        <v>43</v>
      </c>
      <c r="D447">
        <v>0</v>
      </c>
      <c r="E447">
        <v>30</v>
      </c>
      <c r="G447" t="s">
        <v>6</v>
      </c>
      <c r="H447">
        <v>0</v>
      </c>
      <c r="I447">
        <v>43</v>
      </c>
      <c r="J447">
        <v>36980</v>
      </c>
      <c r="K447">
        <v>430</v>
      </c>
      <c r="L447">
        <f t="shared" si="17"/>
        <v>9.7799999999999994</v>
      </c>
      <c r="N447">
        <v>1.63</v>
      </c>
    </row>
    <row r="448" spans="1:14" x14ac:dyDescent="0.15">
      <c r="A448">
        <f t="shared" si="15"/>
        <v>1008044</v>
      </c>
      <c r="B448">
        <v>1008</v>
      </c>
      <c r="C448">
        <v>44</v>
      </c>
      <c r="D448">
        <v>0</v>
      </c>
      <c r="E448">
        <v>30</v>
      </c>
      <c r="G448" t="s">
        <v>6</v>
      </c>
      <c r="H448">
        <v>0</v>
      </c>
      <c r="I448">
        <v>44</v>
      </c>
      <c r="J448">
        <v>38720</v>
      </c>
      <c r="K448">
        <v>440</v>
      </c>
      <c r="L448">
        <f t="shared" si="17"/>
        <v>9.8699999999999992</v>
      </c>
      <c r="N448">
        <v>1.645</v>
      </c>
    </row>
    <row r="449" spans="1:14" x14ac:dyDescent="0.15">
      <c r="A449">
        <f t="shared" si="15"/>
        <v>1008045</v>
      </c>
      <c r="B449">
        <v>1008</v>
      </c>
      <c r="C449">
        <v>45</v>
      </c>
      <c r="D449">
        <v>0</v>
      </c>
      <c r="E449">
        <v>30</v>
      </c>
      <c r="G449" t="s">
        <v>6</v>
      </c>
      <c r="H449">
        <v>0</v>
      </c>
      <c r="I449">
        <v>45</v>
      </c>
      <c r="J449">
        <v>40500</v>
      </c>
      <c r="K449">
        <v>450</v>
      </c>
      <c r="L449">
        <f t="shared" si="17"/>
        <v>9.9600000000000009</v>
      </c>
      <c r="N449">
        <v>1.66</v>
      </c>
    </row>
    <row r="450" spans="1:14" x14ac:dyDescent="0.15">
      <c r="A450">
        <f t="shared" si="15"/>
        <v>1008046</v>
      </c>
      <c r="B450">
        <v>1008</v>
      </c>
      <c r="C450">
        <v>46</v>
      </c>
      <c r="D450">
        <v>0</v>
      </c>
      <c r="E450">
        <v>30</v>
      </c>
      <c r="G450" t="s">
        <v>6</v>
      </c>
      <c r="H450">
        <v>0</v>
      </c>
      <c r="I450">
        <v>46</v>
      </c>
      <c r="J450">
        <v>42320</v>
      </c>
      <c r="K450">
        <v>460</v>
      </c>
      <c r="L450">
        <f t="shared" si="17"/>
        <v>10.050000000000001</v>
      </c>
      <c r="N450">
        <v>1.675</v>
      </c>
    </row>
    <row r="451" spans="1:14" x14ac:dyDescent="0.15">
      <c r="A451">
        <f t="shared" ref="A451:A487" si="18">B451*1000+C451</f>
        <v>1008047</v>
      </c>
      <c r="B451">
        <v>1008</v>
      </c>
      <c r="C451">
        <v>47</v>
      </c>
      <c r="D451">
        <v>0</v>
      </c>
      <c r="E451">
        <v>30</v>
      </c>
      <c r="G451" t="s">
        <v>6</v>
      </c>
      <c r="H451">
        <v>0</v>
      </c>
      <c r="I451">
        <v>47</v>
      </c>
      <c r="J451">
        <v>44180</v>
      </c>
      <c r="K451">
        <v>470</v>
      </c>
      <c r="L451">
        <f t="shared" si="17"/>
        <v>10.14</v>
      </c>
      <c r="N451">
        <v>1.69</v>
      </c>
    </row>
    <row r="452" spans="1:14" x14ac:dyDescent="0.15">
      <c r="A452">
        <f t="shared" si="18"/>
        <v>1008048</v>
      </c>
      <c r="B452">
        <v>1008</v>
      </c>
      <c r="C452">
        <v>48</v>
      </c>
      <c r="D452">
        <v>0</v>
      </c>
      <c r="E452">
        <v>30</v>
      </c>
      <c r="G452" t="s">
        <v>6</v>
      </c>
      <c r="H452">
        <v>0</v>
      </c>
      <c r="I452">
        <v>48</v>
      </c>
      <c r="J452">
        <v>46080</v>
      </c>
      <c r="K452">
        <v>480</v>
      </c>
      <c r="L452">
        <f t="shared" si="17"/>
        <v>10.23</v>
      </c>
      <c r="N452">
        <v>1.7049999999999901</v>
      </c>
    </row>
    <row r="453" spans="1:14" x14ac:dyDescent="0.15">
      <c r="A453">
        <f t="shared" si="18"/>
        <v>1008049</v>
      </c>
      <c r="B453">
        <v>1008</v>
      </c>
      <c r="C453">
        <v>49</v>
      </c>
      <c r="D453">
        <v>0</v>
      </c>
      <c r="E453">
        <v>30</v>
      </c>
      <c r="G453" t="s">
        <v>6</v>
      </c>
      <c r="H453">
        <v>0</v>
      </c>
      <c r="I453">
        <v>49</v>
      </c>
      <c r="J453">
        <v>48020</v>
      </c>
      <c r="K453">
        <v>490</v>
      </c>
      <c r="L453">
        <f t="shared" si="17"/>
        <v>10.32</v>
      </c>
      <c r="N453">
        <v>1.71999999999999</v>
      </c>
    </row>
    <row r="454" spans="1:14" x14ac:dyDescent="0.15">
      <c r="A454">
        <f t="shared" si="18"/>
        <v>1008050</v>
      </c>
      <c r="B454">
        <v>1008</v>
      </c>
      <c r="C454">
        <v>50</v>
      </c>
      <c r="D454">
        <v>0</v>
      </c>
      <c r="E454">
        <v>30</v>
      </c>
      <c r="G454" t="s">
        <v>6</v>
      </c>
      <c r="H454">
        <v>0</v>
      </c>
      <c r="I454">
        <v>50</v>
      </c>
      <c r="J454">
        <v>50000</v>
      </c>
      <c r="K454">
        <v>500</v>
      </c>
      <c r="L454">
        <f t="shared" si="17"/>
        <v>10.41</v>
      </c>
      <c r="N454">
        <v>1.7349999999999901</v>
      </c>
    </row>
    <row r="455" spans="1:14" x14ac:dyDescent="0.15">
      <c r="A455">
        <f t="shared" si="18"/>
        <v>1008051</v>
      </c>
      <c r="B455">
        <v>1008</v>
      </c>
      <c r="C455">
        <v>51</v>
      </c>
      <c r="D455">
        <v>0</v>
      </c>
      <c r="E455">
        <v>30</v>
      </c>
      <c r="G455" t="s">
        <v>6</v>
      </c>
      <c r="H455">
        <v>0</v>
      </c>
      <c r="I455">
        <v>51</v>
      </c>
      <c r="J455">
        <v>52020</v>
      </c>
      <c r="K455">
        <v>510</v>
      </c>
      <c r="L455">
        <f t="shared" si="17"/>
        <v>10.5</v>
      </c>
      <c r="N455">
        <v>1.75</v>
      </c>
    </row>
    <row r="456" spans="1:14" x14ac:dyDescent="0.15">
      <c r="A456">
        <f t="shared" si="18"/>
        <v>1008052</v>
      </c>
      <c r="B456">
        <v>1008</v>
      </c>
      <c r="C456">
        <v>52</v>
      </c>
      <c r="D456">
        <v>0</v>
      </c>
      <c r="E456">
        <v>30</v>
      </c>
      <c r="G456" t="s">
        <v>6</v>
      </c>
      <c r="H456">
        <v>0</v>
      </c>
      <c r="I456">
        <v>52</v>
      </c>
      <c r="J456">
        <v>54080</v>
      </c>
      <c r="K456">
        <v>520</v>
      </c>
      <c r="L456">
        <f t="shared" si="17"/>
        <v>10.59</v>
      </c>
      <c r="N456">
        <v>1.7649999999999999</v>
      </c>
    </row>
    <row r="457" spans="1:14" x14ac:dyDescent="0.15">
      <c r="A457">
        <f t="shared" si="18"/>
        <v>1008053</v>
      </c>
      <c r="B457">
        <v>1008</v>
      </c>
      <c r="C457">
        <v>53</v>
      </c>
      <c r="D457">
        <v>0</v>
      </c>
      <c r="E457">
        <v>30</v>
      </c>
      <c r="G457" t="s">
        <v>6</v>
      </c>
      <c r="H457">
        <v>0</v>
      </c>
      <c r="I457">
        <v>53</v>
      </c>
      <c r="J457">
        <v>56180</v>
      </c>
      <c r="K457">
        <v>530</v>
      </c>
      <c r="L457">
        <f t="shared" si="17"/>
        <v>10.68</v>
      </c>
      <c r="N457">
        <v>1.77999999999999</v>
      </c>
    </row>
    <row r="458" spans="1:14" x14ac:dyDescent="0.15">
      <c r="A458">
        <f t="shared" si="18"/>
        <v>1008054</v>
      </c>
      <c r="B458">
        <v>1008</v>
      </c>
      <c r="C458">
        <v>54</v>
      </c>
      <c r="D458">
        <v>0</v>
      </c>
      <c r="E458">
        <v>30</v>
      </c>
      <c r="G458" t="s">
        <v>6</v>
      </c>
      <c r="H458">
        <v>0</v>
      </c>
      <c r="I458">
        <v>54</v>
      </c>
      <c r="J458">
        <v>58320</v>
      </c>
      <c r="K458">
        <v>540</v>
      </c>
      <c r="L458">
        <f t="shared" si="17"/>
        <v>10.77</v>
      </c>
      <c r="N458">
        <v>1.7949999999999999</v>
      </c>
    </row>
    <row r="459" spans="1:14" x14ac:dyDescent="0.15">
      <c r="A459">
        <f t="shared" si="18"/>
        <v>1008055</v>
      </c>
      <c r="B459">
        <v>1008</v>
      </c>
      <c r="C459">
        <v>55</v>
      </c>
      <c r="D459">
        <v>0</v>
      </c>
      <c r="E459">
        <v>30</v>
      </c>
      <c r="G459" t="s">
        <v>6</v>
      </c>
      <c r="H459">
        <v>0</v>
      </c>
      <c r="I459">
        <v>55</v>
      </c>
      <c r="J459">
        <v>60500</v>
      </c>
      <c r="K459">
        <v>550</v>
      </c>
      <c r="L459">
        <f t="shared" si="17"/>
        <v>10.86</v>
      </c>
      <c r="N459">
        <v>1.8099999999999901</v>
      </c>
    </row>
    <row r="460" spans="1:14" x14ac:dyDescent="0.15">
      <c r="A460">
        <f t="shared" si="18"/>
        <v>1008056</v>
      </c>
      <c r="B460">
        <v>1008</v>
      </c>
      <c r="C460">
        <v>56</v>
      </c>
      <c r="D460">
        <v>0</v>
      </c>
      <c r="E460">
        <v>30</v>
      </c>
      <c r="G460" t="s">
        <v>6</v>
      </c>
      <c r="H460">
        <v>0</v>
      </c>
      <c r="I460">
        <v>56</v>
      </c>
      <c r="J460">
        <v>62720</v>
      </c>
      <c r="K460">
        <v>560</v>
      </c>
      <c r="L460">
        <f t="shared" si="17"/>
        <v>10.95</v>
      </c>
      <c r="N460">
        <v>1.82499999999999</v>
      </c>
    </row>
    <row r="461" spans="1:14" x14ac:dyDescent="0.15">
      <c r="A461">
        <f t="shared" si="18"/>
        <v>1008057</v>
      </c>
      <c r="B461">
        <v>1008</v>
      </c>
      <c r="C461">
        <v>57</v>
      </c>
      <c r="D461">
        <v>0</v>
      </c>
      <c r="E461">
        <v>30</v>
      </c>
      <c r="G461" t="s">
        <v>6</v>
      </c>
      <c r="H461">
        <v>0</v>
      </c>
      <c r="I461">
        <v>57</v>
      </c>
      <c r="J461">
        <v>64980</v>
      </c>
      <c r="K461">
        <v>570</v>
      </c>
      <c r="L461">
        <f t="shared" si="17"/>
        <v>11.04</v>
      </c>
      <c r="N461">
        <v>1.8399999999999901</v>
      </c>
    </row>
    <row r="462" spans="1:14" x14ac:dyDescent="0.15">
      <c r="A462">
        <f t="shared" si="18"/>
        <v>1008058</v>
      </c>
      <c r="B462">
        <v>1008</v>
      </c>
      <c r="C462">
        <v>58</v>
      </c>
      <c r="D462">
        <v>0</v>
      </c>
      <c r="E462">
        <v>30</v>
      </c>
      <c r="G462" t="s">
        <v>6</v>
      </c>
      <c r="H462">
        <v>0</v>
      </c>
      <c r="I462">
        <v>58</v>
      </c>
      <c r="J462">
        <v>67280</v>
      </c>
      <c r="K462">
        <v>580</v>
      </c>
      <c r="L462">
        <f t="shared" si="17"/>
        <v>11.13</v>
      </c>
      <c r="N462">
        <v>1.85499999999999</v>
      </c>
    </row>
    <row r="463" spans="1:14" x14ac:dyDescent="0.15">
      <c r="A463">
        <f t="shared" si="18"/>
        <v>1008059</v>
      </c>
      <c r="B463">
        <v>1008</v>
      </c>
      <c r="C463">
        <v>59</v>
      </c>
      <c r="D463">
        <v>0</v>
      </c>
      <c r="E463">
        <v>30</v>
      </c>
      <c r="G463" t="s">
        <v>6</v>
      </c>
      <c r="H463">
        <v>0</v>
      </c>
      <c r="I463">
        <v>59</v>
      </c>
      <c r="J463">
        <v>69620</v>
      </c>
      <c r="K463">
        <v>590</v>
      </c>
      <c r="L463">
        <f t="shared" si="17"/>
        <v>11.22</v>
      </c>
      <c r="N463">
        <v>1.8699999999999899</v>
      </c>
    </row>
    <row r="464" spans="1:14" x14ac:dyDescent="0.15">
      <c r="A464">
        <f t="shared" si="18"/>
        <v>1008060</v>
      </c>
      <c r="B464">
        <v>1008</v>
      </c>
      <c r="C464">
        <v>60</v>
      </c>
      <c r="D464">
        <v>0</v>
      </c>
      <c r="E464">
        <v>30</v>
      </c>
      <c r="G464" t="s">
        <v>6</v>
      </c>
      <c r="H464">
        <v>0</v>
      </c>
      <c r="I464">
        <v>60</v>
      </c>
      <c r="J464">
        <v>72000</v>
      </c>
      <c r="K464">
        <v>600</v>
      </c>
      <c r="L464">
        <f t="shared" si="17"/>
        <v>11.31</v>
      </c>
      <c r="N464">
        <v>1.88499999999999</v>
      </c>
    </row>
    <row r="465" spans="1:14" x14ac:dyDescent="0.15">
      <c r="A465">
        <f t="shared" si="18"/>
        <v>1008061</v>
      </c>
      <c r="B465">
        <v>1008</v>
      </c>
      <c r="C465">
        <v>61</v>
      </c>
      <c r="D465">
        <v>0</v>
      </c>
      <c r="E465">
        <v>30</v>
      </c>
      <c r="G465" t="s">
        <v>6</v>
      </c>
      <c r="H465">
        <v>0</v>
      </c>
      <c r="I465">
        <v>61</v>
      </c>
      <c r="J465">
        <v>74420</v>
      </c>
      <c r="K465">
        <v>610</v>
      </c>
      <c r="L465">
        <f t="shared" si="17"/>
        <v>11.4</v>
      </c>
      <c r="N465">
        <v>1.8999999999999899</v>
      </c>
    </row>
    <row r="466" spans="1:14" x14ac:dyDescent="0.15">
      <c r="A466">
        <f t="shared" si="18"/>
        <v>1008062</v>
      </c>
      <c r="B466">
        <v>1008</v>
      </c>
      <c r="C466">
        <v>62</v>
      </c>
      <c r="D466">
        <v>0</v>
      </c>
      <c r="E466">
        <v>30</v>
      </c>
      <c r="G466" t="s">
        <v>6</v>
      </c>
      <c r="H466">
        <v>0</v>
      </c>
      <c r="I466">
        <v>62</v>
      </c>
      <c r="J466">
        <v>76880</v>
      </c>
      <c r="K466">
        <v>620</v>
      </c>
      <c r="L466">
        <f t="shared" si="17"/>
        <v>11.49</v>
      </c>
      <c r="N466">
        <v>1.91499999999999</v>
      </c>
    </row>
    <row r="467" spans="1:14" x14ac:dyDescent="0.15">
      <c r="A467">
        <f t="shared" si="18"/>
        <v>1008063</v>
      </c>
      <c r="B467">
        <v>1008</v>
      </c>
      <c r="C467">
        <v>63</v>
      </c>
      <c r="D467">
        <v>0</v>
      </c>
      <c r="E467">
        <v>30</v>
      </c>
      <c r="G467" t="s">
        <v>6</v>
      </c>
      <c r="H467">
        <v>0</v>
      </c>
      <c r="I467">
        <v>63</v>
      </c>
      <c r="J467">
        <v>79380</v>
      </c>
      <c r="K467">
        <v>630</v>
      </c>
      <c r="L467">
        <f t="shared" si="17"/>
        <v>11.58</v>
      </c>
      <c r="N467">
        <v>1.9299999999999899</v>
      </c>
    </row>
    <row r="468" spans="1:14" x14ac:dyDescent="0.15">
      <c r="A468">
        <f t="shared" si="18"/>
        <v>1008064</v>
      </c>
      <c r="B468">
        <v>1008</v>
      </c>
      <c r="C468">
        <v>64</v>
      </c>
      <c r="D468">
        <v>0</v>
      </c>
      <c r="E468">
        <v>30</v>
      </c>
      <c r="G468" t="s">
        <v>6</v>
      </c>
      <c r="H468">
        <v>0</v>
      </c>
      <c r="I468">
        <v>64</v>
      </c>
      <c r="J468">
        <v>81920</v>
      </c>
      <c r="K468">
        <v>640</v>
      </c>
      <c r="L468">
        <f t="shared" si="17"/>
        <v>11.67</v>
      </c>
      <c r="N468">
        <v>1.9449999999999901</v>
      </c>
    </row>
    <row r="469" spans="1:14" x14ac:dyDescent="0.15">
      <c r="A469">
        <f t="shared" si="18"/>
        <v>1008065</v>
      </c>
      <c r="B469">
        <v>1008</v>
      </c>
      <c r="C469">
        <v>65</v>
      </c>
      <c r="D469">
        <v>0</v>
      </c>
      <c r="E469">
        <v>30</v>
      </c>
      <c r="G469" t="s">
        <v>6</v>
      </c>
      <c r="H469">
        <v>0</v>
      </c>
      <c r="I469">
        <v>65</v>
      </c>
      <c r="J469">
        <v>84500</v>
      </c>
      <c r="K469">
        <v>650</v>
      </c>
      <c r="L469">
        <f t="shared" si="17"/>
        <v>11.76</v>
      </c>
      <c r="N469">
        <v>1.95999999999999</v>
      </c>
    </row>
    <row r="470" spans="1:14" x14ac:dyDescent="0.15">
      <c r="A470">
        <f t="shared" si="18"/>
        <v>1008066</v>
      </c>
      <c r="B470">
        <v>1008</v>
      </c>
      <c r="C470">
        <v>66</v>
      </c>
      <c r="D470">
        <v>0</v>
      </c>
      <c r="E470">
        <v>30</v>
      </c>
      <c r="G470" t="s">
        <v>6</v>
      </c>
      <c r="H470">
        <v>0</v>
      </c>
      <c r="I470">
        <v>66</v>
      </c>
      <c r="J470">
        <v>87120</v>
      </c>
      <c r="K470">
        <v>660</v>
      </c>
      <c r="L470">
        <f t="shared" si="17"/>
        <v>11.85</v>
      </c>
      <c r="N470">
        <v>1.9749999999999901</v>
      </c>
    </row>
    <row r="471" spans="1:14" x14ac:dyDescent="0.15">
      <c r="A471">
        <f t="shared" si="18"/>
        <v>1008067</v>
      </c>
      <c r="B471">
        <v>1008</v>
      </c>
      <c r="C471">
        <v>67</v>
      </c>
      <c r="D471">
        <v>0</v>
      </c>
      <c r="E471">
        <v>30</v>
      </c>
      <c r="G471" t="s">
        <v>6</v>
      </c>
      <c r="H471">
        <v>0</v>
      </c>
      <c r="I471">
        <v>67</v>
      </c>
      <c r="J471">
        <v>89780</v>
      </c>
      <c r="K471">
        <v>670</v>
      </c>
      <c r="L471">
        <f t="shared" ref="L471:L484" si="19">ROUND(L$405*N471,2)</f>
        <v>11.94</v>
      </c>
      <c r="N471">
        <v>1.98999999999999</v>
      </c>
    </row>
    <row r="472" spans="1:14" x14ac:dyDescent="0.15">
      <c r="A472">
        <f t="shared" si="18"/>
        <v>1008068</v>
      </c>
      <c r="B472">
        <v>1008</v>
      </c>
      <c r="C472">
        <v>68</v>
      </c>
      <c r="D472">
        <v>0</v>
      </c>
      <c r="E472">
        <v>30</v>
      </c>
      <c r="G472" t="s">
        <v>6</v>
      </c>
      <c r="H472">
        <v>0</v>
      </c>
      <c r="I472">
        <v>68</v>
      </c>
      <c r="J472">
        <v>92480</v>
      </c>
      <c r="K472">
        <v>680</v>
      </c>
      <c r="L472">
        <f t="shared" si="19"/>
        <v>12.03</v>
      </c>
      <c r="N472">
        <v>2.0049999999999901</v>
      </c>
    </row>
    <row r="473" spans="1:14" x14ac:dyDescent="0.15">
      <c r="A473">
        <f t="shared" si="18"/>
        <v>1008069</v>
      </c>
      <c r="B473">
        <v>1008</v>
      </c>
      <c r="C473">
        <v>69</v>
      </c>
      <c r="D473">
        <v>0</v>
      </c>
      <c r="E473">
        <v>30</v>
      </c>
      <c r="G473" t="s">
        <v>6</v>
      </c>
      <c r="H473">
        <v>0</v>
      </c>
      <c r="I473">
        <v>69</v>
      </c>
      <c r="J473">
        <v>95220</v>
      </c>
      <c r="K473">
        <v>690</v>
      </c>
      <c r="L473">
        <f t="shared" si="19"/>
        <v>12.12</v>
      </c>
      <c r="N473">
        <v>2.0199999999999898</v>
      </c>
    </row>
    <row r="474" spans="1:14" x14ac:dyDescent="0.15">
      <c r="A474">
        <f t="shared" si="18"/>
        <v>1008070</v>
      </c>
      <c r="B474">
        <v>1008</v>
      </c>
      <c r="C474">
        <v>70</v>
      </c>
      <c r="D474">
        <v>0</v>
      </c>
      <c r="E474">
        <v>30</v>
      </c>
      <c r="G474" t="s">
        <v>6</v>
      </c>
      <c r="H474">
        <v>0</v>
      </c>
      <c r="I474">
        <v>70</v>
      </c>
      <c r="J474">
        <v>98000</v>
      </c>
      <c r="K474">
        <v>700</v>
      </c>
      <c r="L474">
        <f t="shared" si="19"/>
        <v>12.21</v>
      </c>
      <c r="N474">
        <v>2.0349999999999899</v>
      </c>
    </row>
    <row r="475" spans="1:14" x14ac:dyDescent="0.15">
      <c r="A475">
        <f t="shared" si="18"/>
        <v>1008071</v>
      </c>
      <c r="B475">
        <v>1008</v>
      </c>
      <c r="C475">
        <v>71</v>
      </c>
      <c r="D475">
        <v>0</v>
      </c>
      <c r="E475">
        <v>30</v>
      </c>
      <c r="G475" t="s">
        <v>6</v>
      </c>
      <c r="H475">
        <v>0</v>
      </c>
      <c r="I475">
        <v>71</v>
      </c>
      <c r="J475">
        <v>100820</v>
      </c>
      <c r="K475">
        <v>710</v>
      </c>
      <c r="L475">
        <f t="shared" si="19"/>
        <v>12.3</v>
      </c>
      <c r="N475">
        <v>2.0499999999999901</v>
      </c>
    </row>
    <row r="476" spans="1:14" x14ac:dyDescent="0.15">
      <c r="A476">
        <f t="shared" si="18"/>
        <v>1008072</v>
      </c>
      <c r="B476">
        <v>1008</v>
      </c>
      <c r="C476">
        <v>72</v>
      </c>
      <c r="D476">
        <v>0</v>
      </c>
      <c r="E476">
        <v>30</v>
      </c>
      <c r="G476" t="s">
        <v>6</v>
      </c>
      <c r="H476">
        <v>0</v>
      </c>
      <c r="I476">
        <v>72</v>
      </c>
      <c r="J476">
        <v>103680</v>
      </c>
      <c r="K476">
        <v>720</v>
      </c>
      <c r="L476">
        <f t="shared" si="19"/>
        <v>12.39</v>
      </c>
      <c r="N476">
        <v>2.0649999999999902</v>
      </c>
    </row>
    <row r="477" spans="1:14" x14ac:dyDescent="0.15">
      <c r="A477">
        <f t="shared" si="18"/>
        <v>1008073</v>
      </c>
      <c r="B477">
        <v>1008</v>
      </c>
      <c r="C477">
        <v>73</v>
      </c>
      <c r="D477">
        <v>0</v>
      </c>
      <c r="E477">
        <v>30</v>
      </c>
      <c r="G477" t="s">
        <v>6</v>
      </c>
      <c r="H477">
        <v>0</v>
      </c>
      <c r="I477">
        <v>73</v>
      </c>
      <c r="J477">
        <v>106580</v>
      </c>
      <c r="K477">
        <v>730</v>
      </c>
      <c r="L477">
        <f t="shared" si="19"/>
        <v>12.48</v>
      </c>
      <c r="N477">
        <v>2.0799999999999899</v>
      </c>
    </row>
    <row r="478" spans="1:14" x14ac:dyDescent="0.15">
      <c r="A478">
        <f t="shared" si="18"/>
        <v>1008074</v>
      </c>
      <c r="B478">
        <v>1008</v>
      </c>
      <c r="C478">
        <v>74</v>
      </c>
      <c r="D478">
        <v>0</v>
      </c>
      <c r="E478">
        <v>30</v>
      </c>
      <c r="G478" t="s">
        <v>6</v>
      </c>
      <c r="H478">
        <v>0</v>
      </c>
      <c r="I478">
        <v>74</v>
      </c>
      <c r="J478">
        <v>109520</v>
      </c>
      <c r="K478">
        <v>740</v>
      </c>
      <c r="L478">
        <f t="shared" si="19"/>
        <v>12.57</v>
      </c>
      <c r="N478">
        <v>2.09499999999999</v>
      </c>
    </row>
    <row r="479" spans="1:14" x14ac:dyDescent="0.15">
      <c r="A479">
        <f t="shared" si="18"/>
        <v>1008075</v>
      </c>
      <c r="B479">
        <v>1008</v>
      </c>
      <c r="C479">
        <v>75</v>
      </c>
      <c r="D479">
        <v>0</v>
      </c>
      <c r="E479">
        <v>30</v>
      </c>
      <c r="G479" t="s">
        <v>6</v>
      </c>
      <c r="H479">
        <v>0</v>
      </c>
      <c r="I479">
        <v>75</v>
      </c>
      <c r="J479">
        <v>112500</v>
      </c>
      <c r="K479">
        <v>750</v>
      </c>
      <c r="L479">
        <f t="shared" si="19"/>
        <v>12.66</v>
      </c>
      <c r="N479">
        <v>2.1099999999999901</v>
      </c>
    </row>
    <row r="480" spans="1:14" x14ac:dyDescent="0.15">
      <c r="A480">
        <f t="shared" si="18"/>
        <v>1008076</v>
      </c>
      <c r="B480">
        <v>1008</v>
      </c>
      <c r="C480">
        <v>76</v>
      </c>
      <c r="D480">
        <v>0</v>
      </c>
      <c r="E480">
        <v>30</v>
      </c>
      <c r="G480" t="s">
        <v>6</v>
      </c>
      <c r="H480">
        <v>0</v>
      </c>
      <c r="I480">
        <v>76</v>
      </c>
      <c r="J480">
        <v>115520</v>
      </c>
      <c r="K480">
        <v>760</v>
      </c>
      <c r="L480">
        <f t="shared" si="19"/>
        <v>12.75</v>
      </c>
      <c r="N480">
        <v>2.1249999999999898</v>
      </c>
    </row>
    <row r="481" spans="1:14" x14ac:dyDescent="0.15">
      <c r="A481">
        <f t="shared" si="18"/>
        <v>1008077</v>
      </c>
      <c r="B481">
        <v>1008</v>
      </c>
      <c r="C481">
        <v>77</v>
      </c>
      <c r="D481">
        <v>0</v>
      </c>
      <c r="E481">
        <v>30</v>
      </c>
      <c r="G481" t="s">
        <v>6</v>
      </c>
      <c r="H481">
        <v>0</v>
      </c>
      <c r="I481">
        <v>77</v>
      </c>
      <c r="J481">
        <v>118580</v>
      </c>
      <c r="K481">
        <v>770</v>
      </c>
      <c r="L481">
        <f t="shared" si="19"/>
        <v>12.84</v>
      </c>
      <c r="N481">
        <v>2.1399999999999899</v>
      </c>
    </row>
    <row r="482" spans="1:14" x14ac:dyDescent="0.15">
      <c r="A482">
        <f t="shared" si="18"/>
        <v>1008078</v>
      </c>
      <c r="B482">
        <v>1008</v>
      </c>
      <c r="C482">
        <v>78</v>
      </c>
      <c r="D482">
        <v>0</v>
      </c>
      <c r="E482">
        <v>30</v>
      </c>
      <c r="G482" t="s">
        <v>6</v>
      </c>
      <c r="H482">
        <v>0</v>
      </c>
      <c r="I482">
        <v>78</v>
      </c>
      <c r="J482">
        <v>121680</v>
      </c>
      <c r="K482">
        <v>780</v>
      </c>
      <c r="L482">
        <f t="shared" si="19"/>
        <v>12.93</v>
      </c>
      <c r="N482">
        <v>2.15499999999999</v>
      </c>
    </row>
    <row r="483" spans="1:14" x14ac:dyDescent="0.15">
      <c r="A483">
        <f t="shared" si="18"/>
        <v>1008079</v>
      </c>
      <c r="B483">
        <v>1008</v>
      </c>
      <c r="C483">
        <v>79</v>
      </c>
      <c r="D483">
        <v>0</v>
      </c>
      <c r="E483">
        <v>30</v>
      </c>
      <c r="G483" t="s">
        <v>6</v>
      </c>
      <c r="H483">
        <v>0</v>
      </c>
      <c r="I483">
        <v>79</v>
      </c>
      <c r="J483">
        <v>124820</v>
      </c>
      <c r="K483">
        <v>790</v>
      </c>
      <c r="L483">
        <f t="shared" si="19"/>
        <v>13.02</v>
      </c>
      <c r="N483">
        <v>2.1699999999999902</v>
      </c>
    </row>
    <row r="484" spans="1:14" x14ac:dyDescent="0.15">
      <c r="A484">
        <f t="shared" si="18"/>
        <v>1008080</v>
      </c>
      <c r="B484">
        <v>1008</v>
      </c>
      <c r="C484">
        <v>80</v>
      </c>
      <c r="D484">
        <v>0</v>
      </c>
      <c r="E484">
        <v>30</v>
      </c>
      <c r="G484" t="s">
        <v>6</v>
      </c>
      <c r="H484">
        <v>0</v>
      </c>
      <c r="I484">
        <v>80</v>
      </c>
      <c r="J484">
        <v>128000</v>
      </c>
      <c r="K484">
        <v>800</v>
      </c>
      <c r="L484">
        <f t="shared" si="19"/>
        <v>13.2</v>
      </c>
      <c r="N484">
        <v>2.2000000000000002</v>
      </c>
    </row>
    <row r="485" spans="1:14" x14ac:dyDescent="0.15">
      <c r="A485">
        <f t="shared" si="18"/>
        <v>1009001</v>
      </c>
      <c r="B485">
        <v>1009</v>
      </c>
      <c r="C485">
        <v>1</v>
      </c>
      <c r="D485">
        <v>0</v>
      </c>
      <c r="E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N485">
        <v>1</v>
      </c>
    </row>
    <row r="486" spans="1:14" x14ac:dyDescent="0.15">
      <c r="A486">
        <f t="shared" si="18"/>
        <v>1010001</v>
      </c>
      <c r="B486">
        <v>1010</v>
      </c>
      <c r="C486">
        <v>1</v>
      </c>
      <c r="D486">
        <v>0</v>
      </c>
      <c r="E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N486">
        <v>1</v>
      </c>
    </row>
    <row r="487" spans="1:14" x14ac:dyDescent="0.15">
      <c r="A487">
        <f t="shared" si="18"/>
        <v>1011001</v>
      </c>
      <c r="B487">
        <v>1011</v>
      </c>
      <c r="C487">
        <v>1</v>
      </c>
      <c r="D487">
        <v>0</v>
      </c>
      <c r="E487">
        <v>0</v>
      </c>
      <c r="H487">
        <v>0</v>
      </c>
      <c r="I487">
        <v>1</v>
      </c>
      <c r="J487">
        <v>0</v>
      </c>
      <c r="K487">
        <v>0</v>
      </c>
      <c r="L487">
        <v>1</v>
      </c>
      <c r="N487">
        <v>1</v>
      </c>
    </row>
    <row r="488" spans="1:14" x14ac:dyDescent="0.15">
      <c r="A488">
        <f t="shared" ref="A488:A539" si="20">B488*1000+C488</f>
        <v>2001001</v>
      </c>
      <c r="B488">
        <v>2001</v>
      </c>
      <c r="C488">
        <v>1</v>
      </c>
      <c r="D488">
        <v>0</v>
      </c>
      <c r="E488">
        <v>0</v>
      </c>
      <c r="H488">
        <v>0</v>
      </c>
      <c r="I488">
        <v>1</v>
      </c>
      <c r="J488">
        <v>0</v>
      </c>
      <c r="K488">
        <v>0</v>
      </c>
      <c r="L488">
        <v>3.4</v>
      </c>
      <c r="M488">
        <v>1</v>
      </c>
      <c r="N488">
        <v>1</v>
      </c>
    </row>
    <row r="489" spans="1:14" x14ac:dyDescent="0.15">
      <c r="A489">
        <f t="shared" si="20"/>
        <v>2002001</v>
      </c>
      <c r="B489">
        <v>2002</v>
      </c>
      <c r="C489">
        <v>1</v>
      </c>
      <c r="D489">
        <v>0</v>
      </c>
      <c r="E489">
        <v>0</v>
      </c>
      <c r="H489">
        <v>0</v>
      </c>
      <c r="I489">
        <v>1</v>
      </c>
      <c r="J489">
        <v>0</v>
      </c>
      <c r="K489">
        <v>0</v>
      </c>
      <c r="L489">
        <v>3.6</v>
      </c>
      <c r="M489">
        <v>2</v>
      </c>
      <c r="N489">
        <v>1</v>
      </c>
    </row>
    <row r="490" spans="1:14" x14ac:dyDescent="0.15">
      <c r="A490">
        <f t="shared" si="20"/>
        <v>2003001</v>
      </c>
      <c r="B490">
        <v>2003</v>
      </c>
      <c r="C490">
        <v>1</v>
      </c>
      <c r="D490">
        <v>0</v>
      </c>
      <c r="E490">
        <v>30</v>
      </c>
      <c r="H490">
        <v>0</v>
      </c>
      <c r="I490">
        <v>1</v>
      </c>
      <c r="J490">
        <v>0</v>
      </c>
      <c r="K490">
        <v>10</v>
      </c>
      <c r="L490">
        <v>6.45</v>
      </c>
      <c r="M490">
        <v>11</v>
      </c>
      <c r="N490">
        <v>1</v>
      </c>
    </row>
    <row r="491" spans="1:14" x14ac:dyDescent="0.15">
      <c r="A491">
        <f t="shared" si="20"/>
        <v>2003002</v>
      </c>
      <c r="B491">
        <v>2003</v>
      </c>
      <c r="C491">
        <v>2</v>
      </c>
      <c r="D491">
        <v>0</v>
      </c>
      <c r="E491">
        <v>30</v>
      </c>
      <c r="G491" t="s">
        <v>6</v>
      </c>
      <c r="H491">
        <v>0</v>
      </c>
      <c r="I491">
        <v>2</v>
      </c>
      <c r="J491">
        <v>53</v>
      </c>
      <c r="K491">
        <v>20</v>
      </c>
      <c r="L491">
        <f ca="1">ROUND(OFFSET(K491,-ROW(A1),1)*N491,2)</f>
        <v>6.48</v>
      </c>
      <c r="M491">
        <v>11</v>
      </c>
      <c r="N491">
        <v>1.0049999999999999</v>
      </c>
    </row>
    <row r="492" spans="1:14" x14ac:dyDescent="0.15">
      <c r="A492">
        <f t="shared" si="20"/>
        <v>2003003</v>
      </c>
      <c r="B492">
        <v>2003</v>
      </c>
      <c r="C492">
        <v>3</v>
      </c>
      <c r="D492">
        <v>0</v>
      </c>
      <c r="E492">
        <v>30</v>
      </c>
      <c r="G492" t="s">
        <v>6</v>
      </c>
      <c r="H492">
        <v>0</v>
      </c>
      <c r="I492">
        <v>3</v>
      </c>
      <c r="J492">
        <v>120</v>
      </c>
      <c r="K492">
        <v>30</v>
      </c>
      <c r="L492">
        <f t="shared" ref="L492:L555" ca="1" si="21">ROUND(OFFSET(K492,-ROW(A2),1)*N492,2)</f>
        <v>6.51</v>
      </c>
      <c r="M492">
        <v>11</v>
      </c>
      <c r="N492">
        <v>1.01</v>
      </c>
    </row>
    <row r="493" spans="1:14" x14ac:dyDescent="0.15">
      <c r="A493">
        <f t="shared" si="20"/>
        <v>2003004</v>
      </c>
      <c r="B493">
        <v>2003</v>
      </c>
      <c r="C493">
        <v>4</v>
      </c>
      <c r="D493">
        <v>0</v>
      </c>
      <c r="E493">
        <v>30</v>
      </c>
      <c r="G493" t="s">
        <v>6</v>
      </c>
      <c r="H493">
        <v>0</v>
      </c>
      <c r="I493">
        <v>4</v>
      </c>
      <c r="J493">
        <v>213</v>
      </c>
      <c r="K493">
        <v>40</v>
      </c>
      <c r="L493">
        <f t="shared" ca="1" si="21"/>
        <v>6.55</v>
      </c>
      <c r="M493">
        <v>11</v>
      </c>
      <c r="N493">
        <v>1.0149999999999999</v>
      </c>
    </row>
    <row r="494" spans="1:14" x14ac:dyDescent="0.15">
      <c r="A494">
        <f t="shared" si="20"/>
        <v>2003005</v>
      </c>
      <c r="B494">
        <v>2003</v>
      </c>
      <c r="C494">
        <v>5</v>
      </c>
      <c r="D494">
        <v>0</v>
      </c>
      <c r="E494">
        <v>30</v>
      </c>
      <c r="G494" t="s">
        <v>6</v>
      </c>
      <c r="H494">
        <v>0</v>
      </c>
      <c r="I494">
        <v>5</v>
      </c>
      <c r="J494">
        <v>333</v>
      </c>
      <c r="K494">
        <v>50</v>
      </c>
      <c r="L494">
        <f t="shared" ca="1" si="21"/>
        <v>6.58</v>
      </c>
      <c r="M494">
        <v>11</v>
      </c>
      <c r="N494">
        <v>1.02</v>
      </c>
    </row>
    <row r="495" spans="1:14" x14ac:dyDescent="0.15">
      <c r="A495">
        <f t="shared" si="20"/>
        <v>2003006</v>
      </c>
      <c r="B495">
        <v>2003</v>
      </c>
      <c r="C495">
        <v>6</v>
      </c>
      <c r="D495">
        <v>0</v>
      </c>
      <c r="E495">
        <v>30</v>
      </c>
      <c r="G495" t="s">
        <v>6</v>
      </c>
      <c r="H495">
        <v>0</v>
      </c>
      <c r="I495">
        <v>6</v>
      </c>
      <c r="J495">
        <v>480</v>
      </c>
      <c r="K495">
        <v>60</v>
      </c>
      <c r="L495">
        <f t="shared" ca="1" si="21"/>
        <v>6.61</v>
      </c>
      <c r="M495">
        <v>11</v>
      </c>
      <c r="N495">
        <v>1.0249999999999999</v>
      </c>
    </row>
    <row r="496" spans="1:14" x14ac:dyDescent="0.15">
      <c r="A496">
        <f t="shared" si="20"/>
        <v>2003007</v>
      </c>
      <c r="B496">
        <v>2003</v>
      </c>
      <c r="C496">
        <v>7</v>
      </c>
      <c r="D496">
        <v>0</v>
      </c>
      <c r="E496">
        <v>30</v>
      </c>
      <c r="G496" t="s">
        <v>6</v>
      </c>
      <c r="H496">
        <v>0</v>
      </c>
      <c r="I496">
        <v>7</v>
      </c>
      <c r="J496">
        <v>653</v>
      </c>
      <c r="K496">
        <v>70</v>
      </c>
      <c r="L496">
        <f t="shared" ca="1" si="21"/>
        <v>6.64</v>
      </c>
      <c r="M496">
        <v>11</v>
      </c>
      <c r="N496">
        <v>1.03</v>
      </c>
    </row>
    <row r="497" spans="1:14" x14ac:dyDescent="0.15">
      <c r="A497">
        <f t="shared" si="20"/>
        <v>2003008</v>
      </c>
      <c r="B497">
        <v>2003</v>
      </c>
      <c r="C497">
        <v>8</v>
      </c>
      <c r="D497">
        <v>0</v>
      </c>
      <c r="E497">
        <v>30</v>
      </c>
      <c r="G497" t="s">
        <v>6</v>
      </c>
      <c r="H497">
        <v>0</v>
      </c>
      <c r="I497">
        <v>8</v>
      </c>
      <c r="J497">
        <v>853</v>
      </c>
      <c r="K497">
        <v>80</v>
      </c>
      <c r="L497">
        <f t="shared" ca="1" si="21"/>
        <v>6.68</v>
      </c>
      <c r="M497">
        <v>11</v>
      </c>
      <c r="N497">
        <v>1.0349999999999999</v>
      </c>
    </row>
    <row r="498" spans="1:14" x14ac:dyDescent="0.15">
      <c r="A498">
        <f t="shared" si="20"/>
        <v>2003009</v>
      </c>
      <c r="B498">
        <v>2003</v>
      </c>
      <c r="C498">
        <v>9</v>
      </c>
      <c r="D498">
        <v>0</v>
      </c>
      <c r="E498">
        <v>30</v>
      </c>
      <c r="G498" t="s">
        <v>6</v>
      </c>
      <c r="H498">
        <v>0</v>
      </c>
      <c r="I498">
        <v>9</v>
      </c>
      <c r="J498">
        <v>1080</v>
      </c>
      <c r="K498">
        <v>90</v>
      </c>
      <c r="L498">
        <f t="shared" ca="1" si="21"/>
        <v>6.71</v>
      </c>
      <c r="M498">
        <v>11</v>
      </c>
      <c r="N498">
        <v>1.04</v>
      </c>
    </row>
    <row r="499" spans="1:14" x14ac:dyDescent="0.15">
      <c r="A499">
        <f t="shared" si="20"/>
        <v>2003010</v>
      </c>
      <c r="B499">
        <v>2003</v>
      </c>
      <c r="C499">
        <v>10</v>
      </c>
      <c r="D499">
        <v>0</v>
      </c>
      <c r="E499">
        <v>30</v>
      </c>
      <c r="G499" t="s">
        <v>6</v>
      </c>
      <c r="H499">
        <v>0</v>
      </c>
      <c r="I499">
        <v>10</v>
      </c>
      <c r="J499">
        <v>1333</v>
      </c>
      <c r="K499">
        <v>100</v>
      </c>
      <c r="L499">
        <f t="shared" ca="1" si="21"/>
        <v>6.74</v>
      </c>
      <c r="M499">
        <v>11</v>
      </c>
      <c r="N499">
        <v>1.0449999999999999</v>
      </c>
    </row>
    <row r="500" spans="1:14" x14ac:dyDescent="0.15">
      <c r="A500">
        <f t="shared" si="20"/>
        <v>2003011</v>
      </c>
      <c r="B500">
        <v>2003</v>
      </c>
      <c r="C500">
        <v>11</v>
      </c>
      <c r="D500">
        <v>0</v>
      </c>
      <c r="E500">
        <v>30</v>
      </c>
      <c r="G500" t="s">
        <v>6</v>
      </c>
      <c r="H500">
        <v>0</v>
      </c>
      <c r="I500">
        <v>11</v>
      </c>
      <c r="J500">
        <v>1613</v>
      </c>
      <c r="K500">
        <v>110</v>
      </c>
      <c r="L500">
        <f t="shared" ca="1" si="21"/>
        <v>6.77</v>
      </c>
      <c r="M500">
        <v>11</v>
      </c>
      <c r="N500">
        <v>1.05</v>
      </c>
    </row>
    <row r="501" spans="1:14" x14ac:dyDescent="0.15">
      <c r="A501">
        <f t="shared" si="20"/>
        <v>2003012</v>
      </c>
      <c r="B501">
        <v>2003</v>
      </c>
      <c r="C501">
        <v>12</v>
      </c>
      <c r="D501">
        <v>0</v>
      </c>
      <c r="E501">
        <v>30</v>
      </c>
      <c r="G501" t="s">
        <v>6</v>
      </c>
      <c r="H501">
        <v>0</v>
      </c>
      <c r="I501">
        <v>12</v>
      </c>
      <c r="J501">
        <v>1920</v>
      </c>
      <c r="K501">
        <v>120</v>
      </c>
      <c r="L501">
        <f t="shared" ca="1" si="21"/>
        <v>6.8</v>
      </c>
      <c r="M501">
        <v>11</v>
      </c>
      <c r="N501">
        <v>1.0549999999999999</v>
      </c>
    </row>
    <row r="502" spans="1:14" x14ac:dyDescent="0.15">
      <c r="A502">
        <f t="shared" si="20"/>
        <v>2003013</v>
      </c>
      <c r="B502">
        <v>2003</v>
      </c>
      <c r="C502">
        <v>13</v>
      </c>
      <c r="D502">
        <v>0</v>
      </c>
      <c r="E502">
        <v>30</v>
      </c>
      <c r="G502" t="s">
        <v>6</v>
      </c>
      <c r="H502">
        <v>0</v>
      </c>
      <c r="I502">
        <v>13</v>
      </c>
      <c r="J502">
        <v>2253</v>
      </c>
      <c r="K502">
        <v>130</v>
      </c>
      <c r="L502">
        <f t="shared" ca="1" si="21"/>
        <v>6.84</v>
      </c>
      <c r="M502">
        <v>11</v>
      </c>
      <c r="N502">
        <v>1.06</v>
      </c>
    </row>
    <row r="503" spans="1:14" x14ac:dyDescent="0.15">
      <c r="A503">
        <f t="shared" si="20"/>
        <v>2003014</v>
      </c>
      <c r="B503">
        <v>2003</v>
      </c>
      <c r="C503">
        <v>14</v>
      </c>
      <c r="D503">
        <v>0</v>
      </c>
      <c r="E503">
        <v>30</v>
      </c>
      <c r="G503" t="s">
        <v>6</v>
      </c>
      <c r="H503">
        <v>0</v>
      </c>
      <c r="I503">
        <v>14</v>
      </c>
      <c r="J503">
        <v>2613</v>
      </c>
      <c r="K503">
        <v>140</v>
      </c>
      <c r="L503">
        <f t="shared" ca="1" si="21"/>
        <v>6.87</v>
      </c>
      <c r="M503">
        <v>11</v>
      </c>
      <c r="N503">
        <v>1.0649999999999999</v>
      </c>
    </row>
    <row r="504" spans="1:14" x14ac:dyDescent="0.15">
      <c r="A504">
        <f t="shared" si="20"/>
        <v>2003015</v>
      </c>
      <c r="B504">
        <v>2003</v>
      </c>
      <c r="C504">
        <v>15</v>
      </c>
      <c r="D504">
        <v>0</v>
      </c>
      <c r="E504">
        <v>30</v>
      </c>
      <c r="G504" t="s">
        <v>6</v>
      </c>
      <c r="H504">
        <v>0</v>
      </c>
      <c r="I504">
        <v>15</v>
      </c>
      <c r="J504">
        <v>3000</v>
      </c>
      <c r="K504">
        <v>150</v>
      </c>
      <c r="L504">
        <f t="shared" ca="1" si="21"/>
        <v>6.9</v>
      </c>
      <c r="M504">
        <v>11</v>
      </c>
      <c r="N504">
        <v>1.07</v>
      </c>
    </row>
    <row r="505" spans="1:14" x14ac:dyDescent="0.15">
      <c r="A505">
        <f t="shared" si="20"/>
        <v>2003016</v>
      </c>
      <c r="B505">
        <v>2003</v>
      </c>
      <c r="C505">
        <v>16</v>
      </c>
      <c r="D505">
        <v>0</v>
      </c>
      <c r="E505">
        <v>30</v>
      </c>
      <c r="G505" t="s">
        <v>6</v>
      </c>
      <c r="H505">
        <v>0</v>
      </c>
      <c r="I505">
        <v>16</v>
      </c>
      <c r="J505">
        <v>3413</v>
      </c>
      <c r="K505">
        <v>160</v>
      </c>
      <c r="L505">
        <f t="shared" ca="1" si="21"/>
        <v>6.93</v>
      </c>
      <c r="M505">
        <v>11</v>
      </c>
      <c r="N505">
        <v>1.075</v>
      </c>
    </row>
    <row r="506" spans="1:14" x14ac:dyDescent="0.15">
      <c r="A506">
        <f t="shared" si="20"/>
        <v>2003017</v>
      </c>
      <c r="B506">
        <v>2003</v>
      </c>
      <c r="C506">
        <v>17</v>
      </c>
      <c r="D506">
        <v>0</v>
      </c>
      <c r="E506">
        <v>30</v>
      </c>
      <c r="G506" t="s">
        <v>6</v>
      </c>
      <c r="H506">
        <v>0</v>
      </c>
      <c r="I506">
        <v>17</v>
      </c>
      <c r="J506">
        <v>3853</v>
      </c>
      <c r="K506">
        <v>170</v>
      </c>
      <c r="L506">
        <f t="shared" ca="1" si="21"/>
        <v>6.97</v>
      </c>
      <c r="M506">
        <v>11</v>
      </c>
      <c r="N506">
        <v>1.08</v>
      </c>
    </row>
    <row r="507" spans="1:14" x14ac:dyDescent="0.15">
      <c r="A507">
        <f t="shared" si="20"/>
        <v>2003018</v>
      </c>
      <c r="B507">
        <v>2003</v>
      </c>
      <c r="C507">
        <v>18</v>
      </c>
      <c r="D507">
        <v>0</v>
      </c>
      <c r="E507">
        <v>30</v>
      </c>
      <c r="G507" t="s">
        <v>6</v>
      </c>
      <c r="H507">
        <v>0</v>
      </c>
      <c r="I507">
        <v>18</v>
      </c>
      <c r="J507">
        <v>4320</v>
      </c>
      <c r="K507">
        <v>180</v>
      </c>
      <c r="L507">
        <f t="shared" ca="1" si="21"/>
        <v>7</v>
      </c>
      <c r="M507">
        <v>11</v>
      </c>
      <c r="N507">
        <v>1.085</v>
      </c>
    </row>
    <row r="508" spans="1:14" x14ac:dyDescent="0.15">
      <c r="A508">
        <f t="shared" si="20"/>
        <v>2003019</v>
      </c>
      <c r="B508">
        <v>2003</v>
      </c>
      <c r="C508">
        <v>19</v>
      </c>
      <c r="D508">
        <v>0</v>
      </c>
      <c r="E508">
        <v>30</v>
      </c>
      <c r="G508" t="s">
        <v>6</v>
      </c>
      <c r="H508">
        <v>0</v>
      </c>
      <c r="I508">
        <v>19</v>
      </c>
      <c r="J508">
        <v>4813</v>
      </c>
      <c r="K508">
        <v>190</v>
      </c>
      <c r="L508">
        <f t="shared" ca="1" si="21"/>
        <v>7.03</v>
      </c>
      <c r="M508">
        <v>11</v>
      </c>
      <c r="N508">
        <v>1.0900000000000001</v>
      </c>
    </row>
    <row r="509" spans="1:14" x14ac:dyDescent="0.15">
      <c r="A509">
        <f t="shared" si="20"/>
        <v>2003020</v>
      </c>
      <c r="B509">
        <v>2003</v>
      </c>
      <c r="C509">
        <v>20</v>
      </c>
      <c r="D509">
        <v>0</v>
      </c>
      <c r="E509">
        <v>30</v>
      </c>
      <c r="G509" t="s">
        <v>6</v>
      </c>
      <c r="H509">
        <v>0</v>
      </c>
      <c r="I509">
        <v>20</v>
      </c>
      <c r="J509">
        <v>5333</v>
      </c>
      <c r="K509">
        <v>200</v>
      </c>
      <c r="L509">
        <f t="shared" ca="1" si="21"/>
        <v>7.06</v>
      </c>
      <c r="M509">
        <v>11</v>
      </c>
      <c r="N509">
        <v>1.095</v>
      </c>
    </row>
    <row r="510" spans="1:14" x14ac:dyDescent="0.15">
      <c r="A510">
        <f t="shared" si="20"/>
        <v>2003021</v>
      </c>
      <c r="B510">
        <v>2003</v>
      </c>
      <c r="C510">
        <v>21</v>
      </c>
      <c r="D510">
        <v>0</v>
      </c>
      <c r="E510">
        <v>30</v>
      </c>
      <c r="G510" t="s">
        <v>6</v>
      </c>
      <c r="H510">
        <v>0</v>
      </c>
      <c r="I510">
        <v>21</v>
      </c>
      <c r="J510">
        <v>5880</v>
      </c>
      <c r="K510">
        <v>210</v>
      </c>
      <c r="L510">
        <f t="shared" ca="1" si="21"/>
        <v>7.1</v>
      </c>
      <c r="M510">
        <v>11</v>
      </c>
      <c r="N510">
        <v>1.1000000000000001</v>
      </c>
    </row>
    <row r="511" spans="1:14" x14ac:dyDescent="0.15">
      <c r="A511">
        <f t="shared" si="20"/>
        <v>2003022</v>
      </c>
      <c r="B511">
        <v>2003</v>
      </c>
      <c r="C511">
        <v>22</v>
      </c>
      <c r="D511">
        <v>0</v>
      </c>
      <c r="E511">
        <v>30</v>
      </c>
      <c r="G511" t="s">
        <v>6</v>
      </c>
      <c r="H511">
        <v>0</v>
      </c>
      <c r="I511">
        <v>22</v>
      </c>
      <c r="J511">
        <v>6453</v>
      </c>
      <c r="K511">
        <v>220</v>
      </c>
      <c r="L511">
        <f t="shared" ca="1" si="21"/>
        <v>7.13</v>
      </c>
      <c r="M511">
        <v>11</v>
      </c>
      <c r="N511">
        <v>1.105</v>
      </c>
    </row>
    <row r="512" spans="1:14" x14ac:dyDescent="0.15">
      <c r="A512">
        <f t="shared" si="20"/>
        <v>2003023</v>
      </c>
      <c r="B512">
        <v>2003</v>
      </c>
      <c r="C512">
        <v>23</v>
      </c>
      <c r="D512">
        <v>0</v>
      </c>
      <c r="E512">
        <v>30</v>
      </c>
      <c r="G512" t="s">
        <v>6</v>
      </c>
      <c r="H512">
        <v>0</v>
      </c>
      <c r="I512">
        <v>23</v>
      </c>
      <c r="J512">
        <v>7053</v>
      </c>
      <c r="K512">
        <v>230</v>
      </c>
      <c r="L512">
        <f t="shared" ca="1" si="21"/>
        <v>7.16</v>
      </c>
      <c r="M512">
        <v>11</v>
      </c>
      <c r="N512">
        <v>1.1100000000000001</v>
      </c>
    </row>
    <row r="513" spans="1:14" x14ac:dyDescent="0.15">
      <c r="A513">
        <f t="shared" si="20"/>
        <v>2003024</v>
      </c>
      <c r="B513">
        <v>2003</v>
      </c>
      <c r="C513">
        <v>24</v>
      </c>
      <c r="D513">
        <v>0</v>
      </c>
      <c r="E513">
        <v>30</v>
      </c>
      <c r="G513" t="s">
        <v>6</v>
      </c>
      <c r="H513">
        <v>0</v>
      </c>
      <c r="I513">
        <v>24</v>
      </c>
      <c r="J513">
        <v>7680</v>
      </c>
      <c r="K513">
        <v>240</v>
      </c>
      <c r="L513">
        <f t="shared" ca="1" si="21"/>
        <v>7.19</v>
      </c>
      <c r="M513">
        <v>11</v>
      </c>
      <c r="N513">
        <v>1.115</v>
      </c>
    </row>
    <row r="514" spans="1:14" x14ac:dyDescent="0.15">
      <c r="A514">
        <f t="shared" si="20"/>
        <v>2003025</v>
      </c>
      <c r="B514">
        <v>2003</v>
      </c>
      <c r="C514">
        <v>25</v>
      </c>
      <c r="D514">
        <v>0</v>
      </c>
      <c r="E514">
        <v>30</v>
      </c>
      <c r="G514" t="s">
        <v>6</v>
      </c>
      <c r="H514">
        <v>0</v>
      </c>
      <c r="I514">
        <v>25</v>
      </c>
      <c r="J514">
        <v>8333</v>
      </c>
      <c r="K514">
        <v>250</v>
      </c>
      <c r="L514">
        <f t="shared" ca="1" si="21"/>
        <v>7.22</v>
      </c>
      <c r="M514">
        <v>11</v>
      </c>
      <c r="N514">
        <v>1.1200000000000001</v>
      </c>
    </row>
    <row r="515" spans="1:14" x14ac:dyDescent="0.15">
      <c r="A515">
        <f t="shared" si="20"/>
        <v>2003026</v>
      </c>
      <c r="B515">
        <v>2003</v>
      </c>
      <c r="C515">
        <v>26</v>
      </c>
      <c r="D515">
        <v>0</v>
      </c>
      <c r="E515">
        <v>30</v>
      </c>
      <c r="G515" t="s">
        <v>6</v>
      </c>
      <c r="H515">
        <v>0</v>
      </c>
      <c r="I515">
        <v>26</v>
      </c>
      <c r="J515">
        <v>9013</v>
      </c>
      <c r="K515">
        <v>260</v>
      </c>
      <c r="L515">
        <f t="shared" ca="1" si="21"/>
        <v>7.26</v>
      </c>
      <c r="M515">
        <v>11</v>
      </c>
      <c r="N515">
        <v>1.125</v>
      </c>
    </row>
    <row r="516" spans="1:14" x14ac:dyDescent="0.15">
      <c r="A516">
        <f t="shared" si="20"/>
        <v>2003027</v>
      </c>
      <c r="B516">
        <v>2003</v>
      </c>
      <c r="C516">
        <v>27</v>
      </c>
      <c r="D516">
        <v>0</v>
      </c>
      <c r="E516">
        <v>30</v>
      </c>
      <c r="G516" t="s">
        <v>6</v>
      </c>
      <c r="H516">
        <v>0</v>
      </c>
      <c r="I516">
        <v>27</v>
      </c>
      <c r="J516">
        <v>9720</v>
      </c>
      <c r="K516">
        <v>270</v>
      </c>
      <c r="L516">
        <f t="shared" ca="1" si="21"/>
        <v>7.29</v>
      </c>
      <c r="M516">
        <v>11</v>
      </c>
      <c r="N516">
        <v>1.1299999999999999</v>
      </c>
    </row>
    <row r="517" spans="1:14" x14ac:dyDescent="0.15">
      <c r="A517">
        <f t="shared" si="20"/>
        <v>2003028</v>
      </c>
      <c r="B517">
        <v>2003</v>
      </c>
      <c r="C517">
        <v>28</v>
      </c>
      <c r="D517">
        <v>0</v>
      </c>
      <c r="E517">
        <v>30</v>
      </c>
      <c r="G517" t="s">
        <v>6</v>
      </c>
      <c r="H517">
        <v>0</v>
      </c>
      <c r="I517">
        <v>28</v>
      </c>
      <c r="J517">
        <v>10453</v>
      </c>
      <c r="K517">
        <v>280</v>
      </c>
      <c r="L517">
        <f t="shared" ca="1" si="21"/>
        <v>7.32</v>
      </c>
      <c r="M517">
        <v>11</v>
      </c>
      <c r="N517">
        <v>1.135</v>
      </c>
    </row>
    <row r="518" spans="1:14" x14ac:dyDescent="0.15">
      <c r="A518">
        <f t="shared" si="20"/>
        <v>2003029</v>
      </c>
      <c r="B518">
        <v>2003</v>
      </c>
      <c r="C518">
        <v>29</v>
      </c>
      <c r="D518">
        <v>0</v>
      </c>
      <c r="E518">
        <v>30</v>
      </c>
      <c r="G518" t="s">
        <v>6</v>
      </c>
      <c r="H518">
        <v>0</v>
      </c>
      <c r="I518">
        <v>29</v>
      </c>
      <c r="J518">
        <v>11213</v>
      </c>
      <c r="K518">
        <v>290</v>
      </c>
      <c r="L518">
        <f t="shared" ca="1" si="21"/>
        <v>7.35</v>
      </c>
      <c r="M518">
        <v>11</v>
      </c>
      <c r="N518">
        <v>1.1399999999999999</v>
      </c>
    </row>
    <row r="519" spans="1:14" x14ac:dyDescent="0.15">
      <c r="A519">
        <f t="shared" si="20"/>
        <v>2003030</v>
      </c>
      <c r="B519">
        <v>2003</v>
      </c>
      <c r="C519">
        <v>30</v>
      </c>
      <c r="D519">
        <v>0</v>
      </c>
      <c r="E519">
        <v>30</v>
      </c>
      <c r="G519" t="s">
        <v>6</v>
      </c>
      <c r="H519">
        <v>0</v>
      </c>
      <c r="I519">
        <v>30</v>
      </c>
      <c r="J519">
        <v>12000</v>
      </c>
      <c r="K519">
        <v>300</v>
      </c>
      <c r="L519">
        <f t="shared" ca="1" si="21"/>
        <v>7.39</v>
      </c>
      <c r="M519">
        <v>11</v>
      </c>
      <c r="N519">
        <v>1.145</v>
      </c>
    </row>
    <row r="520" spans="1:14" x14ac:dyDescent="0.15">
      <c r="A520">
        <f t="shared" si="20"/>
        <v>2003031</v>
      </c>
      <c r="B520">
        <v>2003</v>
      </c>
      <c r="C520">
        <v>31</v>
      </c>
      <c r="D520">
        <v>0</v>
      </c>
      <c r="E520">
        <v>30</v>
      </c>
      <c r="G520" t="s">
        <v>6</v>
      </c>
      <c r="H520">
        <v>0</v>
      </c>
      <c r="I520">
        <v>31</v>
      </c>
      <c r="J520">
        <v>12813</v>
      </c>
      <c r="K520">
        <v>310</v>
      </c>
      <c r="L520">
        <f t="shared" ca="1" si="21"/>
        <v>7.42</v>
      </c>
      <c r="M520">
        <v>11</v>
      </c>
      <c r="N520">
        <v>1.1499999999999999</v>
      </c>
    </row>
    <row r="521" spans="1:14" x14ac:dyDescent="0.15">
      <c r="A521">
        <f t="shared" si="20"/>
        <v>2003032</v>
      </c>
      <c r="B521">
        <v>2003</v>
      </c>
      <c r="C521">
        <v>32</v>
      </c>
      <c r="D521">
        <v>0</v>
      </c>
      <c r="E521">
        <v>30</v>
      </c>
      <c r="G521" t="s">
        <v>6</v>
      </c>
      <c r="H521">
        <v>0</v>
      </c>
      <c r="I521">
        <v>32</v>
      </c>
      <c r="J521">
        <v>13653</v>
      </c>
      <c r="K521">
        <v>320</v>
      </c>
      <c r="L521">
        <f t="shared" ca="1" si="21"/>
        <v>7.45</v>
      </c>
      <c r="M521">
        <v>11</v>
      </c>
      <c r="N521">
        <v>1.155</v>
      </c>
    </row>
    <row r="522" spans="1:14" x14ac:dyDescent="0.15">
      <c r="A522">
        <f t="shared" si="20"/>
        <v>2003033</v>
      </c>
      <c r="B522">
        <v>2003</v>
      </c>
      <c r="C522">
        <v>33</v>
      </c>
      <c r="D522">
        <v>0</v>
      </c>
      <c r="E522">
        <v>30</v>
      </c>
      <c r="G522" t="s">
        <v>6</v>
      </c>
      <c r="H522">
        <v>0</v>
      </c>
      <c r="I522">
        <v>33</v>
      </c>
      <c r="J522">
        <v>14520</v>
      </c>
      <c r="K522">
        <v>330</v>
      </c>
      <c r="L522">
        <f t="shared" ca="1" si="21"/>
        <v>7.48</v>
      </c>
      <c r="M522">
        <v>11</v>
      </c>
      <c r="N522">
        <v>1.1599999999999999</v>
      </c>
    </row>
    <row r="523" spans="1:14" x14ac:dyDescent="0.15">
      <c r="A523">
        <f t="shared" si="20"/>
        <v>2003034</v>
      </c>
      <c r="B523">
        <v>2003</v>
      </c>
      <c r="C523">
        <v>34</v>
      </c>
      <c r="D523">
        <v>0</v>
      </c>
      <c r="E523">
        <v>30</v>
      </c>
      <c r="G523" t="s">
        <v>6</v>
      </c>
      <c r="H523">
        <v>0</v>
      </c>
      <c r="I523">
        <v>34</v>
      </c>
      <c r="J523">
        <v>15413</v>
      </c>
      <c r="K523">
        <v>340</v>
      </c>
      <c r="L523">
        <f t="shared" ca="1" si="21"/>
        <v>7.51</v>
      </c>
      <c r="M523">
        <v>11</v>
      </c>
      <c r="N523">
        <v>1.165</v>
      </c>
    </row>
    <row r="524" spans="1:14" x14ac:dyDescent="0.15">
      <c r="A524">
        <f t="shared" si="20"/>
        <v>2003035</v>
      </c>
      <c r="B524">
        <v>2003</v>
      </c>
      <c r="C524">
        <v>35</v>
      </c>
      <c r="D524">
        <v>0</v>
      </c>
      <c r="E524">
        <v>30</v>
      </c>
      <c r="G524" t="s">
        <v>6</v>
      </c>
      <c r="H524">
        <v>0</v>
      </c>
      <c r="I524">
        <v>35</v>
      </c>
      <c r="J524">
        <v>16333</v>
      </c>
      <c r="K524">
        <v>350</v>
      </c>
      <c r="L524">
        <f t="shared" ca="1" si="21"/>
        <v>7.55</v>
      </c>
      <c r="M524">
        <v>11</v>
      </c>
      <c r="N524">
        <v>1.17</v>
      </c>
    </row>
    <row r="525" spans="1:14" x14ac:dyDescent="0.15">
      <c r="A525">
        <f t="shared" si="20"/>
        <v>2003036</v>
      </c>
      <c r="B525">
        <v>2003</v>
      </c>
      <c r="C525">
        <v>36</v>
      </c>
      <c r="D525">
        <v>0</v>
      </c>
      <c r="E525">
        <v>30</v>
      </c>
      <c r="G525" t="s">
        <v>6</v>
      </c>
      <c r="H525">
        <v>0</v>
      </c>
      <c r="I525">
        <v>36</v>
      </c>
      <c r="J525">
        <v>17280</v>
      </c>
      <c r="K525">
        <v>360</v>
      </c>
      <c r="L525">
        <f t="shared" ca="1" si="21"/>
        <v>7.58</v>
      </c>
      <c r="M525">
        <v>11</v>
      </c>
      <c r="N525">
        <v>1.175</v>
      </c>
    </row>
    <row r="526" spans="1:14" x14ac:dyDescent="0.15">
      <c r="A526">
        <f t="shared" si="20"/>
        <v>2003037</v>
      </c>
      <c r="B526">
        <v>2003</v>
      </c>
      <c r="C526">
        <v>37</v>
      </c>
      <c r="D526">
        <v>0</v>
      </c>
      <c r="E526">
        <v>30</v>
      </c>
      <c r="G526" t="s">
        <v>6</v>
      </c>
      <c r="H526">
        <v>0</v>
      </c>
      <c r="I526">
        <v>37</v>
      </c>
      <c r="J526">
        <v>18253</v>
      </c>
      <c r="K526">
        <v>370</v>
      </c>
      <c r="L526">
        <f t="shared" ca="1" si="21"/>
        <v>7.61</v>
      </c>
      <c r="M526">
        <v>11</v>
      </c>
      <c r="N526">
        <v>1.18</v>
      </c>
    </row>
    <row r="527" spans="1:14" x14ac:dyDescent="0.15">
      <c r="A527">
        <f t="shared" si="20"/>
        <v>2003038</v>
      </c>
      <c r="B527">
        <v>2003</v>
      </c>
      <c r="C527">
        <v>38</v>
      </c>
      <c r="D527">
        <v>0</v>
      </c>
      <c r="E527">
        <v>30</v>
      </c>
      <c r="G527" t="s">
        <v>6</v>
      </c>
      <c r="H527">
        <v>0</v>
      </c>
      <c r="I527">
        <v>38</v>
      </c>
      <c r="J527">
        <v>19253</v>
      </c>
      <c r="K527">
        <v>380</v>
      </c>
      <c r="L527">
        <f t="shared" ca="1" si="21"/>
        <v>7.64</v>
      </c>
      <c r="M527">
        <v>11</v>
      </c>
      <c r="N527">
        <v>1.1850000000000001</v>
      </c>
    </row>
    <row r="528" spans="1:14" x14ac:dyDescent="0.15">
      <c r="A528">
        <f t="shared" si="20"/>
        <v>2003039</v>
      </c>
      <c r="B528">
        <v>2003</v>
      </c>
      <c r="C528">
        <v>39</v>
      </c>
      <c r="D528">
        <v>0</v>
      </c>
      <c r="E528">
        <v>30</v>
      </c>
      <c r="G528" t="s">
        <v>6</v>
      </c>
      <c r="H528">
        <v>0</v>
      </c>
      <c r="I528">
        <v>39</v>
      </c>
      <c r="J528">
        <v>20280</v>
      </c>
      <c r="K528">
        <v>390</v>
      </c>
      <c r="L528">
        <f t="shared" ca="1" si="21"/>
        <v>7.68</v>
      </c>
      <c r="M528">
        <v>11</v>
      </c>
      <c r="N528">
        <v>1.19</v>
      </c>
    </row>
    <row r="529" spans="1:14" x14ac:dyDescent="0.15">
      <c r="A529">
        <f t="shared" si="20"/>
        <v>2003040</v>
      </c>
      <c r="B529">
        <v>2003</v>
      </c>
      <c r="C529">
        <v>40</v>
      </c>
      <c r="D529">
        <v>0</v>
      </c>
      <c r="E529">
        <v>30</v>
      </c>
      <c r="G529" t="s">
        <v>6</v>
      </c>
      <c r="H529">
        <v>0</v>
      </c>
      <c r="I529">
        <v>40</v>
      </c>
      <c r="J529">
        <v>21333</v>
      </c>
      <c r="K529">
        <v>400</v>
      </c>
      <c r="L529">
        <f t="shared" ca="1" si="21"/>
        <v>7.71</v>
      </c>
      <c r="M529">
        <v>11</v>
      </c>
      <c r="N529">
        <v>1.1950000000000001</v>
      </c>
    </row>
    <row r="530" spans="1:14" x14ac:dyDescent="0.15">
      <c r="A530">
        <f t="shared" si="20"/>
        <v>2003041</v>
      </c>
      <c r="B530">
        <v>2003</v>
      </c>
      <c r="C530">
        <v>41</v>
      </c>
      <c r="D530">
        <v>0</v>
      </c>
      <c r="E530">
        <v>30</v>
      </c>
      <c r="G530" t="s">
        <v>6</v>
      </c>
      <c r="H530">
        <v>0</v>
      </c>
      <c r="I530">
        <v>41</v>
      </c>
      <c r="J530">
        <v>22413</v>
      </c>
      <c r="K530">
        <v>410</v>
      </c>
      <c r="L530">
        <f t="shared" ca="1" si="21"/>
        <v>7.74</v>
      </c>
      <c r="M530">
        <v>11</v>
      </c>
      <c r="N530">
        <v>1.2</v>
      </c>
    </row>
    <row r="531" spans="1:14" x14ac:dyDescent="0.15">
      <c r="A531">
        <f t="shared" si="20"/>
        <v>2003042</v>
      </c>
      <c r="B531">
        <v>2003</v>
      </c>
      <c r="C531">
        <v>42</v>
      </c>
      <c r="D531">
        <v>0</v>
      </c>
      <c r="E531">
        <v>30</v>
      </c>
      <c r="G531" t="s">
        <v>6</v>
      </c>
      <c r="H531">
        <v>0</v>
      </c>
      <c r="I531">
        <v>42</v>
      </c>
      <c r="J531">
        <v>23520</v>
      </c>
      <c r="K531">
        <v>420</v>
      </c>
      <c r="L531">
        <f t="shared" ca="1" si="21"/>
        <v>7.77</v>
      </c>
      <c r="M531">
        <v>11</v>
      </c>
      <c r="N531">
        <v>1.2050000000000001</v>
      </c>
    </row>
    <row r="532" spans="1:14" x14ac:dyDescent="0.15">
      <c r="A532">
        <f t="shared" si="20"/>
        <v>2003043</v>
      </c>
      <c r="B532">
        <v>2003</v>
      </c>
      <c r="C532">
        <v>43</v>
      </c>
      <c r="D532">
        <v>0</v>
      </c>
      <c r="E532">
        <v>30</v>
      </c>
      <c r="G532" t="s">
        <v>6</v>
      </c>
      <c r="H532">
        <v>0</v>
      </c>
      <c r="I532">
        <v>43</v>
      </c>
      <c r="J532">
        <v>24653</v>
      </c>
      <c r="K532">
        <v>430</v>
      </c>
      <c r="L532">
        <f t="shared" ca="1" si="21"/>
        <v>7.8</v>
      </c>
      <c r="M532">
        <v>11</v>
      </c>
      <c r="N532">
        <v>1.21</v>
      </c>
    </row>
    <row r="533" spans="1:14" x14ac:dyDescent="0.15">
      <c r="A533">
        <f t="shared" si="20"/>
        <v>2003044</v>
      </c>
      <c r="B533">
        <v>2003</v>
      </c>
      <c r="C533">
        <v>44</v>
      </c>
      <c r="D533">
        <v>0</v>
      </c>
      <c r="E533">
        <v>30</v>
      </c>
      <c r="G533" t="s">
        <v>6</v>
      </c>
      <c r="H533">
        <v>0</v>
      </c>
      <c r="I533">
        <v>44</v>
      </c>
      <c r="J533">
        <v>25813</v>
      </c>
      <c r="K533">
        <v>440</v>
      </c>
      <c r="L533">
        <f t="shared" ca="1" si="21"/>
        <v>7.84</v>
      </c>
      <c r="M533">
        <v>11</v>
      </c>
      <c r="N533">
        <v>1.2149999999999901</v>
      </c>
    </row>
    <row r="534" spans="1:14" x14ac:dyDescent="0.15">
      <c r="A534">
        <f t="shared" si="20"/>
        <v>2003045</v>
      </c>
      <c r="B534">
        <v>2003</v>
      </c>
      <c r="C534">
        <v>45</v>
      </c>
      <c r="D534">
        <v>0</v>
      </c>
      <c r="E534">
        <v>30</v>
      </c>
      <c r="G534" t="s">
        <v>6</v>
      </c>
      <c r="H534">
        <v>0</v>
      </c>
      <c r="I534">
        <v>45</v>
      </c>
      <c r="J534">
        <v>27000</v>
      </c>
      <c r="K534">
        <v>450</v>
      </c>
      <c r="L534">
        <f t="shared" ca="1" si="21"/>
        <v>7.87</v>
      </c>
      <c r="M534">
        <v>11</v>
      </c>
      <c r="N534">
        <v>1.22</v>
      </c>
    </row>
    <row r="535" spans="1:14" x14ac:dyDescent="0.15">
      <c r="A535">
        <f t="shared" si="20"/>
        <v>2003046</v>
      </c>
      <c r="B535">
        <v>2003</v>
      </c>
      <c r="C535">
        <v>46</v>
      </c>
      <c r="D535">
        <v>0</v>
      </c>
      <c r="E535">
        <v>30</v>
      </c>
      <c r="G535" t="s">
        <v>6</v>
      </c>
      <c r="H535">
        <v>0</v>
      </c>
      <c r="I535">
        <v>46</v>
      </c>
      <c r="J535">
        <v>28213</v>
      </c>
      <c r="K535">
        <v>460</v>
      </c>
      <c r="L535">
        <f t="shared" ca="1" si="21"/>
        <v>7.9</v>
      </c>
      <c r="M535">
        <v>11</v>
      </c>
      <c r="N535">
        <v>1.2249999999999901</v>
      </c>
    </row>
    <row r="536" spans="1:14" x14ac:dyDescent="0.15">
      <c r="A536">
        <f t="shared" si="20"/>
        <v>2003047</v>
      </c>
      <c r="B536">
        <v>2003</v>
      </c>
      <c r="C536">
        <v>47</v>
      </c>
      <c r="D536">
        <v>0</v>
      </c>
      <c r="E536">
        <v>30</v>
      </c>
      <c r="G536" t="s">
        <v>6</v>
      </c>
      <c r="H536">
        <v>0</v>
      </c>
      <c r="I536">
        <v>47</v>
      </c>
      <c r="J536">
        <v>29453</v>
      </c>
      <c r="K536">
        <v>470</v>
      </c>
      <c r="L536">
        <f t="shared" ca="1" si="21"/>
        <v>7.93</v>
      </c>
      <c r="M536">
        <v>11</v>
      </c>
      <c r="N536">
        <v>1.23</v>
      </c>
    </row>
    <row r="537" spans="1:14" x14ac:dyDescent="0.15">
      <c r="A537">
        <f t="shared" si="20"/>
        <v>2003048</v>
      </c>
      <c r="B537">
        <v>2003</v>
      </c>
      <c r="C537">
        <v>48</v>
      </c>
      <c r="D537">
        <v>0</v>
      </c>
      <c r="E537">
        <v>30</v>
      </c>
      <c r="G537" t="s">
        <v>6</v>
      </c>
      <c r="H537">
        <v>0</v>
      </c>
      <c r="I537">
        <v>48</v>
      </c>
      <c r="J537">
        <v>30720</v>
      </c>
      <c r="K537">
        <v>480</v>
      </c>
      <c r="L537">
        <f t="shared" ca="1" si="21"/>
        <v>7.97</v>
      </c>
      <c r="M537">
        <v>11</v>
      </c>
      <c r="N537">
        <v>1.2349999999999901</v>
      </c>
    </row>
    <row r="538" spans="1:14" x14ac:dyDescent="0.15">
      <c r="A538">
        <f t="shared" si="20"/>
        <v>2003049</v>
      </c>
      <c r="B538">
        <v>2003</v>
      </c>
      <c r="C538">
        <v>49</v>
      </c>
      <c r="D538">
        <v>0</v>
      </c>
      <c r="E538">
        <v>30</v>
      </c>
      <c r="G538" t="s">
        <v>6</v>
      </c>
      <c r="H538">
        <v>0</v>
      </c>
      <c r="I538">
        <v>49</v>
      </c>
      <c r="J538">
        <v>32013</v>
      </c>
      <c r="K538">
        <v>490</v>
      </c>
      <c r="L538">
        <f t="shared" ca="1" si="21"/>
        <v>8</v>
      </c>
      <c r="M538">
        <v>11</v>
      </c>
      <c r="N538">
        <v>1.23999999999999</v>
      </c>
    </row>
    <row r="539" spans="1:14" x14ac:dyDescent="0.15">
      <c r="A539">
        <f t="shared" si="20"/>
        <v>2003050</v>
      </c>
      <c r="B539">
        <v>2003</v>
      </c>
      <c r="C539">
        <v>50</v>
      </c>
      <c r="D539">
        <v>0</v>
      </c>
      <c r="E539">
        <v>30</v>
      </c>
      <c r="G539" t="s">
        <v>6</v>
      </c>
      <c r="H539">
        <v>0</v>
      </c>
      <c r="I539">
        <v>50</v>
      </c>
      <c r="J539">
        <v>33333</v>
      </c>
      <c r="K539">
        <v>500</v>
      </c>
      <c r="L539">
        <f t="shared" ca="1" si="21"/>
        <v>8.0299999999999994</v>
      </c>
      <c r="M539">
        <v>11</v>
      </c>
      <c r="N539">
        <v>1.2449999999999899</v>
      </c>
    </row>
    <row r="540" spans="1:14" x14ac:dyDescent="0.15">
      <c r="A540">
        <f t="shared" ref="A540:A603" si="22">B540*1000+C540</f>
        <v>2003051</v>
      </c>
      <c r="B540">
        <v>2003</v>
      </c>
      <c r="C540">
        <v>51</v>
      </c>
      <c r="D540">
        <v>0</v>
      </c>
      <c r="E540">
        <v>30</v>
      </c>
      <c r="G540" t="s">
        <v>6</v>
      </c>
      <c r="H540">
        <v>0</v>
      </c>
      <c r="I540">
        <v>51</v>
      </c>
      <c r="J540">
        <v>34680</v>
      </c>
      <c r="K540">
        <v>510</v>
      </c>
      <c r="L540">
        <f t="shared" ca="1" si="21"/>
        <v>8.06</v>
      </c>
      <c r="M540">
        <v>11</v>
      </c>
      <c r="N540">
        <v>1.25</v>
      </c>
    </row>
    <row r="541" spans="1:14" x14ac:dyDescent="0.15">
      <c r="A541">
        <f t="shared" si="22"/>
        <v>2003052</v>
      </c>
      <c r="B541">
        <v>2003</v>
      </c>
      <c r="C541">
        <v>52</v>
      </c>
      <c r="D541">
        <v>0</v>
      </c>
      <c r="E541">
        <v>30</v>
      </c>
      <c r="G541" t="s">
        <v>6</v>
      </c>
      <c r="H541">
        <v>0</v>
      </c>
      <c r="I541">
        <v>52</v>
      </c>
      <c r="J541">
        <v>36053</v>
      </c>
      <c r="K541">
        <v>520</v>
      </c>
      <c r="L541">
        <f t="shared" ca="1" si="21"/>
        <v>8.09</v>
      </c>
      <c r="M541">
        <v>11</v>
      </c>
      <c r="N541">
        <v>1.2549999999999999</v>
      </c>
    </row>
    <row r="542" spans="1:14" x14ac:dyDescent="0.15">
      <c r="A542">
        <f t="shared" si="22"/>
        <v>2003053</v>
      </c>
      <c r="B542">
        <v>2003</v>
      </c>
      <c r="C542">
        <v>53</v>
      </c>
      <c r="D542">
        <v>0</v>
      </c>
      <c r="E542">
        <v>30</v>
      </c>
      <c r="G542" t="s">
        <v>6</v>
      </c>
      <c r="H542">
        <v>0</v>
      </c>
      <c r="I542">
        <v>53</v>
      </c>
      <c r="J542">
        <v>37453</v>
      </c>
      <c r="K542">
        <v>530</v>
      </c>
      <c r="L542">
        <f t="shared" ca="1" si="21"/>
        <v>8.1300000000000008</v>
      </c>
      <c r="M542">
        <v>11</v>
      </c>
      <c r="N542">
        <v>1.25999999999999</v>
      </c>
    </row>
    <row r="543" spans="1:14" x14ac:dyDescent="0.15">
      <c r="A543">
        <f t="shared" si="22"/>
        <v>2003054</v>
      </c>
      <c r="B543">
        <v>2003</v>
      </c>
      <c r="C543">
        <v>54</v>
      </c>
      <c r="D543">
        <v>0</v>
      </c>
      <c r="E543">
        <v>30</v>
      </c>
      <c r="G543" t="s">
        <v>6</v>
      </c>
      <c r="H543">
        <v>0</v>
      </c>
      <c r="I543">
        <v>54</v>
      </c>
      <c r="J543">
        <v>38880</v>
      </c>
      <c r="K543">
        <v>540</v>
      </c>
      <c r="L543">
        <f t="shared" ca="1" si="21"/>
        <v>8.16</v>
      </c>
      <c r="M543">
        <v>11</v>
      </c>
      <c r="N543">
        <v>1.2649999999999899</v>
      </c>
    </row>
    <row r="544" spans="1:14" x14ac:dyDescent="0.15">
      <c r="A544">
        <f t="shared" si="22"/>
        <v>2003055</v>
      </c>
      <c r="B544">
        <v>2003</v>
      </c>
      <c r="C544">
        <v>55</v>
      </c>
      <c r="D544">
        <v>0</v>
      </c>
      <c r="E544">
        <v>30</v>
      </c>
      <c r="G544" t="s">
        <v>6</v>
      </c>
      <c r="H544">
        <v>0</v>
      </c>
      <c r="I544">
        <v>55</v>
      </c>
      <c r="J544">
        <v>40333</v>
      </c>
      <c r="K544">
        <v>550</v>
      </c>
      <c r="L544">
        <f t="shared" ca="1" si="21"/>
        <v>8.19</v>
      </c>
      <c r="M544">
        <v>11</v>
      </c>
      <c r="N544">
        <v>1.26999999999999</v>
      </c>
    </row>
    <row r="545" spans="1:14" x14ac:dyDescent="0.15">
      <c r="A545">
        <f t="shared" si="22"/>
        <v>2003056</v>
      </c>
      <c r="B545">
        <v>2003</v>
      </c>
      <c r="C545">
        <v>56</v>
      </c>
      <c r="D545">
        <v>0</v>
      </c>
      <c r="E545">
        <v>30</v>
      </c>
      <c r="G545" t="s">
        <v>6</v>
      </c>
      <c r="H545">
        <v>0</v>
      </c>
      <c r="I545">
        <v>56</v>
      </c>
      <c r="J545">
        <v>41813</v>
      </c>
      <c r="K545">
        <v>560</v>
      </c>
      <c r="L545">
        <f t="shared" ca="1" si="21"/>
        <v>8.2200000000000006</v>
      </c>
      <c r="M545">
        <v>11</v>
      </c>
      <c r="N545">
        <v>1.2749999999999899</v>
      </c>
    </row>
    <row r="546" spans="1:14" x14ac:dyDescent="0.15">
      <c r="A546">
        <f t="shared" si="22"/>
        <v>2003057</v>
      </c>
      <c r="B546">
        <v>2003</v>
      </c>
      <c r="C546">
        <v>57</v>
      </c>
      <c r="D546">
        <v>0</v>
      </c>
      <c r="E546">
        <v>30</v>
      </c>
      <c r="G546" t="s">
        <v>6</v>
      </c>
      <c r="H546">
        <v>0</v>
      </c>
      <c r="I546">
        <v>57</v>
      </c>
      <c r="J546">
        <v>43320</v>
      </c>
      <c r="K546">
        <v>570</v>
      </c>
      <c r="L546">
        <f t="shared" ca="1" si="21"/>
        <v>8.26</v>
      </c>
      <c r="M546">
        <v>11</v>
      </c>
      <c r="N546">
        <v>1.27999999999999</v>
      </c>
    </row>
    <row r="547" spans="1:14" x14ac:dyDescent="0.15">
      <c r="A547">
        <f t="shared" si="22"/>
        <v>2003058</v>
      </c>
      <c r="B547">
        <v>2003</v>
      </c>
      <c r="C547">
        <v>58</v>
      </c>
      <c r="D547">
        <v>0</v>
      </c>
      <c r="E547">
        <v>30</v>
      </c>
      <c r="G547" t="s">
        <v>6</v>
      </c>
      <c r="H547">
        <v>0</v>
      </c>
      <c r="I547">
        <v>58</v>
      </c>
      <c r="J547">
        <v>44853</v>
      </c>
      <c r="K547">
        <v>580</v>
      </c>
      <c r="L547">
        <f t="shared" ca="1" si="21"/>
        <v>8.2899999999999991</v>
      </c>
      <c r="M547">
        <v>11</v>
      </c>
      <c r="N547">
        <v>1.2849999999999899</v>
      </c>
    </row>
    <row r="548" spans="1:14" x14ac:dyDescent="0.15">
      <c r="A548">
        <f t="shared" si="22"/>
        <v>2003059</v>
      </c>
      <c r="B548">
        <v>2003</v>
      </c>
      <c r="C548">
        <v>59</v>
      </c>
      <c r="D548">
        <v>0</v>
      </c>
      <c r="E548">
        <v>30</v>
      </c>
      <c r="G548" t="s">
        <v>6</v>
      </c>
      <c r="H548">
        <v>0</v>
      </c>
      <c r="I548">
        <v>59</v>
      </c>
      <c r="J548">
        <v>46413</v>
      </c>
      <c r="K548">
        <v>590</v>
      </c>
      <c r="L548">
        <f t="shared" ca="1" si="21"/>
        <v>8.32</v>
      </c>
      <c r="M548">
        <v>11</v>
      </c>
      <c r="N548">
        <v>1.28999999999999</v>
      </c>
    </row>
    <row r="549" spans="1:14" x14ac:dyDescent="0.15">
      <c r="A549">
        <f t="shared" si="22"/>
        <v>2003060</v>
      </c>
      <c r="B549">
        <v>2003</v>
      </c>
      <c r="C549">
        <v>60</v>
      </c>
      <c r="D549">
        <v>0</v>
      </c>
      <c r="E549">
        <v>30</v>
      </c>
      <c r="G549" t="s">
        <v>6</v>
      </c>
      <c r="H549">
        <v>0</v>
      </c>
      <c r="I549">
        <v>60</v>
      </c>
      <c r="J549">
        <v>48000</v>
      </c>
      <c r="K549">
        <v>600</v>
      </c>
      <c r="L549">
        <f t="shared" ca="1" si="21"/>
        <v>8.35</v>
      </c>
      <c r="M549">
        <v>11</v>
      </c>
      <c r="N549">
        <v>1.2949999999999899</v>
      </c>
    </row>
    <row r="550" spans="1:14" x14ac:dyDescent="0.15">
      <c r="A550">
        <f t="shared" si="22"/>
        <v>2003061</v>
      </c>
      <c r="B550">
        <v>2003</v>
      </c>
      <c r="C550">
        <v>61</v>
      </c>
      <c r="D550">
        <v>0</v>
      </c>
      <c r="E550">
        <v>30</v>
      </c>
      <c r="G550" t="s">
        <v>6</v>
      </c>
      <c r="H550">
        <v>0</v>
      </c>
      <c r="I550">
        <v>61</v>
      </c>
      <c r="J550">
        <v>49613</v>
      </c>
      <c r="K550">
        <v>610</v>
      </c>
      <c r="L550">
        <f t="shared" ca="1" si="21"/>
        <v>8.3800000000000008</v>
      </c>
      <c r="M550">
        <v>11</v>
      </c>
      <c r="N550">
        <v>1.2999999999999901</v>
      </c>
    </row>
    <row r="551" spans="1:14" x14ac:dyDescent="0.15">
      <c r="A551">
        <f t="shared" si="22"/>
        <v>2003062</v>
      </c>
      <c r="B551">
        <v>2003</v>
      </c>
      <c r="C551">
        <v>62</v>
      </c>
      <c r="D551">
        <v>0</v>
      </c>
      <c r="E551">
        <v>30</v>
      </c>
      <c r="G551" t="s">
        <v>6</v>
      </c>
      <c r="H551">
        <v>0</v>
      </c>
      <c r="I551">
        <v>62</v>
      </c>
      <c r="J551">
        <v>51253</v>
      </c>
      <c r="K551">
        <v>620</v>
      </c>
      <c r="L551">
        <f t="shared" ca="1" si="21"/>
        <v>8.42</v>
      </c>
      <c r="M551">
        <v>11</v>
      </c>
      <c r="N551">
        <v>1.3049999999999899</v>
      </c>
    </row>
    <row r="552" spans="1:14" x14ac:dyDescent="0.15">
      <c r="A552">
        <f t="shared" si="22"/>
        <v>2003063</v>
      </c>
      <c r="B552">
        <v>2003</v>
      </c>
      <c r="C552">
        <v>63</v>
      </c>
      <c r="D552">
        <v>0</v>
      </c>
      <c r="E552">
        <v>30</v>
      </c>
      <c r="G552" t="s">
        <v>6</v>
      </c>
      <c r="H552">
        <v>0</v>
      </c>
      <c r="I552">
        <v>63</v>
      </c>
      <c r="J552">
        <v>52920</v>
      </c>
      <c r="K552">
        <v>630</v>
      </c>
      <c r="L552">
        <f t="shared" ca="1" si="21"/>
        <v>8.4499999999999993</v>
      </c>
      <c r="M552">
        <v>11</v>
      </c>
      <c r="N552">
        <v>1.3099999999999901</v>
      </c>
    </row>
    <row r="553" spans="1:14" x14ac:dyDescent="0.15">
      <c r="A553">
        <f t="shared" si="22"/>
        <v>2003064</v>
      </c>
      <c r="B553">
        <v>2003</v>
      </c>
      <c r="C553">
        <v>64</v>
      </c>
      <c r="D553">
        <v>0</v>
      </c>
      <c r="E553">
        <v>30</v>
      </c>
      <c r="G553" t="s">
        <v>6</v>
      </c>
      <c r="H553">
        <v>0</v>
      </c>
      <c r="I553">
        <v>64</v>
      </c>
      <c r="J553">
        <v>54613</v>
      </c>
      <c r="K553">
        <v>640</v>
      </c>
      <c r="L553">
        <f t="shared" ca="1" si="21"/>
        <v>8.48</v>
      </c>
      <c r="M553">
        <v>11</v>
      </c>
      <c r="N553">
        <v>1.31499999999999</v>
      </c>
    </row>
    <row r="554" spans="1:14" x14ac:dyDescent="0.15">
      <c r="A554">
        <f t="shared" si="22"/>
        <v>2003065</v>
      </c>
      <c r="B554">
        <v>2003</v>
      </c>
      <c r="C554">
        <v>65</v>
      </c>
      <c r="D554">
        <v>0</v>
      </c>
      <c r="E554">
        <v>30</v>
      </c>
      <c r="G554" t="s">
        <v>6</v>
      </c>
      <c r="H554">
        <v>0</v>
      </c>
      <c r="I554">
        <v>65</v>
      </c>
      <c r="J554">
        <v>56333</v>
      </c>
      <c r="K554">
        <v>650</v>
      </c>
      <c r="L554">
        <f t="shared" ca="1" si="21"/>
        <v>8.51</v>
      </c>
      <c r="M554">
        <v>11</v>
      </c>
      <c r="N554">
        <v>1.3199999999999901</v>
      </c>
    </row>
    <row r="555" spans="1:14" x14ac:dyDescent="0.15">
      <c r="A555">
        <f t="shared" si="22"/>
        <v>2003066</v>
      </c>
      <c r="B555">
        <v>2003</v>
      </c>
      <c r="C555">
        <v>66</v>
      </c>
      <c r="D555">
        <v>0</v>
      </c>
      <c r="E555">
        <v>30</v>
      </c>
      <c r="G555" t="s">
        <v>6</v>
      </c>
      <c r="H555">
        <v>0</v>
      </c>
      <c r="I555">
        <v>66</v>
      </c>
      <c r="J555">
        <v>58080</v>
      </c>
      <c r="K555">
        <v>660</v>
      </c>
      <c r="L555">
        <f t="shared" ca="1" si="21"/>
        <v>8.5500000000000007</v>
      </c>
      <c r="M555">
        <v>11</v>
      </c>
      <c r="N555">
        <v>1.32499999999999</v>
      </c>
    </row>
    <row r="556" spans="1:14" x14ac:dyDescent="0.15">
      <c r="A556">
        <f t="shared" si="22"/>
        <v>2003067</v>
      </c>
      <c r="B556">
        <v>2003</v>
      </c>
      <c r="C556">
        <v>67</v>
      </c>
      <c r="D556">
        <v>0</v>
      </c>
      <c r="E556">
        <v>30</v>
      </c>
      <c r="G556" t="s">
        <v>6</v>
      </c>
      <c r="H556">
        <v>0</v>
      </c>
      <c r="I556">
        <v>67</v>
      </c>
      <c r="J556">
        <v>59853</v>
      </c>
      <c r="K556">
        <v>670</v>
      </c>
      <c r="L556">
        <f t="shared" ref="L556:L569" ca="1" si="23">ROUND(OFFSET(K556,-ROW(A66),1)*N556,2)</f>
        <v>8.58</v>
      </c>
      <c r="M556">
        <v>11</v>
      </c>
      <c r="N556">
        <v>1.3299999999999901</v>
      </c>
    </row>
    <row r="557" spans="1:14" x14ac:dyDescent="0.15">
      <c r="A557">
        <f t="shared" si="22"/>
        <v>2003068</v>
      </c>
      <c r="B557">
        <v>2003</v>
      </c>
      <c r="C557">
        <v>68</v>
      </c>
      <c r="D557">
        <v>0</v>
      </c>
      <c r="E557">
        <v>30</v>
      </c>
      <c r="G557" t="s">
        <v>6</v>
      </c>
      <c r="H557">
        <v>0</v>
      </c>
      <c r="I557">
        <v>68</v>
      </c>
      <c r="J557">
        <v>61653</v>
      </c>
      <c r="K557">
        <v>680</v>
      </c>
      <c r="L557">
        <f t="shared" ca="1" si="23"/>
        <v>8.61</v>
      </c>
      <c r="M557">
        <v>11</v>
      </c>
      <c r="N557">
        <v>1.33499999999999</v>
      </c>
    </row>
    <row r="558" spans="1:14" x14ac:dyDescent="0.15">
      <c r="A558">
        <f t="shared" si="22"/>
        <v>2003069</v>
      </c>
      <c r="B558">
        <v>2003</v>
      </c>
      <c r="C558">
        <v>69</v>
      </c>
      <c r="D558">
        <v>0</v>
      </c>
      <c r="E558">
        <v>30</v>
      </c>
      <c r="G558" t="s">
        <v>6</v>
      </c>
      <c r="H558">
        <v>0</v>
      </c>
      <c r="I558">
        <v>69</v>
      </c>
      <c r="J558">
        <v>63480</v>
      </c>
      <c r="K558">
        <v>690</v>
      </c>
      <c r="L558">
        <f t="shared" ca="1" si="23"/>
        <v>8.64</v>
      </c>
      <c r="M558">
        <v>11</v>
      </c>
      <c r="N558">
        <v>1.3399999999999901</v>
      </c>
    </row>
    <row r="559" spans="1:14" x14ac:dyDescent="0.15">
      <c r="A559">
        <f t="shared" si="22"/>
        <v>2003070</v>
      </c>
      <c r="B559">
        <v>2003</v>
      </c>
      <c r="C559">
        <v>70</v>
      </c>
      <c r="D559">
        <v>0</v>
      </c>
      <c r="E559">
        <v>30</v>
      </c>
      <c r="G559" t="s">
        <v>6</v>
      </c>
      <c r="H559">
        <v>0</v>
      </c>
      <c r="I559">
        <v>70</v>
      </c>
      <c r="J559">
        <v>65333</v>
      </c>
      <c r="K559">
        <v>700</v>
      </c>
      <c r="L559">
        <f t="shared" ca="1" si="23"/>
        <v>8.68</v>
      </c>
      <c r="M559">
        <v>11</v>
      </c>
      <c r="N559">
        <v>1.34499999999999</v>
      </c>
    </row>
    <row r="560" spans="1:14" x14ac:dyDescent="0.15">
      <c r="A560">
        <f t="shared" si="22"/>
        <v>2003071</v>
      </c>
      <c r="B560">
        <v>2003</v>
      </c>
      <c r="C560">
        <v>71</v>
      </c>
      <c r="D560">
        <v>0</v>
      </c>
      <c r="E560">
        <v>30</v>
      </c>
      <c r="G560" t="s">
        <v>6</v>
      </c>
      <c r="H560">
        <v>0</v>
      </c>
      <c r="I560">
        <v>71</v>
      </c>
      <c r="J560">
        <v>67213</v>
      </c>
      <c r="K560">
        <v>710</v>
      </c>
      <c r="L560">
        <f t="shared" ca="1" si="23"/>
        <v>8.7100000000000009</v>
      </c>
      <c r="M560">
        <v>11</v>
      </c>
      <c r="N560">
        <v>1.3499999999999901</v>
      </c>
    </row>
    <row r="561" spans="1:14" x14ac:dyDescent="0.15">
      <c r="A561">
        <f t="shared" si="22"/>
        <v>2003072</v>
      </c>
      <c r="B561">
        <v>2003</v>
      </c>
      <c r="C561">
        <v>72</v>
      </c>
      <c r="D561">
        <v>0</v>
      </c>
      <c r="E561">
        <v>30</v>
      </c>
      <c r="G561" t="s">
        <v>6</v>
      </c>
      <c r="H561">
        <v>0</v>
      </c>
      <c r="I561">
        <v>72</v>
      </c>
      <c r="J561">
        <v>69120</v>
      </c>
      <c r="K561">
        <v>720</v>
      </c>
      <c r="L561">
        <f t="shared" ca="1" si="23"/>
        <v>8.74</v>
      </c>
      <c r="M561">
        <v>11</v>
      </c>
      <c r="N561">
        <v>1.35499999999999</v>
      </c>
    </row>
    <row r="562" spans="1:14" x14ac:dyDescent="0.15">
      <c r="A562">
        <f t="shared" si="22"/>
        <v>2003073</v>
      </c>
      <c r="B562">
        <v>2003</v>
      </c>
      <c r="C562">
        <v>73</v>
      </c>
      <c r="D562">
        <v>0</v>
      </c>
      <c r="E562">
        <v>30</v>
      </c>
      <c r="G562" t="s">
        <v>6</v>
      </c>
      <c r="H562">
        <v>0</v>
      </c>
      <c r="I562">
        <v>73</v>
      </c>
      <c r="J562">
        <v>71053</v>
      </c>
      <c r="K562">
        <v>730</v>
      </c>
      <c r="L562">
        <f t="shared" ca="1" si="23"/>
        <v>8.77</v>
      </c>
      <c r="M562">
        <v>11</v>
      </c>
      <c r="N562">
        <v>1.3599999999999901</v>
      </c>
    </row>
    <row r="563" spans="1:14" x14ac:dyDescent="0.15">
      <c r="A563">
        <f t="shared" si="22"/>
        <v>2003074</v>
      </c>
      <c r="B563">
        <v>2003</v>
      </c>
      <c r="C563">
        <v>74</v>
      </c>
      <c r="D563">
        <v>0</v>
      </c>
      <c r="E563">
        <v>30</v>
      </c>
      <c r="G563" t="s">
        <v>6</v>
      </c>
      <c r="H563">
        <v>0</v>
      </c>
      <c r="I563">
        <v>74</v>
      </c>
      <c r="J563">
        <v>73013</v>
      </c>
      <c r="K563">
        <v>740</v>
      </c>
      <c r="L563">
        <f t="shared" ca="1" si="23"/>
        <v>8.8000000000000007</v>
      </c>
      <c r="M563">
        <v>11</v>
      </c>
      <c r="N563">
        <v>1.36499999999999</v>
      </c>
    </row>
    <row r="564" spans="1:14" x14ac:dyDescent="0.15">
      <c r="A564">
        <f t="shared" si="22"/>
        <v>2003075</v>
      </c>
      <c r="B564">
        <v>2003</v>
      </c>
      <c r="C564">
        <v>75</v>
      </c>
      <c r="D564">
        <v>0</v>
      </c>
      <c r="E564">
        <v>30</v>
      </c>
      <c r="G564" t="s">
        <v>6</v>
      </c>
      <c r="H564">
        <v>0</v>
      </c>
      <c r="I564">
        <v>75</v>
      </c>
      <c r="J564">
        <v>75000</v>
      </c>
      <c r="K564">
        <v>750</v>
      </c>
      <c r="L564">
        <f t="shared" ca="1" si="23"/>
        <v>8.84</v>
      </c>
      <c r="M564">
        <v>11</v>
      </c>
      <c r="N564">
        <v>1.3699999999999899</v>
      </c>
    </row>
    <row r="565" spans="1:14" x14ac:dyDescent="0.15">
      <c r="A565">
        <f t="shared" si="22"/>
        <v>2003076</v>
      </c>
      <c r="B565">
        <v>2003</v>
      </c>
      <c r="C565">
        <v>76</v>
      </c>
      <c r="D565">
        <v>0</v>
      </c>
      <c r="E565">
        <v>30</v>
      </c>
      <c r="G565" t="s">
        <v>6</v>
      </c>
      <c r="H565">
        <v>0</v>
      </c>
      <c r="I565">
        <v>76</v>
      </c>
      <c r="J565">
        <v>77013</v>
      </c>
      <c r="K565">
        <v>760</v>
      </c>
      <c r="L565">
        <f t="shared" ca="1" si="23"/>
        <v>8.8699999999999992</v>
      </c>
      <c r="M565">
        <v>11</v>
      </c>
      <c r="N565">
        <v>1.37499999999999</v>
      </c>
    </row>
    <row r="566" spans="1:14" x14ac:dyDescent="0.15">
      <c r="A566">
        <f t="shared" si="22"/>
        <v>2003077</v>
      </c>
      <c r="B566">
        <v>2003</v>
      </c>
      <c r="C566">
        <v>77</v>
      </c>
      <c r="D566">
        <v>0</v>
      </c>
      <c r="E566">
        <v>30</v>
      </c>
      <c r="G566" t="s">
        <v>6</v>
      </c>
      <c r="H566">
        <v>0</v>
      </c>
      <c r="I566">
        <v>77</v>
      </c>
      <c r="J566">
        <v>79053</v>
      </c>
      <c r="K566">
        <v>770</v>
      </c>
      <c r="L566">
        <f t="shared" ca="1" si="23"/>
        <v>8.9</v>
      </c>
      <c r="M566">
        <v>11</v>
      </c>
      <c r="N566">
        <v>1.3799999999999899</v>
      </c>
    </row>
    <row r="567" spans="1:14" x14ac:dyDescent="0.15">
      <c r="A567">
        <f t="shared" si="22"/>
        <v>2003078</v>
      </c>
      <c r="B567">
        <v>2003</v>
      </c>
      <c r="C567">
        <v>78</v>
      </c>
      <c r="D567">
        <v>0</v>
      </c>
      <c r="E567">
        <v>30</v>
      </c>
      <c r="G567" t="s">
        <v>6</v>
      </c>
      <c r="H567">
        <v>0</v>
      </c>
      <c r="I567">
        <v>78</v>
      </c>
      <c r="J567">
        <v>81120</v>
      </c>
      <c r="K567">
        <v>780</v>
      </c>
      <c r="L567">
        <f t="shared" ca="1" si="23"/>
        <v>8.93</v>
      </c>
      <c r="M567">
        <v>11</v>
      </c>
      <c r="N567">
        <v>1.38499999999999</v>
      </c>
    </row>
    <row r="568" spans="1:14" x14ac:dyDescent="0.15">
      <c r="A568">
        <f t="shared" si="22"/>
        <v>2003079</v>
      </c>
      <c r="B568">
        <v>2003</v>
      </c>
      <c r="C568">
        <v>79</v>
      </c>
      <c r="D568">
        <v>0</v>
      </c>
      <c r="E568">
        <v>30</v>
      </c>
      <c r="G568" t="s">
        <v>6</v>
      </c>
      <c r="H568">
        <v>0</v>
      </c>
      <c r="I568">
        <v>79</v>
      </c>
      <c r="J568">
        <v>83213</v>
      </c>
      <c r="K568">
        <v>790</v>
      </c>
      <c r="L568">
        <f t="shared" ca="1" si="23"/>
        <v>8.9700000000000006</v>
      </c>
      <c r="M568">
        <v>11</v>
      </c>
      <c r="N568">
        <v>1.3899999999999899</v>
      </c>
    </row>
    <row r="569" spans="1:14" x14ac:dyDescent="0.15">
      <c r="A569">
        <f t="shared" si="22"/>
        <v>2003080</v>
      </c>
      <c r="B569">
        <v>2003</v>
      </c>
      <c r="C569">
        <v>80</v>
      </c>
      <c r="D569">
        <v>0</v>
      </c>
      <c r="E569">
        <v>30</v>
      </c>
      <c r="G569" t="s">
        <v>6</v>
      </c>
      <c r="H569">
        <v>0</v>
      </c>
      <c r="I569">
        <v>80</v>
      </c>
      <c r="J569">
        <v>85333</v>
      </c>
      <c r="K569">
        <v>800</v>
      </c>
      <c r="L569">
        <f t="shared" ca="1" si="23"/>
        <v>9</v>
      </c>
      <c r="M569">
        <v>11</v>
      </c>
      <c r="N569">
        <v>1.39499999999999</v>
      </c>
    </row>
    <row r="570" spans="1:14" x14ac:dyDescent="0.15">
      <c r="A570">
        <f t="shared" si="22"/>
        <v>2004001</v>
      </c>
      <c r="B570">
        <v>2004</v>
      </c>
      <c r="C570">
        <v>1</v>
      </c>
      <c r="D570">
        <v>0</v>
      </c>
      <c r="E570">
        <v>30</v>
      </c>
      <c r="H570">
        <v>0</v>
      </c>
      <c r="I570">
        <v>3</v>
      </c>
      <c r="J570">
        <v>0</v>
      </c>
      <c r="K570">
        <v>10</v>
      </c>
      <c r="L570">
        <v>10.15</v>
      </c>
      <c r="M570">
        <v>12</v>
      </c>
      <c r="N570">
        <v>1</v>
      </c>
    </row>
    <row r="571" spans="1:14" x14ac:dyDescent="0.15">
      <c r="A571">
        <f t="shared" si="22"/>
        <v>2004002</v>
      </c>
      <c r="B571">
        <v>2004</v>
      </c>
      <c r="C571">
        <v>2</v>
      </c>
      <c r="D571">
        <v>0</v>
      </c>
      <c r="E571">
        <v>30</v>
      </c>
      <c r="G571" t="s">
        <v>6</v>
      </c>
      <c r="H571">
        <v>0</v>
      </c>
      <c r="I571">
        <v>3</v>
      </c>
      <c r="J571">
        <v>60</v>
      </c>
      <c r="K571">
        <v>20</v>
      </c>
      <c r="L571">
        <f ca="1">ROUND(OFFSET(K571,-ROW(A1),1)*N571,2)</f>
        <v>10.199999999999999</v>
      </c>
      <c r="M571">
        <v>12</v>
      </c>
      <c r="N571">
        <v>1.0049999999999999</v>
      </c>
    </row>
    <row r="572" spans="1:14" x14ac:dyDescent="0.15">
      <c r="A572">
        <f t="shared" si="22"/>
        <v>2004003</v>
      </c>
      <c r="B572">
        <v>2004</v>
      </c>
      <c r="C572">
        <v>3</v>
      </c>
      <c r="D572">
        <v>0</v>
      </c>
      <c r="E572">
        <v>30</v>
      </c>
      <c r="G572" t="s">
        <v>6</v>
      </c>
      <c r="H572">
        <v>0</v>
      </c>
      <c r="I572">
        <v>3</v>
      </c>
      <c r="J572">
        <v>135</v>
      </c>
      <c r="K572">
        <v>30</v>
      </c>
      <c r="L572">
        <f t="shared" ref="L572:L635" ca="1" si="24">ROUND(OFFSET(K572,-ROW(A2),1)*N572,2)</f>
        <v>10.25</v>
      </c>
      <c r="M572">
        <v>12</v>
      </c>
      <c r="N572">
        <v>1.01</v>
      </c>
    </row>
    <row r="573" spans="1:14" x14ac:dyDescent="0.15">
      <c r="A573">
        <f t="shared" si="22"/>
        <v>2004004</v>
      </c>
      <c r="B573">
        <v>2004</v>
      </c>
      <c r="C573">
        <v>4</v>
      </c>
      <c r="D573">
        <v>0</v>
      </c>
      <c r="E573">
        <v>30</v>
      </c>
      <c r="G573" t="s">
        <v>6</v>
      </c>
      <c r="H573">
        <v>0</v>
      </c>
      <c r="I573">
        <v>4</v>
      </c>
      <c r="J573">
        <v>240</v>
      </c>
      <c r="K573">
        <v>40</v>
      </c>
      <c r="L573">
        <f t="shared" ca="1" si="24"/>
        <v>10.3</v>
      </c>
      <c r="M573">
        <v>12</v>
      </c>
      <c r="N573">
        <v>1.0149999999999999</v>
      </c>
    </row>
    <row r="574" spans="1:14" x14ac:dyDescent="0.15">
      <c r="A574">
        <f t="shared" si="22"/>
        <v>2004005</v>
      </c>
      <c r="B574">
        <v>2004</v>
      </c>
      <c r="C574">
        <v>5</v>
      </c>
      <c r="D574">
        <v>0</v>
      </c>
      <c r="E574">
        <v>30</v>
      </c>
      <c r="G574" t="s">
        <v>6</v>
      </c>
      <c r="H574">
        <v>0</v>
      </c>
      <c r="I574">
        <v>5</v>
      </c>
      <c r="J574">
        <v>375</v>
      </c>
      <c r="K574">
        <v>50</v>
      </c>
      <c r="L574">
        <f t="shared" ca="1" si="24"/>
        <v>10.35</v>
      </c>
      <c r="M574">
        <v>12</v>
      </c>
      <c r="N574">
        <v>1.02</v>
      </c>
    </row>
    <row r="575" spans="1:14" x14ac:dyDescent="0.15">
      <c r="A575">
        <f t="shared" si="22"/>
        <v>2004006</v>
      </c>
      <c r="B575">
        <v>2004</v>
      </c>
      <c r="C575">
        <v>6</v>
      </c>
      <c r="D575">
        <v>0</v>
      </c>
      <c r="E575">
        <v>30</v>
      </c>
      <c r="G575" t="s">
        <v>6</v>
      </c>
      <c r="H575">
        <v>0</v>
      </c>
      <c r="I575">
        <v>6</v>
      </c>
      <c r="J575">
        <v>540</v>
      </c>
      <c r="K575">
        <v>60</v>
      </c>
      <c r="L575">
        <f t="shared" ca="1" si="24"/>
        <v>10.4</v>
      </c>
      <c r="M575">
        <v>12</v>
      </c>
      <c r="N575">
        <v>1.0249999999999999</v>
      </c>
    </row>
    <row r="576" spans="1:14" x14ac:dyDescent="0.15">
      <c r="A576">
        <f t="shared" si="22"/>
        <v>2004007</v>
      </c>
      <c r="B576">
        <v>2004</v>
      </c>
      <c r="C576">
        <v>7</v>
      </c>
      <c r="D576">
        <v>0</v>
      </c>
      <c r="E576">
        <v>30</v>
      </c>
      <c r="G576" t="s">
        <v>6</v>
      </c>
      <c r="H576">
        <v>0</v>
      </c>
      <c r="I576">
        <v>7</v>
      </c>
      <c r="J576">
        <v>735</v>
      </c>
      <c r="K576">
        <v>70</v>
      </c>
      <c r="L576">
        <f t="shared" ca="1" si="24"/>
        <v>10.45</v>
      </c>
      <c r="M576">
        <v>12</v>
      </c>
      <c r="N576">
        <v>1.03</v>
      </c>
    </row>
    <row r="577" spans="1:14" x14ac:dyDescent="0.15">
      <c r="A577">
        <f t="shared" si="22"/>
        <v>2004008</v>
      </c>
      <c r="B577">
        <v>2004</v>
      </c>
      <c r="C577">
        <v>8</v>
      </c>
      <c r="D577">
        <v>0</v>
      </c>
      <c r="E577">
        <v>30</v>
      </c>
      <c r="G577" t="s">
        <v>6</v>
      </c>
      <c r="H577">
        <v>0</v>
      </c>
      <c r="I577">
        <v>8</v>
      </c>
      <c r="J577">
        <v>960</v>
      </c>
      <c r="K577">
        <v>80</v>
      </c>
      <c r="L577">
        <f t="shared" ca="1" si="24"/>
        <v>10.51</v>
      </c>
      <c r="M577">
        <v>12</v>
      </c>
      <c r="N577">
        <v>1.0349999999999999</v>
      </c>
    </row>
    <row r="578" spans="1:14" x14ac:dyDescent="0.15">
      <c r="A578">
        <f t="shared" si="22"/>
        <v>2004009</v>
      </c>
      <c r="B578">
        <v>2004</v>
      </c>
      <c r="C578">
        <v>9</v>
      </c>
      <c r="D578">
        <v>0</v>
      </c>
      <c r="E578">
        <v>30</v>
      </c>
      <c r="G578" t="s">
        <v>6</v>
      </c>
      <c r="H578">
        <v>0</v>
      </c>
      <c r="I578">
        <v>9</v>
      </c>
      <c r="J578">
        <v>1215</v>
      </c>
      <c r="K578">
        <v>90</v>
      </c>
      <c r="L578">
        <f t="shared" ca="1" si="24"/>
        <v>10.56</v>
      </c>
      <c r="M578">
        <v>12</v>
      </c>
      <c r="N578">
        <v>1.04</v>
      </c>
    </row>
    <row r="579" spans="1:14" x14ac:dyDescent="0.15">
      <c r="A579">
        <f t="shared" si="22"/>
        <v>2004010</v>
      </c>
      <c r="B579">
        <v>2004</v>
      </c>
      <c r="C579">
        <v>10</v>
      </c>
      <c r="D579">
        <v>0</v>
      </c>
      <c r="E579">
        <v>30</v>
      </c>
      <c r="G579" t="s">
        <v>6</v>
      </c>
      <c r="H579">
        <v>0</v>
      </c>
      <c r="I579">
        <v>10</v>
      </c>
      <c r="J579">
        <v>1500</v>
      </c>
      <c r="K579">
        <v>100</v>
      </c>
      <c r="L579">
        <f t="shared" ca="1" si="24"/>
        <v>10.61</v>
      </c>
      <c r="M579">
        <v>12</v>
      </c>
      <c r="N579">
        <v>1.0449999999999999</v>
      </c>
    </row>
    <row r="580" spans="1:14" x14ac:dyDescent="0.15">
      <c r="A580">
        <f t="shared" si="22"/>
        <v>2004011</v>
      </c>
      <c r="B580">
        <v>2004</v>
      </c>
      <c r="C580">
        <v>11</v>
      </c>
      <c r="D580">
        <v>0</v>
      </c>
      <c r="E580">
        <v>30</v>
      </c>
      <c r="G580" t="s">
        <v>6</v>
      </c>
      <c r="H580">
        <v>0</v>
      </c>
      <c r="I580">
        <v>11</v>
      </c>
      <c r="J580">
        <v>1815</v>
      </c>
      <c r="K580">
        <v>110</v>
      </c>
      <c r="L580">
        <f t="shared" ca="1" si="24"/>
        <v>10.66</v>
      </c>
      <c r="M580">
        <v>12</v>
      </c>
      <c r="N580">
        <v>1.05</v>
      </c>
    </row>
    <row r="581" spans="1:14" x14ac:dyDescent="0.15">
      <c r="A581">
        <f t="shared" si="22"/>
        <v>2004012</v>
      </c>
      <c r="B581">
        <v>2004</v>
      </c>
      <c r="C581">
        <v>12</v>
      </c>
      <c r="D581">
        <v>0</v>
      </c>
      <c r="E581">
        <v>30</v>
      </c>
      <c r="G581" t="s">
        <v>6</v>
      </c>
      <c r="H581">
        <v>0</v>
      </c>
      <c r="I581">
        <v>12</v>
      </c>
      <c r="J581">
        <v>2160</v>
      </c>
      <c r="K581">
        <v>120</v>
      </c>
      <c r="L581">
        <f t="shared" ca="1" si="24"/>
        <v>10.71</v>
      </c>
      <c r="M581">
        <v>12</v>
      </c>
      <c r="N581">
        <v>1.0549999999999999</v>
      </c>
    </row>
    <row r="582" spans="1:14" x14ac:dyDescent="0.15">
      <c r="A582">
        <f t="shared" si="22"/>
        <v>2004013</v>
      </c>
      <c r="B582">
        <v>2004</v>
      </c>
      <c r="C582">
        <v>13</v>
      </c>
      <c r="D582">
        <v>0</v>
      </c>
      <c r="E582">
        <v>30</v>
      </c>
      <c r="G582" t="s">
        <v>6</v>
      </c>
      <c r="H582">
        <v>0</v>
      </c>
      <c r="I582">
        <v>13</v>
      </c>
      <c r="J582">
        <v>2535</v>
      </c>
      <c r="K582">
        <v>130</v>
      </c>
      <c r="L582">
        <f t="shared" ca="1" si="24"/>
        <v>10.76</v>
      </c>
      <c r="M582">
        <v>12</v>
      </c>
      <c r="N582">
        <v>1.06</v>
      </c>
    </row>
    <row r="583" spans="1:14" x14ac:dyDescent="0.15">
      <c r="A583">
        <f t="shared" si="22"/>
        <v>2004014</v>
      </c>
      <c r="B583">
        <v>2004</v>
      </c>
      <c r="C583">
        <v>14</v>
      </c>
      <c r="D583">
        <v>0</v>
      </c>
      <c r="E583">
        <v>30</v>
      </c>
      <c r="G583" t="s">
        <v>6</v>
      </c>
      <c r="H583">
        <v>0</v>
      </c>
      <c r="I583">
        <v>14</v>
      </c>
      <c r="J583">
        <v>2940</v>
      </c>
      <c r="K583">
        <v>140</v>
      </c>
      <c r="L583">
        <f t="shared" ca="1" si="24"/>
        <v>10.81</v>
      </c>
      <c r="M583">
        <v>12</v>
      </c>
      <c r="N583">
        <v>1.0649999999999999</v>
      </c>
    </row>
    <row r="584" spans="1:14" x14ac:dyDescent="0.15">
      <c r="A584">
        <f t="shared" si="22"/>
        <v>2004015</v>
      </c>
      <c r="B584">
        <v>2004</v>
      </c>
      <c r="C584">
        <v>15</v>
      </c>
      <c r="D584">
        <v>0</v>
      </c>
      <c r="E584">
        <v>30</v>
      </c>
      <c r="G584" t="s">
        <v>6</v>
      </c>
      <c r="H584">
        <v>0</v>
      </c>
      <c r="I584">
        <v>15</v>
      </c>
      <c r="J584">
        <v>3375</v>
      </c>
      <c r="K584">
        <v>150</v>
      </c>
      <c r="L584">
        <f t="shared" ca="1" si="24"/>
        <v>10.86</v>
      </c>
      <c r="M584">
        <v>12</v>
      </c>
      <c r="N584">
        <v>1.07</v>
      </c>
    </row>
    <row r="585" spans="1:14" x14ac:dyDescent="0.15">
      <c r="A585">
        <f t="shared" si="22"/>
        <v>2004016</v>
      </c>
      <c r="B585">
        <v>2004</v>
      </c>
      <c r="C585">
        <v>16</v>
      </c>
      <c r="D585">
        <v>0</v>
      </c>
      <c r="E585">
        <v>30</v>
      </c>
      <c r="G585" t="s">
        <v>6</v>
      </c>
      <c r="H585">
        <v>0</v>
      </c>
      <c r="I585">
        <v>16</v>
      </c>
      <c r="J585">
        <v>3840</v>
      </c>
      <c r="K585">
        <v>160</v>
      </c>
      <c r="L585">
        <f t="shared" ca="1" si="24"/>
        <v>10.91</v>
      </c>
      <c r="M585">
        <v>12</v>
      </c>
      <c r="N585">
        <v>1.075</v>
      </c>
    </row>
    <row r="586" spans="1:14" x14ac:dyDescent="0.15">
      <c r="A586">
        <f t="shared" si="22"/>
        <v>2004017</v>
      </c>
      <c r="B586">
        <v>2004</v>
      </c>
      <c r="C586">
        <v>17</v>
      </c>
      <c r="D586">
        <v>0</v>
      </c>
      <c r="E586">
        <v>30</v>
      </c>
      <c r="G586" t="s">
        <v>6</v>
      </c>
      <c r="H586">
        <v>0</v>
      </c>
      <c r="I586">
        <v>17</v>
      </c>
      <c r="J586">
        <v>4335</v>
      </c>
      <c r="K586">
        <v>170</v>
      </c>
      <c r="L586">
        <f t="shared" ca="1" si="24"/>
        <v>10.96</v>
      </c>
      <c r="M586">
        <v>12</v>
      </c>
      <c r="N586">
        <v>1.08</v>
      </c>
    </row>
    <row r="587" spans="1:14" x14ac:dyDescent="0.15">
      <c r="A587">
        <f t="shared" si="22"/>
        <v>2004018</v>
      </c>
      <c r="B587">
        <v>2004</v>
      </c>
      <c r="C587">
        <v>18</v>
      </c>
      <c r="D587">
        <v>0</v>
      </c>
      <c r="E587">
        <v>30</v>
      </c>
      <c r="G587" t="s">
        <v>6</v>
      </c>
      <c r="H587">
        <v>0</v>
      </c>
      <c r="I587">
        <v>18</v>
      </c>
      <c r="J587">
        <v>4860</v>
      </c>
      <c r="K587">
        <v>180</v>
      </c>
      <c r="L587">
        <f t="shared" ca="1" si="24"/>
        <v>11.01</v>
      </c>
      <c r="M587">
        <v>12</v>
      </c>
      <c r="N587">
        <v>1.085</v>
      </c>
    </row>
    <row r="588" spans="1:14" x14ac:dyDescent="0.15">
      <c r="A588">
        <f t="shared" si="22"/>
        <v>2004019</v>
      </c>
      <c r="B588">
        <v>2004</v>
      </c>
      <c r="C588">
        <v>19</v>
      </c>
      <c r="D588">
        <v>0</v>
      </c>
      <c r="E588">
        <v>30</v>
      </c>
      <c r="G588" t="s">
        <v>6</v>
      </c>
      <c r="H588">
        <v>0</v>
      </c>
      <c r="I588">
        <v>19</v>
      </c>
      <c r="J588">
        <v>5415</v>
      </c>
      <c r="K588">
        <v>190</v>
      </c>
      <c r="L588">
        <f t="shared" ca="1" si="24"/>
        <v>11.06</v>
      </c>
      <c r="M588">
        <v>12</v>
      </c>
      <c r="N588">
        <v>1.0900000000000001</v>
      </c>
    </row>
    <row r="589" spans="1:14" x14ac:dyDescent="0.15">
      <c r="A589">
        <f t="shared" si="22"/>
        <v>2004020</v>
      </c>
      <c r="B589">
        <v>2004</v>
      </c>
      <c r="C589">
        <v>20</v>
      </c>
      <c r="D589">
        <v>0</v>
      </c>
      <c r="E589">
        <v>30</v>
      </c>
      <c r="G589" t="s">
        <v>6</v>
      </c>
      <c r="H589">
        <v>0</v>
      </c>
      <c r="I589">
        <v>20</v>
      </c>
      <c r="J589">
        <v>6000</v>
      </c>
      <c r="K589">
        <v>200</v>
      </c>
      <c r="L589">
        <f t="shared" ca="1" si="24"/>
        <v>11.11</v>
      </c>
      <c r="M589">
        <v>12</v>
      </c>
      <c r="N589">
        <v>1.095</v>
      </c>
    </row>
    <row r="590" spans="1:14" x14ac:dyDescent="0.15">
      <c r="A590">
        <f t="shared" si="22"/>
        <v>2004021</v>
      </c>
      <c r="B590">
        <v>2004</v>
      </c>
      <c r="C590">
        <v>21</v>
      </c>
      <c r="D590">
        <v>0</v>
      </c>
      <c r="E590">
        <v>30</v>
      </c>
      <c r="G590" t="s">
        <v>6</v>
      </c>
      <c r="H590">
        <v>0</v>
      </c>
      <c r="I590">
        <v>21</v>
      </c>
      <c r="J590">
        <v>6615</v>
      </c>
      <c r="K590">
        <v>210</v>
      </c>
      <c r="L590">
        <f t="shared" ca="1" si="24"/>
        <v>11.17</v>
      </c>
      <c r="M590">
        <v>12</v>
      </c>
      <c r="N590">
        <v>1.1000000000000001</v>
      </c>
    </row>
    <row r="591" spans="1:14" x14ac:dyDescent="0.15">
      <c r="A591">
        <f t="shared" si="22"/>
        <v>2004022</v>
      </c>
      <c r="B591">
        <v>2004</v>
      </c>
      <c r="C591">
        <v>22</v>
      </c>
      <c r="D591">
        <v>0</v>
      </c>
      <c r="E591">
        <v>30</v>
      </c>
      <c r="G591" t="s">
        <v>6</v>
      </c>
      <c r="H591">
        <v>0</v>
      </c>
      <c r="I591">
        <v>22</v>
      </c>
      <c r="J591">
        <v>7260</v>
      </c>
      <c r="K591">
        <v>220</v>
      </c>
      <c r="L591">
        <f t="shared" ca="1" si="24"/>
        <v>11.22</v>
      </c>
      <c r="M591">
        <v>12</v>
      </c>
      <c r="N591">
        <v>1.105</v>
      </c>
    </row>
    <row r="592" spans="1:14" x14ac:dyDescent="0.15">
      <c r="A592">
        <f t="shared" si="22"/>
        <v>2004023</v>
      </c>
      <c r="B592">
        <v>2004</v>
      </c>
      <c r="C592">
        <v>23</v>
      </c>
      <c r="D592">
        <v>0</v>
      </c>
      <c r="E592">
        <v>30</v>
      </c>
      <c r="G592" t="s">
        <v>6</v>
      </c>
      <c r="H592">
        <v>0</v>
      </c>
      <c r="I592">
        <v>23</v>
      </c>
      <c r="J592">
        <v>7935</v>
      </c>
      <c r="K592">
        <v>230</v>
      </c>
      <c r="L592">
        <f t="shared" ca="1" si="24"/>
        <v>11.27</v>
      </c>
      <c r="M592">
        <v>12</v>
      </c>
      <c r="N592">
        <v>1.1100000000000001</v>
      </c>
    </row>
    <row r="593" spans="1:14" x14ac:dyDescent="0.15">
      <c r="A593">
        <f t="shared" si="22"/>
        <v>2004024</v>
      </c>
      <c r="B593">
        <v>2004</v>
      </c>
      <c r="C593">
        <v>24</v>
      </c>
      <c r="D593">
        <v>0</v>
      </c>
      <c r="E593">
        <v>30</v>
      </c>
      <c r="G593" t="s">
        <v>6</v>
      </c>
      <c r="H593">
        <v>0</v>
      </c>
      <c r="I593">
        <v>24</v>
      </c>
      <c r="J593">
        <v>8640</v>
      </c>
      <c r="K593">
        <v>240</v>
      </c>
      <c r="L593">
        <f t="shared" ca="1" si="24"/>
        <v>11.32</v>
      </c>
      <c r="M593">
        <v>12</v>
      </c>
      <c r="N593">
        <v>1.115</v>
      </c>
    </row>
    <row r="594" spans="1:14" x14ac:dyDescent="0.15">
      <c r="A594">
        <f t="shared" si="22"/>
        <v>2004025</v>
      </c>
      <c r="B594">
        <v>2004</v>
      </c>
      <c r="C594">
        <v>25</v>
      </c>
      <c r="D594">
        <v>0</v>
      </c>
      <c r="E594">
        <v>30</v>
      </c>
      <c r="G594" t="s">
        <v>6</v>
      </c>
      <c r="H594">
        <v>0</v>
      </c>
      <c r="I594">
        <v>25</v>
      </c>
      <c r="J594">
        <v>9375</v>
      </c>
      <c r="K594">
        <v>250</v>
      </c>
      <c r="L594">
        <f t="shared" ca="1" si="24"/>
        <v>11.37</v>
      </c>
      <c r="M594">
        <v>12</v>
      </c>
      <c r="N594">
        <v>1.1200000000000001</v>
      </c>
    </row>
    <row r="595" spans="1:14" x14ac:dyDescent="0.15">
      <c r="A595">
        <f t="shared" si="22"/>
        <v>2004026</v>
      </c>
      <c r="B595">
        <v>2004</v>
      </c>
      <c r="C595">
        <v>26</v>
      </c>
      <c r="D595">
        <v>0</v>
      </c>
      <c r="E595">
        <v>30</v>
      </c>
      <c r="G595" t="s">
        <v>6</v>
      </c>
      <c r="H595">
        <v>0</v>
      </c>
      <c r="I595">
        <v>26</v>
      </c>
      <c r="J595">
        <v>10140</v>
      </c>
      <c r="K595">
        <v>260</v>
      </c>
      <c r="L595">
        <f t="shared" ca="1" si="24"/>
        <v>11.42</v>
      </c>
      <c r="M595">
        <v>12</v>
      </c>
      <c r="N595">
        <v>1.125</v>
      </c>
    </row>
    <row r="596" spans="1:14" x14ac:dyDescent="0.15">
      <c r="A596">
        <f t="shared" si="22"/>
        <v>2004027</v>
      </c>
      <c r="B596">
        <v>2004</v>
      </c>
      <c r="C596">
        <v>27</v>
      </c>
      <c r="D596">
        <v>0</v>
      </c>
      <c r="E596">
        <v>30</v>
      </c>
      <c r="G596" t="s">
        <v>6</v>
      </c>
      <c r="H596">
        <v>0</v>
      </c>
      <c r="I596">
        <v>27</v>
      </c>
      <c r="J596">
        <v>10935</v>
      </c>
      <c r="K596">
        <v>270</v>
      </c>
      <c r="L596">
        <f t="shared" ca="1" si="24"/>
        <v>11.47</v>
      </c>
      <c r="M596">
        <v>12</v>
      </c>
      <c r="N596">
        <v>1.1299999999999999</v>
      </c>
    </row>
    <row r="597" spans="1:14" x14ac:dyDescent="0.15">
      <c r="A597">
        <f t="shared" si="22"/>
        <v>2004028</v>
      </c>
      <c r="B597">
        <v>2004</v>
      </c>
      <c r="C597">
        <v>28</v>
      </c>
      <c r="D597">
        <v>0</v>
      </c>
      <c r="E597">
        <v>30</v>
      </c>
      <c r="G597" t="s">
        <v>6</v>
      </c>
      <c r="H597">
        <v>0</v>
      </c>
      <c r="I597">
        <v>28</v>
      </c>
      <c r="J597">
        <v>11760</v>
      </c>
      <c r="K597">
        <v>280</v>
      </c>
      <c r="L597">
        <f t="shared" ca="1" si="24"/>
        <v>11.52</v>
      </c>
      <c r="M597">
        <v>12</v>
      </c>
      <c r="N597">
        <v>1.135</v>
      </c>
    </row>
    <row r="598" spans="1:14" x14ac:dyDescent="0.15">
      <c r="A598">
        <f t="shared" si="22"/>
        <v>2004029</v>
      </c>
      <c r="B598">
        <v>2004</v>
      </c>
      <c r="C598">
        <v>29</v>
      </c>
      <c r="D598">
        <v>0</v>
      </c>
      <c r="E598">
        <v>30</v>
      </c>
      <c r="G598" t="s">
        <v>6</v>
      </c>
      <c r="H598">
        <v>0</v>
      </c>
      <c r="I598">
        <v>29</v>
      </c>
      <c r="J598">
        <v>12615</v>
      </c>
      <c r="K598">
        <v>290</v>
      </c>
      <c r="L598">
        <f t="shared" ca="1" si="24"/>
        <v>11.57</v>
      </c>
      <c r="M598">
        <v>12</v>
      </c>
      <c r="N598">
        <v>1.1399999999999999</v>
      </c>
    </row>
    <row r="599" spans="1:14" x14ac:dyDescent="0.15">
      <c r="A599">
        <f t="shared" si="22"/>
        <v>2004030</v>
      </c>
      <c r="B599">
        <v>2004</v>
      </c>
      <c r="C599">
        <v>30</v>
      </c>
      <c r="D599">
        <v>0</v>
      </c>
      <c r="E599">
        <v>30</v>
      </c>
      <c r="G599" t="s">
        <v>6</v>
      </c>
      <c r="H599">
        <v>0</v>
      </c>
      <c r="I599">
        <v>30</v>
      </c>
      <c r="J599">
        <v>13500</v>
      </c>
      <c r="K599">
        <v>300</v>
      </c>
      <c r="L599">
        <f t="shared" ca="1" si="24"/>
        <v>11.62</v>
      </c>
      <c r="M599">
        <v>12</v>
      </c>
      <c r="N599">
        <v>1.145</v>
      </c>
    </row>
    <row r="600" spans="1:14" x14ac:dyDescent="0.15">
      <c r="A600">
        <f t="shared" si="22"/>
        <v>2004031</v>
      </c>
      <c r="B600">
        <v>2004</v>
      </c>
      <c r="C600">
        <v>31</v>
      </c>
      <c r="D600">
        <v>0</v>
      </c>
      <c r="E600">
        <v>30</v>
      </c>
      <c r="G600" t="s">
        <v>6</v>
      </c>
      <c r="H600">
        <v>0</v>
      </c>
      <c r="I600">
        <v>31</v>
      </c>
      <c r="J600">
        <v>14415</v>
      </c>
      <c r="K600">
        <v>310</v>
      </c>
      <c r="L600">
        <f t="shared" ca="1" si="24"/>
        <v>11.67</v>
      </c>
      <c r="M600">
        <v>12</v>
      </c>
      <c r="N600">
        <v>1.1499999999999999</v>
      </c>
    </row>
    <row r="601" spans="1:14" x14ac:dyDescent="0.15">
      <c r="A601">
        <f t="shared" si="22"/>
        <v>2004032</v>
      </c>
      <c r="B601">
        <v>2004</v>
      </c>
      <c r="C601">
        <v>32</v>
      </c>
      <c r="D601">
        <v>0</v>
      </c>
      <c r="E601">
        <v>30</v>
      </c>
      <c r="G601" t="s">
        <v>6</v>
      </c>
      <c r="H601">
        <v>0</v>
      </c>
      <c r="I601">
        <v>32</v>
      </c>
      <c r="J601">
        <v>15360</v>
      </c>
      <c r="K601">
        <v>320</v>
      </c>
      <c r="L601">
        <f t="shared" ca="1" si="24"/>
        <v>11.72</v>
      </c>
      <c r="M601">
        <v>12</v>
      </c>
      <c r="N601">
        <v>1.155</v>
      </c>
    </row>
    <row r="602" spans="1:14" x14ac:dyDescent="0.15">
      <c r="A602">
        <f t="shared" si="22"/>
        <v>2004033</v>
      </c>
      <c r="B602">
        <v>2004</v>
      </c>
      <c r="C602">
        <v>33</v>
      </c>
      <c r="D602">
        <v>0</v>
      </c>
      <c r="E602">
        <v>30</v>
      </c>
      <c r="G602" t="s">
        <v>6</v>
      </c>
      <c r="H602">
        <v>0</v>
      </c>
      <c r="I602">
        <v>33</v>
      </c>
      <c r="J602">
        <v>16335</v>
      </c>
      <c r="K602">
        <v>330</v>
      </c>
      <c r="L602">
        <f t="shared" ca="1" si="24"/>
        <v>11.77</v>
      </c>
      <c r="M602">
        <v>12</v>
      </c>
      <c r="N602">
        <v>1.1599999999999999</v>
      </c>
    </row>
    <row r="603" spans="1:14" x14ac:dyDescent="0.15">
      <c r="A603">
        <f t="shared" si="22"/>
        <v>2004034</v>
      </c>
      <c r="B603">
        <v>2004</v>
      </c>
      <c r="C603">
        <v>34</v>
      </c>
      <c r="D603">
        <v>0</v>
      </c>
      <c r="E603">
        <v>30</v>
      </c>
      <c r="G603" t="s">
        <v>6</v>
      </c>
      <c r="H603">
        <v>0</v>
      </c>
      <c r="I603">
        <v>34</v>
      </c>
      <c r="J603">
        <v>17340</v>
      </c>
      <c r="K603">
        <v>340</v>
      </c>
      <c r="L603">
        <f t="shared" ca="1" si="24"/>
        <v>11.82</v>
      </c>
      <c r="M603">
        <v>12</v>
      </c>
      <c r="N603">
        <v>1.165</v>
      </c>
    </row>
    <row r="604" spans="1:14" x14ac:dyDescent="0.15">
      <c r="A604">
        <f t="shared" ref="A604:A667" si="25">B604*1000+C604</f>
        <v>2004035</v>
      </c>
      <c r="B604">
        <v>2004</v>
      </c>
      <c r="C604">
        <v>35</v>
      </c>
      <c r="D604">
        <v>0</v>
      </c>
      <c r="E604">
        <v>30</v>
      </c>
      <c r="G604" t="s">
        <v>6</v>
      </c>
      <c r="H604">
        <v>0</v>
      </c>
      <c r="I604">
        <v>35</v>
      </c>
      <c r="J604">
        <v>18375</v>
      </c>
      <c r="K604">
        <v>350</v>
      </c>
      <c r="L604">
        <f t="shared" ca="1" si="24"/>
        <v>11.88</v>
      </c>
      <c r="M604">
        <v>12</v>
      </c>
      <c r="N604">
        <v>1.17</v>
      </c>
    </row>
    <row r="605" spans="1:14" x14ac:dyDescent="0.15">
      <c r="A605">
        <f t="shared" si="25"/>
        <v>2004036</v>
      </c>
      <c r="B605">
        <v>2004</v>
      </c>
      <c r="C605">
        <v>36</v>
      </c>
      <c r="D605">
        <v>0</v>
      </c>
      <c r="E605">
        <v>30</v>
      </c>
      <c r="G605" t="s">
        <v>6</v>
      </c>
      <c r="H605">
        <v>0</v>
      </c>
      <c r="I605">
        <v>36</v>
      </c>
      <c r="J605">
        <v>19440</v>
      </c>
      <c r="K605">
        <v>360</v>
      </c>
      <c r="L605">
        <f t="shared" ca="1" si="24"/>
        <v>11.93</v>
      </c>
      <c r="M605">
        <v>12</v>
      </c>
      <c r="N605">
        <v>1.175</v>
      </c>
    </row>
    <row r="606" spans="1:14" x14ac:dyDescent="0.15">
      <c r="A606">
        <f t="shared" si="25"/>
        <v>2004037</v>
      </c>
      <c r="B606">
        <v>2004</v>
      </c>
      <c r="C606">
        <v>37</v>
      </c>
      <c r="D606">
        <v>0</v>
      </c>
      <c r="E606">
        <v>30</v>
      </c>
      <c r="G606" t="s">
        <v>6</v>
      </c>
      <c r="H606">
        <v>0</v>
      </c>
      <c r="I606">
        <v>37</v>
      </c>
      <c r="J606">
        <v>20535</v>
      </c>
      <c r="K606">
        <v>370</v>
      </c>
      <c r="L606">
        <f t="shared" ca="1" si="24"/>
        <v>11.98</v>
      </c>
      <c r="M606">
        <v>12</v>
      </c>
      <c r="N606">
        <v>1.18</v>
      </c>
    </row>
    <row r="607" spans="1:14" x14ac:dyDescent="0.15">
      <c r="A607">
        <f t="shared" si="25"/>
        <v>2004038</v>
      </c>
      <c r="B607">
        <v>2004</v>
      </c>
      <c r="C607">
        <v>38</v>
      </c>
      <c r="D607">
        <v>0</v>
      </c>
      <c r="E607">
        <v>30</v>
      </c>
      <c r="G607" t="s">
        <v>6</v>
      </c>
      <c r="H607">
        <v>0</v>
      </c>
      <c r="I607">
        <v>38</v>
      </c>
      <c r="J607">
        <v>21660</v>
      </c>
      <c r="K607">
        <v>380</v>
      </c>
      <c r="L607">
        <f t="shared" ca="1" si="24"/>
        <v>12.03</v>
      </c>
      <c r="M607">
        <v>12</v>
      </c>
      <c r="N607">
        <v>1.1850000000000001</v>
      </c>
    </row>
    <row r="608" spans="1:14" x14ac:dyDescent="0.15">
      <c r="A608">
        <f t="shared" si="25"/>
        <v>2004039</v>
      </c>
      <c r="B608">
        <v>2004</v>
      </c>
      <c r="C608">
        <v>39</v>
      </c>
      <c r="D608">
        <v>0</v>
      </c>
      <c r="E608">
        <v>30</v>
      </c>
      <c r="G608" t="s">
        <v>6</v>
      </c>
      <c r="H608">
        <v>0</v>
      </c>
      <c r="I608">
        <v>39</v>
      </c>
      <c r="J608">
        <v>22815</v>
      </c>
      <c r="K608">
        <v>390</v>
      </c>
      <c r="L608">
        <f t="shared" ca="1" si="24"/>
        <v>12.08</v>
      </c>
      <c r="M608">
        <v>12</v>
      </c>
      <c r="N608">
        <v>1.19</v>
      </c>
    </row>
    <row r="609" spans="1:14" x14ac:dyDescent="0.15">
      <c r="A609">
        <f t="shared" si="25"/>
        <v>2004040</v>
      </c>
      <c r="B609">
        <v>2004</v>
      </c>
      <c r="C609">
        <v>40</v>
      </c>
      <c r="D609">
        <v>0</v>
      </c>
      <c r="E609">
        <v>30</v>
      </c>
      <c r="G609" t="s">
        <v>6</v>
      </c>
      <c r="H609">
        <v>0</v>
      </c>
      <c r="I609">
        <v>40</v>
      </c>
      <c r="J609">
        <v>24000</v>
      </c>
      <c r="K609">
        <v>400</v>
      </c>
      <c r="L609">
        <f t="shared" ca="1" si="24"/>
        <v>12.13</v>
      </c>
      <c r="M609">
        <v>12</v>
      </c>
      <c r="N609">
        <v>1.1950000000000001</v>
      </c>
    </row>
    <row r="610" spans="1:14" x14ac:dyDescent="0.15">
      <c r="A610">
        <f t="shared" si="25"/>
        <v>2004041</v>
      </c>
      <c r="B610">
        <v>2004</v>
      </c>
      <c r="C610">
        <v>41</v>
      </c>
      <c r="D610">
        <v>0</v>
      </c>
      <c r="E610">
        <v>30</v>
      </c>
      <c r="G610" t="s">
        <v>6</v>
      </c>
      <c r="H610">
        <v>0</v>
      </c>
      <c r="I610">
        <v>41</v>
      </c>
      <c r="J610">
        <v>25215</v>
      </c>
      <c r="K610">
        <v>410</v>
      </c>
      <c r="L610">
        <f t="shared" ca="1" si="24"/>
        <v>12.18</v>
      </c>
      <c r="M610">
        <v>12</v>
      </c>
      <c r="N610">
        <v>1.2</v>
      </c>
    </row>
    <row r="611" spans="1:14" x14ac:dyDescent="0.15">
      <c r="A611">
        <f t="shared" si="25"/>
        <v>2004042</v>
      </c>
      <c r="B611">
        <v>2004</v>
      </c>
      <c r="C611">
        <v>42</v>
      </c>
      <c r="D611">
        <v>0</v>
      </c>
      <c r="E611">
        <v>30</v>
      </c>
      <c r="G611" t="s">
        <v>6</v>
      </c>
      <c r="H611">
        <v>0</v>
      </c>
      <c r="I611">
        <v>42</v>
      </c>
      <c r="J611">
        <v>26460</v>
      </c>
      <c r="K611">
        <v>420</v>
      </c>
      <c r="L611">
        <f t="shared" ca="1" si="24"/>
        <v>12.23</v>
      </c>
      <c r="M611">
        <v>12</v>
      </c>
      <c r="N611">
        <v>1.2050000000000001</v>
      </c>
    </row>
    <row r="612" spans="1:14" x14ac:dyDescent="0.15">
      <c r="A612">
        <f t="shared" si="25"/>
        <v>2004043</v>
      </c>
      <c r="B612">
        <v>2004</v>
      </c>
      <c r="C612">
        <v>43</v>
      </c>
      <c r="D612">
        <v>0</v>
      </c>
      <c r="E612">
        <v>30</v>
      </c>
      <c r="G612" t="s">
        <v>6</v>
      </c>
      <c r="H612">
        <v>0</v>
      </c>
      <c r="I612">
        <v>43</v>
      </c>
      <c r="J612">
        <v>27735</v>
      </c>
      <c r="K612">
        <v>430</v>
      </c>
      <c r="L612">
        <f t="shared" ca="1" si="24"/>
        <v>12.28</v>
      </c>
      <c r="M612">
        <v>12</v>
      </c>
      <c r="N612">
        <v>1.21</v>
      </c>
    </row>
    <row r="613" spans="1:14" x14ac:dyDescent="0.15">
      <c r="A613">
        <f t="shared" si="25"/>
        <v>2004044</v>
      </c>
      <c r="B613">
        <v>2004</v>
      </c>
      <c r="C613">
        <v>44</v>
      </c>
      <c r="D613">
        <v>0</v>
      </c>
      <c r="E613">
        <v>30</v>
      </c>
      <c r="G613" t="s">
        <v>6</v>
      </c>
      <c r="H613">
        <v>0</v>
      </c>
      <c r="I613">
        <v>44</v>
      </c>
      <c r="J613">
        <v>29040</v>
      </c>
      <c r="K613">
        <v>440</v>
      </c>
      <c r="L613">
        <f t="shared" ca="1" si="24"/>
        <v>12.33</v>
      </c>
      <c r="M613">
        <v>12</v>
      </c>
      <c r="N613">
        <v>1.2149999999999901</v>
      </c>
    </row>
    <row r="614" spans="1:14" x14ac:dyDescent="0.15">
      <c r="A614">
        <f t="shared" si="25"/>
        <v>2004045</v>
      </c>
      <c r="B614">
        <v>2004</v>
      </c>
      <c r="C614">
        <v>45</v>
      </c>
      <c r="D614">
        <v>0</v>
      </c>
      <c r="E614">
        <v>30</v>
      </c>
      <c r="G614" t="s">
        <v>6</v>
      </c>
      <c r="H614">
        <v>0</v>
      </c>
      <c r="I614">
        <v>45</v>
      </c>
      <c r="J614">
        <v>30375</v>
      </c>
      <c r="K614">
        <v>450</v>
      </c>
      <c r="L614">
        <f t="shared" ca="1" si="24"/>
        <v>12.38</v>
      </c>
      <c r="M614">
        <v>12</v>
      </c>
      <c r="N614">
        <v>1.22</v>
      </c>
    </row>
    <row r="615" spans="1:14" x14ac:dyDescent="0.15">
      <c r="A615">
        <f t="shared" si="25"/>
        <v>2004046</v>
      </c>
      <c r="B615">
        <v>2004</v>
      </c>
      <c r="C615">
        <v>46</v>
      </c>
      <c r="D615">
        <v>0</v>
      </c>
      <c r="E615">
        <v>30</v>
      </c>
      <c r="G615" t="s">
        <v>6</v>
      </c>
      <c r="H615">
        <v>0</v>
      </c>
      <c r="I615">
        <v>46</v>
      </c>
      <c r="J615">
        <v>31740</v>
      </c>
      <c r="K615">
        <v>460</v>
      </c>
      <c r="L615">
        <f t="shared" ca="1" si="24"/>
        <v>12.43</v>
      </c>
      <c r="M615">
        <v>12</v>
      </c>
      <c r="N615">
        <v>1.2249999999999901</v>
      </c>
    </row>
    <row r="616" spans="1:14" x14ac:dyDescent="0.15">
      <c r="A616">
        <f t="shared" si="25"/>
        <v>2004047</v>
      </c>
      <c r="B616">
        <v>2004</v>
      </c>
      <c r="C616">
        <v>47</v>
      </c>
      <c r="D616">
        <v>0</v>
      </c>
      <c r="E616">
        <v>30</v>
      </c>
      <c r="G616" t="s">
        <v>6</v>
      </c>
      <c r="H616">
        <v>0</v>
      </c>
      <c r="I616">
        <v>47</v>
      </c>
      <c r="J616">
        <v>33135</v>
      </c>
      <c r="K616">
        <v>470</v>
      </c>
      <c r="L616">
        <f t="shared" ca="1" si="24"/>
        <v>12.48</v>
      </c>
      <c r="M616">
        <v>12</v>
      </c>
      <c r="N616">
        <v>1.23</v>
      </c>
    </row>
    <row r="617" spans="1:14" x14ac:dyDescent="0.15">
      <c r="A617">
        <f t="shared" si="25"/>
        <v>2004048</v>
      </c>
      <c r="B617">
        <v>2004</v>
      </c>
      <c r="C617">
        <v>48</v>
      </c>
      <c r="D617">
        <v>0</v>
      </c>
      <c r="E617">
        <v>30</v>
      </c>
      <c r="G617" t="s">
        <v>6</v>
      </c>
      <c r="H617">
        <v>0</v>
      </c>
      <c r="I617">
        <v>48</v>
      </c>
      <c r="J617">
        <v>34560</v>
      </c>
      <c r="K617">
        <v>480</v>
      </c>
      <c r="L617">
        <f t="shared" ca="1" si="24"/>
        <v>12.54</v>
      </c>
      <c r="M617">
        <v>12</v>
      </c>
      <c r="N617">
        <v>1.2349999999999901</v>
      </c>
    </row>
    <row r="618" spans="1:14" x14ac:dyDescent="0.15">
      <c r="A618">
        <f t="shared" si="25"/>
        <v>2004049</v>
      </c>
      <c r="B618">
        <v>2004</v>
      </c>
      <c r="C618">
        <v>49</v>
      </c>
      <c r="D618">
        <v>0</v>
      </c>
      <c r="E618">
        <v>30</v>
      </c>
      <c r="G618" t="s">
        <v>6</v>
      </c>
      <c r="H618">
        <v>0</v>
      </c>
      <c r="I618">
        <v>49</v>
      </c>
      <c r="J618">
        <v>36015</v>
      </c>
      <c r="K618">
        <v>490</v>
      </c>
      <c r="L618">
        <f t="shared" ca="1" si="24"/>
        <v>12.59</v>
      </c>
      <c r="M618">
        <v>12</v>
      </c>
      <c r="N618">
        <v>1.23999999999999</v>
      </c>
    </row>
    <row r="619" spans="1:14" x14ac:dyDescent="0.15">
      <c r="A619">
        <f t="shared" si="25"/>
        <v>2004050</v>
      </c>
      <c r="B619">
        <v>2004</v>
      </c>
      <c r="C619">
        <v>50</v>
      </c>
      <c r="D619">
        <v>0</v>
      </c>
      <c r="E619">
        <v>30</v>
      </c>
      <c r="G619" t="s">
        <v>6</v>
      </c>
      <c r="H619">
        <v>0</v>
      </c>
      <c r="I619">
        <v>50</v>
      </c>
      <c r="J619">
        <v>37500</v>
      </c>
      <c r="K619">
        <v>500</v>
      </c>
      <c r="L619">
        <f t="shared" ca="1" si="24"/>
        <v>12.64</v>
      </c>
      <c r="M619">
        <v>12</v>
      </c>
      <c r="N619">
        <v>1.2449999999999899</v>
      </c>
    </row>
    <row r="620" spans="1:14" x14ac:dyDescent="0.15">
      <c r="A620">
        <f t="shared" si="25"/>
        <v>2004051</v>
      </c>
      <c r="B620">
        <v>2004</v>
      </c>
      <c r="C620">
        <v>51</v>
      </c>
      <c r="D620">
        <v>0</v>
      </c>
      <c r="E620">
        <v>30</v>
      </c>
      <c r="G620" t="s">
        <v>6</v>
      </c>
      <c r="H620">
        <v>0</v>
      </c>
      <c r="I620">
        <v>51</v>
      </c>
      <c r="J620">
        <v>39015</v>
      </c>
      <c r="K620">
        <v>510</v>
      </c>
      <c r="L620">
        <f t="shared" ca="1" si="24"/>
        <v>12.69</v>
      </c>
      <c r="M620">
        <v>12</v>
      </c>
      <c r="N620">
        <v>1.25</v>
      </c>
    </row>
    <row r="621" spans="1:14" x14ac:dyDescent="0.15">
      <c r="A621">
        <f t="shared" si="25"/>
        <v>2004052</v>
      </c>
      <c r="B621">
        <v>2004</v>
      </c>
      <c r="C621">
        <v>52</v>
      </c>
      <c r="D621">
        <v>0</v>
      </c>
      <c r="E621">
        <v>30</v>
      </c>
      <c r="G621" t="s">
        <v>6</v>
      </c>
      <c r="H621">
        <v>0</v>
      </c>
      <c r="I621">
        <v>52</v>
      </c>
      <c r="J621">
        <v>40560</v>
      </c>
      <c r="K621">
        <v>520</v>
      </c>
      <c r="L621">
        <f t="shared" ca="1" si="24"/>
        <v>12.74</v>
      </c>
      <c r="M621">
        <v>12</v>
      </c>
      <c r="N621">
        <v>1.2549999999999999</v>
      </c>
    </row>
    <row r="622" spans="1:14" x14ac:dyDescent="0.15">
      <c r="A622">
        <f t="shared" si="25"/>
        <v>2004053</v>
      </c>
      <c r="B622">
        <v>2004</v>
      </c>
      <c r="C622">
        <v>53</v>
      </c>
      <c r="D622">
        <v>0</v>
      </c>
      <c r="E622">
        <v>30</v>
      </c>
      <c r="G622" t="s">
        <v>6</v>
      </c>
      <c r="H622">
        <v>0</v>
      </c>
      <c r="I622">
        <v>53</v>
      </c>
      <c r="J622">
        <v>42135</v>
      </c>
      <c r="K622">
        <v>530</v>
      </c>
      <c r="L622">
        <f t="shared" ca="1" si="24"/>
        <v>12.79</v>
      </c>
      <c r="M622">
        <v>12</v>
      </c>
      <c r="N622">
        <v>1.25999999999999</v>
      </c>
    </row>
    <row r="623" spans="1:14" x14ac:dyDescent="0.15">
      <c r="A623">
        <f t="shared" si="25"/>
        <v>2004054</v>
      </c>
      <c r="B623">
        <v>2004</v>
      </c>
      <c r="C623">
        <v>54</v>
      </c>
      <c r="D623">
        <v>0</v>
      </c>
      <c r="E623">
        <v>30</v>
      </c>
      <c r="G623" t="s">
        <v>6</v>
      </c>
      <c r="H623">
        <v>0</v>
      </c>
      <c r="I623">
        <v>54</v>
      </c>
      <c r="J623">
        <v>43740</v>
      </c>
      <c r="K623">
        <v>540</v>
      </c>
      <c r="L623">
        <f t="shared" ca="1" si="24"/>
        <v>12.84</v>
      </c>
      <c r="M623">
        <v>12</v>
      </c>
      <c r="N623">
        <v>1.2649999999999899</v>
      </c>
    </row>
    <row r="624" spans="1:14" x14ac:dyDescent="0.15">
      <c r="A624">
        <f t="shared" si="25"/>
        <v>2004055</v>
      </c>
      <c r="B624">
        <v>2004</v>
      </c>
      <c r="C624">
        <v>55</v>
      </c>
      <c r="D624">
        <v>0</v>
      </c>
      <c r="E624">
        <v>30</v>
      </c>
      <c r="G624" t="s">
        <v>6</v>
      </c>
      <c r="H624">
        <v>0</v>
      </c>
      <c r="I624">
        <v>55</v>
      </c>
      <c r="J624">
        <v>45375</v>
      </c>
      <c r="K624">
        <v>550</v>
      </c>
      <c r="L624">
        <f t="shared" ca="1" si="24"/>
        <v>12.89</v>
      </c>
      <c r="M624">
        <v>12</v>
      </c>
      <c r="N624">
        <v>1.26999999999999</v>
      </c>
    </row>
    <row r="625" spans="1:14" x14ac:dyDescent="0.15">
      <c r="A625">
        <f t="shared" si="25"/>
        <v>2004056</v>
      </c>
      <c r="B625">
        <v>2004</v>
      </c>
      <c r="C625">
        <v>56</v>
      </c>
      <c r="D625">
        <v>0</v>
      </c>
      <c r="E625">
        <v>30</v>
      </c>
      <c r="G625" t="s">
        <v>6</v>
      </c>
      <c r="H625">
        <v>0</v>
      </c>
      <c r="I625">
        <v>56</v>
      </c>
      <c r="J625">
        <v>47040</v>
      </c>
      <c r="K625">
        <v>560</v>
      </c>
      <c r="L625">
        <f t="shared" ca="1" si="24"/>
        <v>12.94</v>
      </c>
      <c r="M625">
        <v>12</v>
      </c>
      <c r="N625">
        <v>1.2749999999999899</v>
      </c>
    </row>
    <row r="626" spans="1:14" x14ac:dyDescent="0.15">
      <c r="A626">
        <f t="shared" si="25"/>
        <v>2004057</v>
      </c>
      <c r="B626">
        <v>2004</v>
      </c>
      <c r="C626">
        <v>57</v>
      </c>
      <c r="D626">
        <v>0</v>
      </c>
      <c r="E626">
        <v>30</v>
      </c>
      <c r="G626" t="s">
        <v>6</v>
      </c>
      <c r="H626">
        <v>0</v>
      </c>
      <c r="I626">
        <v>57</v>
      </c>
      <c r="J626">
        <v>48735</v>
      </c>
      <c r="K626">
        <v>570</v>
      </c>
      <c r="L626">
        <f t="shared" ca="1" si="24"/>
        <v>12.99</v>
      </c>
      <c r="M626">
        <v>12</v>
      </c>
      <c r="N626">
        <v>1.27999999999999</v>
      </c>
    </row>
    <row r="627" spans="1:14" x14ac:dyDescent="0.15">
      <c r="A627">
        <f t="shared" si="25"/>
        <v>2004058</v>
      </c>
      <c r="B627">
        <v>2004</v>
      </c>
      <c r="C627">
        <v>58</v>
      </c>
      <c r="D627">
        <v>0</v>
      </c>
      <c r="E627">
        <v>30</v>
      </c>
      <c r="G627" t="s">
        <v>6</v>
      </c>
      <c r="H627">
        <v>0</v>
      </c>
      <c r="I627">
        <v>58</v>
      </c>
      <c r="J627">
        <v>50460</v>
      </c>
      <c r="K627">
        <v>580</v>
      </c>
      <c r="L627">
        <f t="shared" ca="1" si="24"/>
        <v>13.04</v>
      </c>
      <c r="M627">
        <v>12</v>
      </c>
      <c r="N627">
        <v>1.2849999999999899</v>
      </c>
    </row>
    <row r="628" spans="1:14" x14ac:dyDescent="0.15">
      <c r="A628">
        <f t="shared" si="25"/>
        <v>2004059</v>
      </c>
      <c r="B628">
        <v>2004</v>
      </c>
      <c r="C628">
        <v>59</v>
      </c>
      <c r="D628">
        <v>0</v>
      </c>
      <c r="E628">
        <v>30</v>
      </c>
      <c r="G628" t="s">
        <v>6</v>
      </c>
      <c r="H628">
        <v>0</v>
      </c>
      <c r="I628">
        <v>59</v>
      </c>
      <c r="J628">
        <v>52215</v>
      </c>
      <c r="K628">
        <v>590</v>
      </c>
      <c r="L628">
        <f t="shared" ca="1" si="24"/>
        <v>13.09</v>
      </c>
      <c r="M628">
        <v>12</v>
      </c>
      <c r="N628">
        <v>1.28999999999999</v>
      </c>
    </row>
    <row r="629" spans="1:14" x14ac:dyDescent="0.15">
      <c r="A629">
        <f t="shared" si="25"/>
        <v>2004060</v>
      </c>
      <c r="B629">
        <v>2004</v>
      </c>
      <c r="C629">
        <v>60</v>
      </c>
      <c r="D629">
        <v>0</v>
      </c>
      <c r="E629">
        <v>30</v>
      </c>
      <c r="G629" t="s">
        <v>6</v>
      </c>
      <c r="H629">
        <v>0</v>
      </c>
      <c r="I629">
        <v>60</v>
      </c>
      <c r="J629">
        <v>54000</v>
      </c>
      <c r="K629">
        <v>600</v>
      </c>
      <c r="L629">
        <f t="shared" ca="1" si="24"/>
        <v>13.14</v>
      </c>
      <c r="M629">
        <v>12</v>
      </c>
      <c r="N629">
        <v>1.2949999999999899</v>
      </c>
    </row>
    <row r="630" spans="1:14" x14ac:dyDescent="0.15">
      <c r="A630">
        <f t="shared" si="25"/>
        <v>2004061</v>
      </c>
      <c r="B630">
        <v>2004</v>
      </c>
      <c r="C630">
        <v>61</v>
      </c>
      <c r="D630">
        <v>0</v>
      </c>
      <c r="E630">
        <v>30</v>
      </c>
      <c r="G630" t="s">
        <v>6</v>
      </c>
      <c r="H630">
        <v>0</v>
      </c>
      <c r="I630">
        <v>61</v>
      </c>
      <c r="J630">
        <v>55815</v>
      </c>
      <c r="K630">
        <v>610</v>
      </c>
      <c r="L630">
        <f t="shared" ca="1" si="24"/>
        <v>13.19</v>
      </c>
      <c r="M630">
        <v>12</v>
      </c>
      <c r="N630">
        <v>1.2999999999999901</v>
      </c>
    </row>
    <row r="631" spans="1:14" x14ac:dyDescent="0.15">
      <c r="A631">
        <f t="shared" si="25"/>
        <v>2004062</v>
      </c>
      <c r="B631">
        <v>2004</v>
      </c>
      <c r="C631">
        <v>62</v>
      </c>
      <c r="D631">
        <v>0</v>
      </c>
      <c r="E631">
        <v>30</v>
      </c>
      <c r="G631" t="s">
        <v>6</v>
      </c>
      <c r="H631">
        <v>0</v>
      </c>
      <c r="I631">
        <v>62</v>
      </c>
      <c r="J631">
        <v>57660</v>
      </c>
      <c r="K631">
        <v>620</v>
      </c>
      <c r="L631">
        <f t="shared" ca="1" si="24"/>
        <v>13.25</v>
      </c>
      <c r="M631">
        <v>12</v>
      </c>
      <c r="N631">
        <v>1.3049999999999899</v>
      </c>
    </row>
    <row r="632" spans="1:14" x14ac:dyDescent="0.15">
      <c r="A632">
        <f t="shared" si="25"/>
        <v>2004063</v>
      </c>
      <c r="B632">
        <v>2004</v>
      </c>
      <c r="C632">
        <v>63</v>
      </c>
      <c r="D632">
        <v>0</v>
      </c>
      <c r="E632">
        <v>30</v>
      </c>
      <c r="G632" t="s">
        <v>6</v>
      </c>
      <c r="H632">
        <v>0</v>
      </c>
      <c r="I632">
        <v>63</v>
      </c>
      <c r="J632">
        <v>59535</v>
      </c>
      <c r="K632">
        <v>630</v>
      </c>
      <c r="L632">
        <f t="shared" ca="1" si="24"/>
        <v>13.3</v>
      </c>
      <c r="M632">
        <v>12</v>
      </c>
      <c r="N632">
        <v>1.3099999999999901</v>
      </c>
    </row>
    <row r="633" spans="1:14" x14ac:dyDescent="0.15">
      <c r="A633">
        <f t="shared" si="25"/>
        <v>2004064</v>
      </c>
      <c r="B633">
        <v>2004</v>
      </c>
      <c r="C633">
        <v>64</v>
      </c>
      <c r="D633">
        <v>0</v>
      </c>
      <c r="E633">
        <v>30</v>
      </c>
      <c r="G633" t="s">
        <v>6</v>
      </c>
      <c r="H633">
        <v>0</v>
      </c>
      <c r="I633">
        <v>64</v>
      </c>
      <c r="J633">
        <v>61440</v>
      </c>
      <c r="K633">
        <v>640</v>
      </c>
      <c r="L633">
        <f t="shared" ca="1" si="24"/>
        <v>13.35</v>
      </c>
      <c r="M633">
        <v>12</v>
      </c>
      <c r="N633">
        <v>1.31499999999999</v>
      </c>
    </row>
    <row r="634" spans="1:14" x14ac:dyDescent="0.15">
      <c r="A634">
        <f t="shared" si="25"/>
        <v>2004065</v>
      </c>
      <c r="B634">
        <v>2004</v>
      </c>
      <c r="C634">
        <v>65</v>
      </c>
      <c r="D634">
        <v>0</v>
      </c>
      <c r="E634">
        <v>30</v>
      </c>
      <c r="G634" t="s">
        <v>6</v>
      </c>
      <c r="H634">
        <v>0</v>
      </c>
      <c r="I634">
        <v>65</v>
      </c>
      <c r="J634">
        <v>63375</v>
      </c>
      <c r="K634">
        <v>650</v>
      </c>
      <c r="L634">
        <f t="shared" ca="1" si="24"/>
        <v>13.4</v>
      </c>
      <c r="M634">
        <v>12</v>
      </c>
      <c r="N634">
        <v>1.3199999999999901</v>
      </c>
    </row>
    <row r="635" spans="1:14" x14ac:dyDescent="0.15">
      <c r="A635">
        <f t="shared" si="25"/>
        <v>2004066</v>
      </c>
      <c r="B635">
        <v>2004</v>
      </c>
      <c r="C635">
        <v>66</v>
      </c>
      <c r="D635">
        <v>0</v>
      </c>
      <c r="E635">
        <v>30</v>
      </c>
      <c r="G635" t="s">
        <v>6</v>
      </c>
      <c r="H635">
        <v>0</v>
      </c>
      <c r="I635">
        <v>66</v>
      </c>
      <c r="J635">
        <v>65340</v>
      </c>
      <c r="K635">
        <v>660</v>
      </c>
      <c r="L635">
        <f t="shared" ca="1" si="24"/>
        <v>13.45</v>
      </c>
      <c r="M635">
        <v>12</v>
      </c>
      <c r="N635">
        <v>1.32499999999999</v>
      </c>
    </row>
    <row r="636" spans="1:14" x14ac:dyDescent="0.15">
      <c r="A636">
        <f t="shared" si="25"/>
        <v>2004067</v>
      </c>
      <c r="B636">
        <v>2004</v>
      </c>
      <c r="C636">
        <v>67</v>
      </c>
      <c r="D636">
        <v>0</v>
      </c>
      <c r="E636">
        <v>30</v>
      </c>
      <c r="G636" t="s">
        <v>6</v>
      </c>
      <c r="H636">
        <v>0</v>
      </c>
      <c r="I636">
        <v>67</v>
      </c>
      <c r="J636">
        <v>67335</v>
      </c>
      <c r="K636">
        <v>670</v>
      </c>
      <c r="L636">
        <f t="shared" ref="L636:L649" ca="1" si="26">ROUND(OFFSET(K636,-ROW(A66),1)*N636,2)</f>
        <v>13.5</v>
      </c>
      <c r="M636">
        <v>12</v>
      </c>
      <c r="N636">
        <v>1.3299999999999901</v>
      </c>
    </row>
    <row r="637" spans="1:14" x14ac:dyDescent="0.15">
      <c r="A637">
        <f t="shared" si="25"/>
        <v>2004068</v>
      </c>
      <c r="B637">
        <v>2004</v>
      </c>
      <c r="C637">
        <v>68</v>
      </c>
      <c r="D637">
        <v>0</v>
      </c>
      <c r="E637">
        <v>30</v>
      </c>
      <c r="G637" t="s">
        <v>6</v>
      </c>
      <c r="H637">
        <v>0</v>
      </c>
      <c r="I637">
        <v>68</v>
      </c>
      <c r="J637">
        <v>69360</v>
      </c>
      <c r="K637">
        <v>680</v>
      </c>
      <c r="L637">
        <f t="shared" ca="1" si="26"/>
        <v>13.55</v>
      </c>
      <c r="M637">
        <v>12</v>
      </c>
      <c r="N637">
        <v>1.33499999999999</v>
      </c>
    </row>
    <row r="638" spans="1:14" x14ac:dyDescent="0.15">
      <c r="A638">
        <f t="shared" si="25"/>
        <v>2004069</v>
      </c>
      <c r="B638">
        <v>2004</v>
      </c>
      <c r="C638">
        <v>69</v>
      </c>
      <c r="D638">
        <v>0</v>
      </c>
      <c r="E638">
        <v>30</v>
      </c>
      <c r="G638" t="s">
        <v>6</v>
      </c>
      <c r="H638">
        <v>0</v>
      </c>
      <c r="I638">
        <v>69</v>
      </c>
      <c r="J638">
        <v>71415</v>
      </c>
      <c r="K638">
        <v>690</v>
      </c>
      <c r="L638">
        <f t="shared" ca="1" si="26"/>
        <v>13.6</v>
      </c>
      <c r="M638">
        <v>12</v>
      </c>
      <c r="N638">
        <v>1.3399999999999901</v>
      </c>
    </row>
    <row r="639" spans="1:14" x14ac:dyDescent="0.15">
      <c r="A639">
        <f t="shared" si="25"/>
        <v>2004070</v>
      </c>
      <c r="B639">
        <v>2004</v>
      </c>
      <c r="C639">
        <v>70</v>
      </c>
      <c r="D639">
        <v>0</v>
      </c>
      <c r="E639">
        <v>30</v>
      </c>
      <c r="G639" t="s">
        <v>6</v>
      </c>
      <c r="H639">
        <v>0</v>
      </c>
      <c r="I639">
        <v>70</v>
      </c>
      <c r="J639">
        <v>73500</v>
      </c>
      <c r="K639">
        <v>700</v>
      </c>
      <c r="L639">
        <f t="shared" ca="1" si="26"/>
        <v>13.65</v>
      </c>
      <c r="M639">
        <v>12</v>
      </c>
      <c r="N639">
        <v>1.34499999999999</v>
      </c>
    </row>
    <row r="640" spans="1:14" x14ac:dyDescent="0.15">
      <c r="A640">
        <f t="shared" si="25"/>
        <v>2004071</v>
      </c>
      <c r="B640">
        <v>2004</v>
      </c>
      <c r="C640">
        <v>71</v>
      </c>
      <c r="D640">
        <v>0</v>
      </c>
      <c r="E640">
        <v>30</v>
      </c>
      <c r="G640" t="s">
        <v>6</v>
      </c>
      <c r="H640">
        <v>0</v>
      </c>
      <c r="I640">
        <v>71</v>
      </c>
      <c r="J640">
        <v>75615</v>
      </c>
      <c r="K640">
        <v>710</v>
      </c>
      <c r="L640">
        <f t="shared" ca="1" si="26"/>
        <v>13.7</v>
      </c>
      <c r="M640">
        <v>12</v>
      </c>
      <c r="N640">
        <v>1.3499999999999901</v>
      </c>
    </row>
    <row r="641" spans="1:14" x14ac:dyDescent="0.15">
      <c r="A641">
        <f t="shared" si="25"/>
        <v>2004072</v>
      </c>
      <c r="B641">
        <v>2004</v>
      </c>
      <c r="C641">
        <v>72</v>
      </c>
      <c r="D641">
        <v>0</v>
      </c>
      <c r="E641">
        <v>30</v>
      </c>
      <c r="G641" t="s">
        <v>6</v>
      </c>
      <c r="H641">
        <v>0</v>
      </c>
      <c r="I641">
        <v>72</v>
      </c>
      <c r="J641">
        <v>77760</v>
      </c>
      <c r="K641">
        <v>720</v>
      </c>
      <c r="L641">
        <f t="shared" ca="1" si="26"/>
        <v>13.75</v>
      </c>
      <c r="M641">
        <v>12</v>
      </c>
      <c r="N641">
        <v>1.35499999999999</v>
      </c>
    </row>
    <row r="642" spans="1:14" x14ac:dyDescent="0.15">
      <c r="A642">
        <f t="shared" si="25"/>
        <v>2004073</v>
      </c>
      <c r="B642">
        <v>2004</v>
      </c>
      <c r="C642">
        <v>73</v>
      </c>
      <c r="D642">
        <v>0</v>
      </c>
      <c r="E642">
        <v>30</v>
      </c>
      <c r="G642" t="s">
        <v>6</v>
      </c>
      <c r="H642">
        <v>0</v>
      </c>
      <c r="I642">
        <v>73</v>
      </c>
      <c r="J642">
        <v>79935</v>
      </c>
      <c r="K642">
        <v>730</v>
      </c>
      <c r="L642">
        <f t="shared" ca="1" si="26"/>
        <v>13.8</v>
      </c>
      <c r="M642">
        <v>12</v>
      </c>
      <c r="N642">
        <v>1.3599999999999901</v>
      </c>
    </row>
    <row r="643" spans="1:14" x14ac:dyDescent="0.15">
      <c r="A643">
        <f t="shared" si="25"/>
        <v>2004074</v>
      </c>
      <c r="B643">
        <v>2004</v>
      </c>
      <c r="C643">
        <v>74</v>
      </c>
      <c r="D643">
        <v>0</v>
      </c>
      <c r="E643">
        <v>30</v>
      </c>
      <c r="G643" t="s">
        <v>6</v>
      </c>
      <c r="H643">
        <v>0</v>
      </c>
      <c r="I643">
        <v>74</v>
      </c>
      <c r="J643">
        <v>82140</v>
      </c>
      <c r="K643">
        <v>740</v>
      </c>
      <c r="L643">
        <f t="shared" ca="1" si="26"/>
        <v>13.85</v>
      </c>
      <c r="M643">
        <v>12</v>
      </c>
      <c r="N643">
        <v>1.36499999999999</v>
      </c>
    </row>
    <row r="644" spans="1:14" x14ac:dyDescent="0.15">
      <c r="A644">
        <f t="shared" si="25"/>
        <v>2004075</v>
      </c>
      <c r="B644">
        <v>2004</v>
      </c>
      <c r="C644">
        <v>75</v>
      </c>
      <c r="D644">
        <v>0</v>
      </c>
      <c r="E644">
        <v>30</v>
      </c>
      <c r="G644" t="s">
        <v>6</v>
      </c>
      <c r="H644">
        <v>0</v>
      </c>
      <c r="I644">
        <v>75</v>
      </c>
      <c r="J644">
        <v>84375</v>
      </c>
      <c r="K644">
        <v>750</v>
      </c>
      <c r="L644">
        <f t="shared" ca="1" si="26"/>
        <v>13.91</v>
      </c>
      <c r="M644">
        <v>12</v>
      </c>
      <c r="N644">
        <v>1.3699999999999899</v>
      </c>
    </row>
    <row r="645" spans="1:14" x14ac:dyDescent="0.15">
      <c r="A645">
        <f t="shared" si="25"/>
        <v>2004076</v>
      </c>
      <c r="B645">
        <v>2004</v>
      </c>
      <c r="C645">
        <v>76</v>
      </c>
      <c r="D645">
        <v>0</v>
      </c>
      <c r="E645">
        <v>30</v>
      </c>
      <c r="G645" t="s">
        <v>6</v>
      </c>
      <c r="H645">
        <v>0</v>
      </c>
      <c r="I645">
        <v>76</v>
      </c>
      <c r="J645">
        <v>86640</v>
      </c>
      <c r="K645">
        <v>760</v>
      </c>
      <c r="L645">
        <f t="shared" ca="1" si="26"/>
        <v>13.96</v>
      </c>
      <c r="M645">
        <v>12</v>
      </c>
      <c r="N645">
        <v>1.37499999999999</v>
      </c>
    </row>
    <row r="646" spans="1:14" x14ac:dyDescent="0.15">
      <c r="A646">
        <f t="shared" si="25"/>
        <v>2004077</v>
      </c>
      <c r="B646">
        <v>2004</v>
      </c>
      <c r="C646">
        <v>77</v>
      </c>
      <c r="D646">
        <v>0</v>
      </c>
      <c r="E646">
        <v>30</v>
      </c>
      <c r="G646" t="s">
        <v>6</v>
      </c>
      <c r="H646">
        <v>0</v>
      </c>
      <c r="I646">
        <v>77</v>
      </c>
      <c r="J646">
        <v>88935</v>
      </c>
      <c r="K646">
        <v>770</v>
      </c>
      <c r="L646">
        <f t="shared" ca="1" si="26"/>
        <v>14.01</v>
      </c>
      <c r="M646">
        <v>12</v>
      </c>
      <c r="N646">
        <v>1.3799999999999899</v>
      </c>
    </row>
    <row r="647" spans="1:14" x14ac:dyDescent="0.15">
      <c r="A647">
        <f t="shared" si="25"/>
        <v>2004078</v>
      </c>
      <c r="B647">
        <v>2004</v>
      </c>
      <c r="C647">
        <v>78</v>
      </c>
      <c r="D647">
        <v>0</v>
      </c>
      <c r="E647">
        <v>30</v>
      </c>
      <c r="G647" t="s">
        <v>6</v>
      </c>
      <c r="H647">
        <v>0</v>
      </c>
      <c r="I647">
        <v>78</v>
      </c>
      <c r="J647">
        <v>91260</v>
      </c>
      <c r="K647">
        <v>780</v>
      </c>
      <c r="L647">
        <f t="shared" ca="1" si="26"/>
        <v>14.06</v>
      </c>
      <c r="M647">
        <v>12</v>
      </c>
      <c r="N647">
        <v>1.38499999999999</v>
      </c>
    </row>
    <row r="648" spans="1:14" x14ac:dyDescent="0.15">
      <c r="A648">
        <f t="shared" si="25"/>
        <v>2004079</v>
      </c>
      <c r="B648">
        <v>2004</v>
      </c>
      <c r="C648">
        <v>79</v>
      </c>
      <c r="D648">
        <v>0</v>
      </c>
      <c r="E648">
        <v>30</v>
      </c>
      <c r="G648" t="s">
        <v>6</v>
      </c>
      <c r="H648">
        <v>0</v>
      </c>
      <c r="I648">
        <v>79</v>
      </c>
      <c r="J648">
        <v>93615</v>
      </c>
      <c r="K648">
        <v>790</v>
      </c>
      <c r="L648">
        <f t="shared" ca="1" si="26"/>
        <v>14.11</v>
      </c>
      <c r="M648">
        <v>12</v>
      </c>
      <c r="N648">
        <v>1.3899999999999899</v>
      </c>
    </row>
    <row r="649" spans="1:14" x14ac:dyDescent="0.15">
      <c r="A649">
        <f t="shared" si="25"/>
        <v>2004080</v>
      </c>
      <c r="B649">
        <v>2004</v>
      </c>
      <c r="C649">
        <v>80</v>
      </c>
      <c r="D649">
        <v>0</v>
      </c>
      <c r="E649">
        <v>30</v>
      </c>
      <c r="G649" t="s">
        <v>6</v>
      </c>
      <c r="H649">
        <v>0</v>
      </c>
      <c r="I649">
        <v>80</v>
      </c>
      <c r="J649">
        <v>96000</v>
      </c>
      <c r="K649">
        <v>800</v>
      </c>
      <c r="L649">
        <f t="shared" ca="1" si="26"/>
        <v>14.16</v>
      </c>
      <c r="M649">
        <v>12</v>
      </c>
      <c r="N649">
        <v>1.39499999999999</v>
      </c>
    </row>
    <row r="650" spans="1:14" x14ac:dyDescent="0.15">
      <c r="A650">
        <f t="shared" si="25"/>
        <v>2005001</v>
      </c>
      <c r="B650">
        <v>2005</v>
      </c>
      <c r="C650">
        <v>1</v>
      </c>
      <c r="D650">
        <v>0</v>
      </c>
      <c r="E650">
        <v>30</v>
      </c>
      <c r="H650">
        <v>0</v>
      </c>
      <c r="I650">
        <v>5</v>
      </c>
      <c r="J650">
        <v>0</v>
      </c>
      <c r="K650">
        <v>10</v>
      </c>
      <c r="L650">
        <v>8.8000000000000007</v>
      </c>
      <c r="M650">
        <v>13</v>
      </c>
      <c r="N650">
        <v>1</v>
      </c>
    </row>
    <row r="651" spans="1:14" x14ac:dyDescent="0.15">
      <c r="A651">
        <f t="shared" si="25"/>
        <v>2005002</v>
      </c>
      <c r="B651">
        <v>2005</v>
      </c>
      <c r="C651">
        <v>2</v>
      </c>
      <c r="D651">
        <v>0</v>
      </c>
      <c r="E651">
        <v>30</v>
      </c>
      <c r="G651" t="s">
        <v>6</v>
      </c>
      <c r="H651">
        <v>0</v>
      </c>
      <c r="I651">
        <v>5</v>
      </c>
      <c r="J651">
        <v>66</v>
      </c>
      <c r="K651">
        <v>20</v>
      </c>
      <c r="L651">
        <f ca="1">ROUND(OFFSET(K651,-ROW(A1),1)*N651,2)</f>
        <v>8.84</v>
      </c>
      <c r="M651">
        <v>13</v>
      </c>
      <c r="N651">
        <v>1.0049999999999999</v>
      </c>
    </row>
    <row r="652" spans="1:14" x14ac:dyDescent="0.15">
      <c r="A652">
        <f t="shared" si="25"/>
        <v>2005003</v>
      </c>
      <c r="B652">
        <v>2005</v>
      </c>
      <c r="C652">
        <v>3</v>
      </c>
      <c r="D652">
        <v>0</v>
      </c>
      <c r="E652">
        <v>30</v>
      </c>
      <c r="G652" t="s">
        <v>6</v>
      </c>
      <c r="H652">
        <v>0</v>
      </c>
      <c r="I652">
        <v>5</v>
      </c>
      <c r="J652">
        <v>150</v>
      </c>
      <c r="K652">
        <v>30</v>
      </c>
      <c r="L652">
        <f t="shared" ref="L652:L715" ca="1" si="27">ROUND(OFFSET(K652,-ROW(A2),1)*N652,2)</f>
        <v>8.89</v>
      </c>
      <c r="M652">
        <v>13</v>
      </c>
      <c r="N652">
        <v>1.01</v>
      </c>
    </row>
    <row r="653" spans="1:14" x14ac:dyDescent="0.15">
      <c r="A653">
        <f t="shared" si="25"/>
        <v>2005004</v>
      </c>
      <c r="B653">
        <v>2005</v>
      </c>
      <c r="C653">
        <v>4</v>
      </c>
      <c r="D653">
        <v>0</v>
      </c>
      <c r="E653">
        <v>30</v>
      </c>
      <c r="G653" t="s">
        <v>6</v>
      </c>
      <c r="H653">
        <v>0</v>
      </c>
      <c r="I653">
        <v>5</v>
      </c>
      <c r="J653">
        <v>266</v>
      </c>
      <c r="K653">
        <v>40</v>
      </c>
      <c r="L653">
        <f t="shared" ca="1" si="27"/>
        <v>8.93</v>
      </c>
      <c r="M653">
        <v>13</v>
      </c>
      <c r="N653">
        <v>1.0149999999999999</v>
      </c>
    </row>
    <row r="654" spans="1:14" x14ac:dyDescent="0.15">
      <c r="A654">
        <f t="shared" si="25"/>
        <v>2005005</v>
      </c>
      <c r="B654">
        <v>2005</v>
      </c>
      <c r="C654">
        <v>5</v>
      </c>
      <c r="D654">
        <v>0</v>
      </c>
      <c r="E654">
        <v>30</v>
      </c>
      <c r="G654" t="s">
        <v>6</v>
      </c>
      <c r="H654">
        <v>0</v>
      </c>
      <c r="I654">
        <v>5</v>
      </c>
      <c r="J654">
        <v>416</v>
      </c>
      <c r="K654">
        <v>50</v>
      </c>
      <c r="L654">
        <f t="shared" ca="1" si="27"/>
        <v>8.98</v>
      </c>
      <c r="M654">
        <v>13</v>
      </c>
      <c r="N654">
        <v>1.02</v>
      </c>
    </row>
    <row r="655" spans="1:14" x14ac:dyDescent="0.15">
      <c r="A655">
        <f t="shared" si="25"/>
        <v>2005006</v>
      </c>
      <c r="B655">
        <v>2005</v>
      </c>
      <c r="C655">
        <v>6</v>
      </c>
      <c r="D655">
        <v>0</v>
      </c>
      <c r="E655">
        <v>30</v>
      </c>
      <c r="G655" t="s">
        <v>6</v>
      </c>
      <c r="H655">
        <v>0</v>
      </c>
      <c r="I655">
        <v>6</v>
      </c>
      <c r="J655">
        <v>600</v>
      </c>
      <c r="K655">
        <v>60</v>
      </c>
      <c r="L655">
        <f t="shared" ca="1" si="27"/>
        <v>9.02</v>
      </c>
      <c r="M655">
        <v>13</v>
      </c>
      <c r="N655">
        <v>1.0249999999999999</v>
      </c>
    </row>
    <row r="656" spans="1:14" x14ac:dyDescent="0.15">
      <c r="A656">
        <f t="shared" si="25"/>
        <v>2005007</v>
      </c>
      <c r="B656">
        <v>2005</v>
      </c>
      <c r="C656">
        <v>7</v>
      </c>
      <c r="D656">
        <v>0</v>
      </c>
      <c r="E656">
        <v>30</v>
      </c>
      <c r="G656" t="s">
        <v>6</v>
      </c>
      <c r="H656">
        <v>0</v>
      </c>
      <c r="I656">
        <v>7</v>
      </c>
      <c r="J656">
        <v>816</v>
      </c>
      <c r="K656">
        <v>70</v>
      </c>
      <c r="L656">
        <f t="shared" ca="1" si="27"/>
        <v>9.06</v>
      </c>
      <c r="M656">
        <v>13</v>
      </c>
      <c r="N656">
        <v>1.03</v>
      </c>
    </row>
    <row r="657" spans="1:14" x14ac:dyDescent="0.15">
      <c r="A657">
        <f t="shared" si="25"/>
        <v>2005008</v>
      </c>
      <c r="B657">
        <v>2005</v>
      </c>
      <c r="C657">
        <v>8</v>
      </c>
      <c r="D657">
        <v>0</v>
      </c>
      <c r="E657">
        <v>30</v>
      </c>
      <c r="G657" t="s">
        <v>6</v>
      </c>
      <c r="H657">
        <v>0</v>
      </c>
      <c r="I657">
        <v>8</v>
      </c>
      <c r="J657">
        <v>1066</v>
      </c>
      <c r="K657">
        <v>80</v>
      </c>
      <c r="L657">
        <f t="shared" ca="1" si="27"/>
        <v>9.11</v>
      </c>
      <c r="M657">
        <v>13</v>
      </c>
      <c r="N657">
        <v>1.0349999999999999</v>
      </c>
    </row>
    <row r="658" spans="1:14" x14ac:dyDescent="0.15">
      <c r="A658">
        <f t="shared" si="25"/>
        <v>2005009</v>
      </c>
      <c r="B658">
        <v>2005</v>
      </c>
      <c r="C658">
        <v>9</v>
      </c>
      <c r="D658">
        <v>0</v>
      </c>
      <c r="E658">
        <v>30</v>
      </c>
      <c r="G658" t="s">
        <v>6</v>
      </c>
      <c r="H658">
        <v>0</v>
      </c>
      <c r="I658">
        <v>9</v>
      </c>
      <c r="J658">
        <v>1350</v>
      </c>
      <c r="K658">
        <v>90</v>
      </c>
      <c r="L658">
        <f t="shared" ca="1" si="27"/>
        <v>9.15</v>
      </c>
      <c r="M658">
        <v>13</v>
      </c>
      <c r="N658">
        <v>1.04</v>
      </c>
    </row>
    <row r="659" spans="1:14" x14ac:dyDescent="0.15">
      <c r="A659">
        <f t="shared" si="25"/>
        <v>2005010</v>
      </c>
      <c r="B659">
        <v>2005</v>
      </c>
      <c r="C659">
        <v>10</v>
      </c>
      <c r="D659">
        <v>0</v>
      </c>
      <c r="E659">
        <v>30</v>
      </c>
      <c r="G659" t="s">
        <v>6</v>
      </c>
      <c r="H659">
        <v>0</v>
      </c>
      <c r="I659">
        <v>10</v>
      </c>
      <c r="J659">
        <v>1666</v>
      </c>
      <c r="K659">
        <v>100</v>
      </c>
      <c r="L659">
        <f t="shared" ca="1" si="27"/>
        <v>9.1999999999999993</v>
      </c>
      <c r="M659">
        <v>13</v>
      </c>
      <c r="N659">
        <v>1.0449999999999999</v>
      </c>
    </row>
    <row r="660" spans="1:14" x14ac:dyDescent="0.15">
      <c r="A660">
        <f t="shared" si="25"/>
        <v>2005011</v>
      </c>
      <c r="B660">
        <v>2005</v>
      </c>
      <c r="C660">
        <v>11</v>
      </c>
      <c r="D660">
        <v>0</v>
      </c>
      <c r="E660">
        <v>30</v>
      </c>
      <c r="G660" t="s">
        <v>6</v>
      </c>
      <c r="H660">
        <v>0</v>
      </c>
      <c r="I660">
        <v>11</v>
      </c>
      <c r="J660">
        <v>2016</v>
      </c>
      <c r="K660">
        <v>110</v>
      </c>
      <c r="L660">
        <f t="shared" ca="1" si="27"/>
        <v>9.24</v>
      </c>
      <c r="M660">
        <v>13</v>
      </c>
      <c r="N660">
        <v>1.05</v>
      </c>
    </row>
    <row r="661" spans="1:14" x14ac:dyDescent="0.15">
      <c r="A661">
        <f t="shared" si="25"/>
        <v>2005012</v>
      </c>
      <c r="B661">
        <v>2005</v>
      </c>
      <c r="C661">
        <v>12</v>
      </c>
      <c r="D661">
        <v>0</v>
      </c>
      <c r="E661">
        <v>30</v>
      </c>
      <c r="G661" t="s">
        <v>6</v>
      </c>
      <c r="H661">
        <v>0</v>
      </c>
      <c r="I661">
        <v>12</v>
      </c>
      <c r="J661">
        <v>2400</v>
      </c>
      <c r="K661">
        <v>120</v>
      </c>
      <c r="L661">
        <f t="shared" ca="1" si="27"/>
        <v>9.2799999999999994</v>
      </c>
      <c r="M661">
        <v>13</v>
      </c>
      <c r="N661">
        <v>1.0549999999999999</v>
      </c>
    </row>
    <row r="662" spans="1:14" x14ac:dyDescent="0.15">
      <c r="A662">
        <f t="shared" si="25"/>
        <v>2005013</v>
      </c>
      <c r="B662">
        <v>2005</v>
      </c>
      <c r="C662">
        <v>13</v>
      </c>
      <c r="D662">
        <v>0</v>
      </c>
      <c r="E662">
        <v>30</v>
      </c>
      <c r="G662" t="s">
        <v>6</v>
      </c>
      <c r="H662">
        <v>0</v>
      </c>
      <c r="I662">
        <v>13</v>
      </c>
      <c r="J662">
        <v>2816</v>
      </c>
      <c r="K662">
        <v>130</v>
      </c>
      <c r="L662">
        <f t="shared" ca="1" si="27"/>
        <v>9.33</v>
      </c>
      <c r="M662">
        <v>13</v>
      </c>
      <c r="N662">
        <v>1.06</v>
      </c>
    </row>
    <row r="663" spans="1:14" x14ac:dyDescent="0.15">
      <c r="A663">
        <f t="shared" si="25"/>
        <v>2005014</v>
      </c>
      <c r="B663">
        <v>2005</v>
      </c>
      <c r="C663">
        <v>14</v>
      </c>
      <c r="D663">
        <v>0</v>
      </c>
      <c r="E663">
        <v>30</v>
      </c>
      <c r="G663" t="s">
        <v>6</v>
      </c>
      <c r="H663">
        <v>0</v>
      </c>
      <c r="I663">
        <v>14</v>
      </c>
      <c r="J663">
        <v>3266</v>
      </c>
      <c r="K663">
        <v>140</v>
      </c>
      <c r="L663">
        <f t="shared" ca="1" si="27"/>
        <v>9.3699999999999992</v>
      </c>
      <c r="M663">
        <v>13</v>
      </c>
      <c r="N663">
        <v>1.0649999999999999</v>
      </c>
    </row>
    <row r="664" spans="1:14" x14ac:dyDescent="0.15">
      <c r="A664">
        <f t="shared" si="25"/>
        <v>2005015</v>
      </c>
      <c r="B664">
        <v>2005</v>
      </c>
      <c r="C664">
        <v>15</v>
      </c>
      <c r="D664">
        <v>0</v>
      </c>
      <c r="E664">
        <v>30</v>
      </c>
      <c r="G664" t="s">
        <v>6</v>
      </c>
      <c r="H664">
        <v>0</v>
      </c>
      <c r="I664">
        <v>15</v>
      </c>
      <c r="J664">
        <v>3750</v>
      </c>
      <c r="K664">
        <v>150</v>
      </c>
      <c r="L664">
        <f t="shared" ca="1" si="27"/>
        <v>9.42</v>
      </c>
      <c r="M664">
        <v>13</v>
      </c>
      <c r="N664">
        <v>1.07</v>
      </c>
    </row>
    <row r="665" spans="1:14" x14ac:dyDescent="0.15">
      <c r="A665">
        <f t="shared" si="25"/>
        <v>2005016</v>
      </c>
      <c r="B665">
        <v>2005</v>
      </c>
      <c r="C665">
        <v>16</v>
      </c>
      <c r="D665">
        <v>0</v>
      </c>
      <c r="E665">
        <v>30</v>
      </c>
      <c r="G665" t="s">
        <v>6</v>
      </c>
      <c r="H665">
        <v>0</v>
      </c>
      <c r="I665">
        <v>16</v>
      </c>
      <c r="J665">
        <v>4266</v>
      </c>
      <c r="K665">
        <v>160</v>
      </c>
      <c r="L665">
        <f t="shared" ca="1" si="27"/>
        <v>9.4600000000000009</v>
      </c>
      <c r="M665">
        <v>13</v>
      </c>
      <c r="N665">
        <v>1.075</v>
      </c>
    </row>
    <row r="666" spans="1:14" x14ac:dyDescent="0.15">
      <c r="A666">
        <f t="shared" si="25"/>
        <v>2005017</v>
      </c>
      <c r="B666">
        <v>2005</v>
      </c>
      <c r="C666">
        <v>17</v>
      </c>
      <c r="D666">
        <v>0</v>
      </c>
      <c r="E666">
        <v>30</v>
      </c>
      <c r="G666" t="s">
        <v>6</v>
      </c>
      <c r="H666">
        <v>0</v>
      </c>
      <c r="I666">
        <v>17</v>
      </c>
      <c r="J666">
        <v>4816</v>
      </c>
      <c r="K666">
        <v>170</v>
      </c>
      <c r="L666">
        <f t="shared" ca="1" si="27"/>
        <v>9.5</v>
      </c>
      <c r="M666">
        <v>13</v>
      </c>
      <c r="N666">
        <v>1.08</v>
      </c>
    </row>
    <row r="667" spans="1:14" x14ac:dyDescent="0.15">
      <c r="A667">
        <f t="shared" si="25"/>
        <v>2005018</v>
      </c>
      <c r="B667">
        <v>2005</v>
      </c>
      <c r="C667">
        <v>18</v>
      </c>
      <c r="D667">
        <v>0</v>
      </c>
      <c r="E667">
        <v>30</v>
      </c>
      <c r="G667" t="s">
        <v>6</v>
      </c>
      <c r="H667">
        <v>0</v>
      </c>
      <c r="I667">
        <v>18</v>
      </c>
      <c r="J667">
        <v>5400</v>
      </c>
      <c r="K667">
        <v>180</v>
      </c>
      <c r="L667">
        <f t="shared" ca="1" si="27"/>
        <v>9.5500000000000007</v>
      </c>
      <c r="M667">
        <v>13</v>
      </c>
      <c r="N667">
        <v>1.085</v>
      </c>
    </row>
    <row r="668" spans="1:14" x14ac:dyDescent="0.15">
      <c r="A668">
        <f t="shared" ref="A668:A731" si="28">B668*1000+C668</f>
        <v>2005019</v>
      </c>
      <c r="B668">
        <v>2005</v>
      </c>
      <c r="C668">
        <v>19</v>
      </c>
      <c r="D668">
        <v>0</v>
      </c>
      <c r="E668">
        <v>30</v>
      </c>
      <c r="G668" t="s">
        <v>6</v>
      </c>
      <c r="H668">
        <v>0</v>
      </c>
      <c r="I668">
        <v>19</v>
      </c>
      <c r="J668">
        <v>6016</v>
      </c>
      <c r="K668">
        <v>190</v>
      </c>
      <c r="L668">
        <f t="shared" ca="1" si="27"/>
        <v>9.59</v>
      </c>
      <c r="M668">
        <v>13</v>
      </c>
      <c r="N668">
        <v>1.0900000000000001</v>
      </c>
    </row>
    <row r="669" spans="1:14" x14ac:dyDescent="0.15">
      <c r="A669">
        <f t="shared" si="28"/>
        <v>2005020</v>
      </c>
      <c r="B669">
        <v>2005</v>
      </c>
      <c r="C669">
        <v>20</v>
      </c>
      <c r="D669">
        <v>0</v>
      </c>
      <c r="E669">
        <v>30</v>
      </c>
      <c r="G669" t="s">
        <v>6</v>
      </c>
      <c r="H669">
        <v>0</v>
      </c>
      <c r="I669">
        <v>20</v>
      </c>
      <c r="J669">
        <v>6666</v>
      </c>
      <c r="K669">
        <v>200</v>
      </c>
      <c r="L669">
        <f t="shared" ca="1" si="27"/>
        <v>9.64</v>
      </c>
      <c r="M669">
        <v>13</v>
      </c>
      <c r="N669">
        <v>1.095</v>
      </c>
    </row>
    <row r="670" spans="1:14" x14ac:dyDescent="0.15">
      <c r="A670">
        <f t="shared" si="28"/>
        <v>2005021</v>
      </c>
      <c r="B670">
        <v>2005</v>
      </c>
      <c r="C670">
        <v>21</v>
      </c>
      <c r="D670">
        <v>0</v>
      </c>
      <c r="E670">
        <v>30</v>
      </c>
      <c r="G670" t="s">
        <v>6</v>
      </c>
      <c r="H670">
        <v>0</v>
      </c>
      <c r="I670">
        <v>21</v>
      </c>
      <c r="J670">
        <v>7350</v>
      </c>
      <c r="K670">
        <v>210</v>
      </c>
      <c r="L670">
        <f t="shared" ca="1" si="27"/>
        <v>9.68</v>
      </c>
      <c r="M670">
        <v>13</v>
      </c>
      <c r="N670">
        <v>1.1000000000000001</v>
      </c>
    </row>
    <row r="671" spans="1:14" x14ac:dyDescent="0.15">
      <c r="A671">
        <f t="shared" si="28"/>
        <v>2005022</v>
      </c>
      <c r="B671">
        <v>2005</v>
      </c>
      <c r="C671">
        <v>22</v>
      </c>
      <c r="D671">
        <v>0</v>
      </c>
      <c r="E671">
        <v>30</v>
      </c>
      <c r="G671" t="s">
        <v>6</v>
      </c>
      <c r="H671">
        <v>0</v>
      </c>
      <c r="I671">
        <v>22</v>
      </c>
      <c r="J671">
        <v>8066</v>
      </c>
      <c r="K671">
        <v>220</v>
      </c>
      <c r="L671">
        <f t="shared" ca="1" si="27"/>
        <v>9.7200000000000006</v>
      </c>
      <c r="M671">
        <v>13</v>
      </c>
      <c r="N671">
        <v>1.105</v>
      </c>
    </row>
    <row r="672" spans="1:14" x14ac:dyDescent="0.15">
      <c r="A672">
        <f t="shared" si="28"/>
        <v>2005023</v>
      </c>
      <c r="B672">
        <v>2005</v>
      </c>
      <c r="C672">
        <v>23</v>
      </c>
      <c r="D672">
        <v>0</v>
      </c>
      <c r="E672">
        <v>30</v>
      </c>
      <c r="G672" t="s">
        <v>6</v>
      </c>
      <c r="H672">
        <v>0</v>
      </c>
      <c r="I672">
        <v>23</v>
      </c>
      <c r="J672">
        <v>8816</v>
      </c>
      <c r="K672">
        <v>230</v>
      </c>
      <c r="L672">
        <f t="shared" ca="1" si="27"/>
        <v>9.77</v>
      </c>
      <c r="M672">
        <v>13</v>
      </c>
      <c r="N672">
        <v>1.1100000000000001</v>
      </c>
    </row>
    <row r="673" spans="1:14" x14ac:dyDescent="0.15">
      <c r="A673">
        <f t="shared" si="28"/>
        <v>2005024</v>
      </c>
      <c r="B673">
        <v>2005</v>
      </c>
      <c r="C673">
        <v>24</v>
      </c>
      <c r="D673">
        <v>0</v>
      </c>
      <c r="E673">
        <v>30</v>
      </c>
      <c r="G673" t="s">
        <v>6</v>
      </c>
      <c r="H673">
        <v>0</v>
      </c>
      <c r="I673">
        <v>24</v>
      </c>
      <c r="J673">
        <v>9600</v>
      </c>
      <c r="K673">
        <v>240</v>
      </c>
      <c r="L673">
        <f t="shared" ca="1" si="27"/>
        <v>9.81</v>
      </c>
      <c r="M673">
        <v>13</v>
      </c>
      <c r="N673">
        <v>1.115</v>
      </c>
    </row>
    <row r="674" spans="1:14" x14ac:dyDescent="0.15">
      <c r="A674">
        <f t="shared" si="28"/>
        <v>2005025</v>
      </c>
      <c r="B674">
        <v>2005</v>
      </c>
      <c r="C674">
        <v>25</v>
      </c>
      <c r="D674">
        <v>0</v>
      </c>
      <c r="E674">
        <v>30</v>
      </c>
      <c r="G674" t="s">
        <v>6</v>
      </c>
      <c r="H674">
        <v>0</v>
      </c>
      <c r="I674">
        <v>25</v>
      </c>
      <c r="J674">
        <v>10416</v>
      </c>
      <c r="K674">
        <v>250</v>
      </c>
      <c r="L674">
        <f t="shared" ca="1" si="27"/>
        <v>9.86</v>
      </c>
      <c r="M674">
        <v>13</v>
      </c>
      <c r="N674">
        <v>1.1200000000000001</v>
      </c>
    </row>
    <row r="675" spans="1:14" x14ac:dyDescent="0.15">
      <c r="A675">
        <f t="shared" si="28"/>
        <v>2005026</v>
      </c>
      <c r="B675">
        <v>2005</v>
      </c>
      <c r="C675">
        <v>26</v>
      </c>
      <c r="D675">
        <v>0</v>
      </c>
      <c r="E675">
        <v>30</v>
      </c>
      <c r="G675" t="s">
        <v>6</v>
      </c>
      <c r="H675">
        <v>0</v>
      </c>
      <c r="I675">
        <v>26</v>
      </c>
      <c r="J675">
        <v>11266</v>
      </c>
      <c r="K675">
        <v>260</v>
      </c>
      <c r="L675">
        <f t="shared" ca="1" si="27"/>
        <v>9.9</v>
      </c>
      <c r="M675">
        <v>13</v>
      </c>
      <c r="N675">
        <v>1.125</v>
      </c>
    </row>
    <row r="676" spans="1:14" x14ac:dyDescent="0.15">
      <c r="A676">
        <f t="shared" si="28"/>
        <v>2005027</v>
      </c>
      <c r="B676">
        <v>2005</v>
      </c>
      <c r="C676">
        <v>27</v>
      </c>
      <c r="D676">
        <v>0</v>
      </c>
      <c r="E676">
        <v>30</v>
      </c>
      <c r="G676" t="s">
        <v>6</v>
      </c>
      <c r="H676">
        <v>0</v>
      </c>
      <c r="I676">
        <v>27</v>
      </c>
      <c r="J676">
        <v>12150</v>
      </c>
      <c r="K676">
        <v>270</v>
      </c>
      <c r="L676">
        <f t="shared" ca="1" si="27"/>
        <v>9.94</v>
      </c>
      <c r="M676">
        <v>13</v>
      </c>
      <c r="N676">
        <v>1.1299999999999999</v>
      </c>
    </row>
    <row r="677" spans="1:14" x14ac:dyDescent="0.15">
      <c r="A677">
        <f t="shared" si="28"/>
        <v>2005028</v>
      </c>
      <c r="B677">
        <v>2005</v>
      </c>
      <c r="C677">
        <v>28</v>
      </c>
      <c r="D677">
        <v>0</v>
      </c>
      <c r="E677">
        <v>30</v>
      </c>
      <c r="G677" t="s">
        <v>6</v>
      </c>
      <c r="H677">
        <v>0</v>
      </c>
      <c r="I677">
        <v>28</v>
      </c>
      <c r="J677">
        <v>13066</v>
      </c>
      <c r="K677">
        <v>280</v>
      </c>
      <c r="L677">
        <f t="shared" ca="1" si="27"/>
        <v>9.99</v>
      </c>
      <c r="M677">
        <v>13</v>
      </c>
      <c r="N677">
        <v>1.135</v>
      </c>
    </row>
    <row r="678" spans="1:14" x14ac:dyDescent="0.15">
      <c r="A678">
        <f t="shared" si="28"/>
        <v>2005029</v>
      </c>
      <c r="B678">
        <v>2005</v>
      </c>
      <c r="C678">
        <v>29</v>
      </c>
      <c r="D678">
        <v>0</v>
      </c>
      <c r="E678">
        <v>30</v>
      </c>
      <c r="G678" t="s">
        <v>6</v>
      </c>
      <c r="H678">
        <v>0</v>
      </c>
      <c r="I678">
        <v>29</v>
      </c>
      <c r="J678">
        <v>14016</v>
      </c>
      <c r="K678">
        <v>290</v>
      </c>
      <c r="L678">
        <f t="shared" ca="1" si="27"/>
        <v>10.029999999999999</v>
      </c>
      <c r="M678">
        <v>13</v>
      </c>
      <c r="N678">
        <v>1.1399999999999999</v>
      </c>
    </row>
    <row r="679" spans="1:14" x14ac:dyDescent="0.15">
      <c r="A679">
        <f t="shared" si="28"/>
        <v>2005030</v>
      </c>
      <c r="B679">
        <v>2005</v>
      </c>
      <c r="C679">
        <v>30</v>
      </c>
      <c r="D679">
        <v>0</v>
      </c>
      <c r="E679">
        <v>30</v>
      </c>
      <c r="G679" t="s">
        <v>6</v>
      </c>
      <c r="H679">
        <v>0</v>
      </c>
      <c r="I679">
        <v>30</v>
      </c>
      <c r="J679">
        <v>15000</v>
      </c>
      <c r="K679">
        <v>300</v>
      </c>
      <c r="L679">
        <f t="shared" ca="1" si="27"/>
        <v>10.08</v>
      </c>
      <c r="M679">
        <v>13</v>
      </c>
      <c r="N679">
        <v>1.145</v>
      </c>
    </row>
    <row r="680" spans="1:14" x14ac:dyDescent="0.15">
      <c r="A680">
        <f t="shared" si="28"/>
        <v>2005031</v>
      </c>
      <c r="B680">
        <v>2005</v>
      </c>
      <c r="C680">
        <v>31</v>
      </c>
      <c r="D680">
        <v>0</v>
      </c>
      <c r="E680">
        <v>30</v>
      </c>
      <c r="G680" t="s">
        <v>6</v>
      </c>
      <c r="H680">
        <v>0</v>
      </c>
      <c r="I680">
        <v>31</v>
      </c>
      <c r="J680">
        <v>16016</v>
      </c>
      <c r="K680">
        <v>310</v>
      </c>
      <c r="L680">
        <f t="shared" ca="1" si="27"/>
        <v>10.119999999999999</v>
      </c>
      <c r="M680">
        <v>13</v>
      </c>
      <c r="N680">
        <v>1.1499999999999999</v>
      </c>
    </row>
    <row r="681" spans="1:14" x14ac:dyDescent="0.15">
      <c r="A681">
        <f t="shared" si="28"/>
        <v>2005032</v>
      </c>
      <c r="B681">
        <v>2005</v>
      </c>
      <c r="C681">
        <v>32</v>
      </c>
      <c r="D681">
        <v>0</v>
      </c>
      <c r="E681">
        <v>30</v>
      </c>
      <c r="G681" t="s">
        <v>6</v>
      </c>
      <c r="H681">
        <v>0</v>
      </c>
      <c r="I681">
        <v>32</v>
      </c>
      <c r="J681">
        <v>17066</v>
      </c>
      <c r="K681">
        <v>320</v>
      </c>
      <c r="L681">
        <f t="shared" ca="1" si="27"/>
        <v>10.16</v>
      </c>
      <c r="M681">
        <v>13</v>
      </c>
      <c r="N681">
        <v>1.155</v>
      </c>
    </row>
    <row r="682" spans="1:14" x14ac:dyDescent="0.15">
      <c r="A682">
        <f t="shared" si="28"/>
        <v>2005033</v>
      </c>
      <c r="B682">
        <v>2005</v>
      </c>
      <c r="C682">
        <v>33</v>
      </c>
      <c r="D682">
        <v>0</v>
      </c>
      <c r="E682">
        <v>30</v>
      </c>
      <c r="G682" t="s">
        <v>6</v>
      </c>
      <c r="H682">
        <v>0</v>
      </c>
      <c r="I682">
        <v>33</v>
      </c>
      <c r="J682">
        <v>18150</v>
      </c>
      <c r="K682">
        <v>330</v>
      </c>
      <c r="L682">
        <f t="shared" ca="1" si="27"/>
        <v>10.210000000000001</v>
      </c>
      <c r="M682">
        <v>13</v>
      </c>
      <c r="N682">
        <v>1.1599999999999999</v>
      </c>
    </row>
    <row r="683" spans="1:14" x14ac:dyDescent="0.15">
      <c r="A683">
        <f t="shared" si="28"/>
        <v>2005034</v>
      </c>
      <c r="B683">
        <v>2005</v>
      </c>
      <c r="C683">
        <v>34</v>
      </c>
      <c r="D683">
        <v>0</v>
      </c>
      <c r="E683">
        <v>30</v>
      </c>
      <c r="G683" t="s">
        <v>6</v>
      </c>
      <c r="H683">
        <v>0</v>
      </c>
      <c r="I683">
        <v>34</v>
      </c>
      <c r="J683">
        <v>19266</v>
      </c>
      <c r="K683">
        <v>340</v>
      </c>
      <c r="L683">
        <f t="shared" ca="1" si="27"/>
        <v>10.25</v>
      </c>
      <c r="M683">
        <v>13</v>
      </c>
      <c r="N683">
        <v>1.165</v>
      </c>
    </row>
    <row r="684" spans="1:14" x14ac:dyDescent="0.15">
      <c r="A684">
        <f t="shared" si="28"/>
        <v>2005035</v>
      </c>
      <c r="B684">
        <v>2005</v>
      </c>
      <c r="C684">
        <v>35</v>
      </c>
      <c r="D684">
        <v>0</v>
      </c>
      <c r="E684">
        <v>30</v>
      </c>
      <c r="G684" t="s">
        <v>6</v>
      </c>
      <c r="H684">
        <v>0</v>
      </c>
      <c r="I684">
        <v>35</v>
      </c>
      <c r="J684">
        <v>20416</v>
      </c>
      <c r="K684">
        <v>350</v>
      </c>
      <c r="L684">
        <f t="shared" ca="1" si="27"/>
        <v>10.3</v>
      </c>
      <c r="M684">
        <v>13</v>
      </c>
      <c r="N684">
        <v>1.17</v>
      </c>
    </row>
    <row r="685" spans="1:14" x14ac:dyDescent="0.15">
      <c r="A685">
        <f t="shared" si="28"/>
        <v>2005036</v>
      </c>
      <c r="B685">
        <v>2005</v>
      </c>
      <c r="C685">
        <v>36</v>
      </c>
      <c r="D685">
        <v>0</v>
      </c>
      <c r="E685">
        <v>30</v>
      </c>
      <c r="G685" t="s">
        <v>6</v>
      </c>
      <c r="H685">
        <v>0</v>
      </c>
      <c r="I685">
        <v>36</v>
      </c>
      <c r="J685">
        <v>21600</v>
      </c>
      <c r="K685">
        <v>360</v>
      </c>
      <c r="L685">
        <f t="shared" ca="1" si="27"/>
        <v>10.34</v>
      </c>
      <c r="M685">
        <v>13</v>
      </c>
      <c r="N685">
        <v>1.175</v>
      </c>
    </row>
    <row r="686" spans="1:14" x14ac:dyDescent="0.15">
      <c r="A686">
        <f t="shared" si="28"/>
        <v>2005037</v>
      </c>
      <c r="B686">
        <v>2005</v>
      </c>
      <c r="C686">
        <v>37</v>
      </c>
      <c r="D686">
        <v>0</v>
      </c>
      <c r="E686">
        <v>30</v>
      </c>
      <c r="G686" t="s">
        <v>6</v>
      </c>
      <c r="H686">
        <v>0</v>
      </c>
      <c r="I686">
        <v>37</v>
      </c>
      <c r="J686">
        <v>22816</v>
      </c>
      <c r="K686">
        <v>370</v>
      </c>
      <c r="L686">
        <f t="shared" ca="1" si="27"/>
        <v>10.38</v>
      </c>
      <c r="M686">
        <v>13</v>
      </c>
      <c r="N686">
        <v>1.18</v>
      </c>
    </row>
    <row r="687" spans="1:14" x14ac:dyDescent="0.15">
      <c r="A687">
        <f t="shared" si="28"/>
        <v>2005038</v>
      </c>
      <c r="B687">
        <v>2005</v>
      </c>
      <c r="C687">
        <v>38</v>
      </c>
      <c r="D687">
        <v>0</v>
      </c>
      <c r="E687">
        <v>30</v>
      </c>
      <c r="G687" t="s">
        <v>6</v>
      </c>
      <c r="H687">
        <v>0</v>
      </c>
      <c r="I687">
        <v>38</v>
      </c>
      <c r="J687">
        <v>24066</v>
      </c>
      <c r="K687">
        <v>380</v>
      </c>
      <c r="L687">
        <f t="shared" ca="1" si="27"/>
        <v>10.43</v>
      </c>
      <c r="M687">
        <v>13</v>
      </c>
      <c r="N687">
        <v>1.1850000000000001</v>
      </c>
    </row>
    <row r="688" spans="1:14" x14ac:dyDescent="0.15">
      <c r="A688">
        <f t="shared" si="28"/>
        <v>2005039</v>
      </c>
      <c r="B688">
        <v>2005</v>
      </c>
      <c r="C688">
        <v>39</v>
      </c>
      <c r="D688">
        <v>0</v>
      </c>
      <c r="E688">
        <v>30</v>
      </c>
      <c r="G688" t="s">
        <v>6</v>
      </c>
      <c r="H688">
        <v>0</v>
      </c>
      <c r="I688">
        <v>39</v>
      </c>
      <c r="J688">
        <v>25350</v>
      </c>
      <c r="K688">
        <v>390</v>
      </c>
      <c r="L688">
        <f t="shared" ca="1" si="27"/>
        <v>10.47</v>
      </c>
      <c r="M688">
        <v>13</v>
      </c>
      <c r="N688">
        <v>1.19</v>
      </c>
    </row>
    <row r="689" spans="1:14" x14ac:dyDescent="0.15">
      <c r="A689">
        <f t="shared" si="28"/>
        <v>2005040</v>
      </c>
      <c r="B689">
        <v>2005</v>
      </c>
      <c r="C689">
        <v>40</v>
      </c>
      <c r="D689">
        <v>0</v>
      </c>
      <c r="E689">
        <v>30</v>
      </c>
      <c r="G689" t="s">
        <v>6</v>
      </c>
      <c r="H689">
        <v>0</v>
      </c>
      <c r="I689">
        <v>40</v>
      </c>
      <c r="J689">
        <v>26666</v>
      </c>
      <c r="K689">
        <v>400</v>
      </c>
      <c r="L689">
        <f t="shared" ca="1" si="27"/>
        <v>10.52</v>
      </c>
      <c r="M689">
        <v>13</v>
      </c>
      <c r="N689">
        <v>1.1950000000000001</v>
      </c>
    </row>
    <row r="690" spans="1:14" x14ac:dyDescent="0.15">
      <c r="A690">
        <f t="shared" si="28"/>
        <v>2005041</v>
      </c>
      <c r="B690">
        <v>2005</v>
      </c>
      <c r="C690">
        <v>41</v>
      </c>
      <c r="D690">
        <v>0</v>
      </c>
      <c r="E690">
        <v>30</v>
      </c>
      <c r="G690" t="s">
        <v>6</v>
      </c>
      <c r="H690">
        <v>0</v>
      </c>
      <c r="I690">
        <v>41</v>
      </c>
      <c r="J690">
        <v>28016</v>
      </c>
      <c r="K690">
        <v>410</v>
      </c>
      <c r="L690">
        <f t="shared" ca="1" si="27"/>
        <v>10.56</v>
      </c>
      <c r="M690">
        <v>13</v>
      </c>
      <c r="N690">
        <v>1.2</v>
      </c>
    </row>
    <row r="691" spans="1:14" x14ac:dyDescent="0.15">
      <c r="A691">
        <f t="shared" si="28"/>
        <v>2005042</v>
      </c>
      <c r="B691">
        <v>2005</v>
      </c>
      <c r="C691">
        <v>42</v>
      </c>
      <c r="D691">
        <v>0</v>
      </c>
      <c r="E691">
        <v>30</v>
      </c>
      <c r="G691" t="s">
        <v>6</v>
      </c>
      <c r="H691">
        <v>0</v>
      </c>
      <c r="I691">
        <v>42</v>
      </c>
      <c r="J691">
        <v>29400</v>
      </c>
      <c r="K691">
        <v>420</v>
      </c>
      <c r="L691">
        <f t="shared" ca="1" si="27"/>
        <v>10.6</v>
      </c>
      <c r="M691">
        <v>13</v>
      </c>
      <c r="N691">
        <v>1.2050000000000001</v>
      </c>
    </row>
    <row r="692" spans="1:14" x14ac:dyDescent="0.15">
      <c r="A692">
        <f t="shared" si="28"/>
        <v>2005043</v>
      </c>
      <c r="B692">
        <v>2005</v>
      </c>
      <c r="C692">
        <v>43</v>
      </c>
      <c r="D692">
        <v>0</v>
      </c>
      <c r="E692">
        <v>30</v>
      </c>
      <c r="G692" t="s">
        <v>6</v>
      </c>
      <c r="H692">
        <v>0</v>
      </c>
      <c r="I692">
        <v>43</v>
      </c>
      <c r="J692">
        <v>30816</v>
      </c>
      <c r="K692">
        <v>430</v>
      </c>
      <c r="L692">
        <f t="shared" ca="1" si="27"/>
        <v>10.65</v>
      </c>
      <c r="M692">
        <v>13</v>
      </c>
      <c r="N692">
        <v>1.21</v>
      </c>
    </row>
    <row r="693" spans="1:14" x14ac:dyDescent="0.15">
      <c r="A693">
        <f t="shared" si="28"/>
        <v>2005044</v>
      </c>
      <c r="B693">
        <v>2005</v>
      </c>
      <c r="C693">
        <v>44</v>
      </c>
      <c r="D693">
        <v>0</v>
      </c>
      <c r="E693">
        <v>30</v>
      </c>
      <c r="G693" t="s">
        <v>6</v>
      </c>
      <c r="H693">
        <v>0</v>
      </c>
      <c r="I693">
        <v>44</v>
      </c>
      <c r="J693">
        <v>32266</v>
      </c>
      <c r="K693">
        <v>440</v>
      </c>
      <c r="L693">
        <f t="shared" ca="1" si="27"/>
        <v>10.69</v>
      </c>
      <c r="M693">
        <v>13</v>
      </c>
      <c r="N693">
        <v>1.2149999999999901</v>
      </c>
    </row>
    <row r="694" spans="1:14" x14ac:dyDescent="0.15">
      <c r="A694">
        <f t="shared" si="28"/>
        <v>2005045</v>
      </c>
      <c r="B694">
        <v>2005</v>
      </c>
      <c r="C694">
        <v>45</v>
      </c>
      <c r="D694">
        <v>0</v>
      </c>
      <c r="E694">
        <v>30</v>
      </c>
      <c r="G694" t="s">
        <v>6</v>
      </c>
      <c r="H694">
        <v>0</v>
      </c>
      <c r="I694">
        <v>45</v>
      </c>
      <c r="J694">
        <v>33750</v>
      </c>
      <c r="K694">
        <v>450</v>
      </c>
      <c r="L694">
        <f t="shared" ca="1" si="27"/>
        <v>10.74</v>
      </c>
      <c r="M694">
        <v>13</v>
      </c>
      <c r="N694">
        <v>1.22</v>
      </c>
    </row>
    <row r="695" spans="1:14" x14ac:dyDescent="0.15">
      <c r="A695">
        <f t="shared" si="28"/>
        <v>2005046</v>
      </c>
      <c r="B695">
        <v>2005</v>
      </c>
      <c r="C695">
        <v>46</v>
      </c>
      <c r="D695">
        <v>0</v>
      </c>
      <c r="E695">
        <v>30</v>
      </c>
      <c r="G695" t="s">
        <v>6</v>
      </c>
      <c r="H695">
        <v>0</v>
      </c>
      <c r="I695">
        <v>46</v>
      </c>
      <c r="J695">
        <v>35266</v>
      </c>
      <c r="K695">
        <v>460</v>
      </c>
      <c r="L695">
        <f t="shared" ca="1" si="27"/>
        <v>10.78</v>
      </c>
      <c r="M695">
        <v>13</v>
      </c>
      <c r="N695">
        <v>1.2249999999999901</v>
      </c>
    </row>
    <row r="696" spans="1:14" x14ac:dyDescent="0.15">
      <c r="A696">
        <f t="shared" si="28"/>
        <v>2005047</v>
      </c>
      <c r="B696">
        <v>2005</v>
      </c>
      <c r="C696">
        <v>47</v>
      </c>
      <c r="D696">
        <v>0</v>
      </c>
      <c r="E696">
        <v>30</v>
      </c>
      <c r="G696" t="s">
        <v>6</v>
      </c>
      <c r="H696">
        <v>0</v>
      </c>
      <c r="I696">
        <v>47</v>
      </c>
      <c r="J696">
        <v>36816</v>
      </c>
      <c r="K696">
        <v>470</v>
      </c>
      <c r="L696">
        <f t="shared" ca="1" si="27"/>
        <v>10.82</v>
      </c>
      <c r="M696">
        <v>13</v>
      </c>
      <c r="N696">
        <v>1.23</v>
      </c>
    </row>
    <row r="697" spans="1:14" x14ac:dyDescent="0.15">
      <c r="A697">
        <f t="shared" si="28"/>
        <v>2005048</v>
      </c>
      <c r="B697">
        <v>2005</v>
      </c>
      <c r="C697">
        <v>48</v>
      </c>
      <c r="D697">
        <v>0</v>
      </c>
      <c r="E697">
        <v>30</v>
      </c>
      <c r="G697" t="s">
        <v>6</v>
      </c>
      <c r="H697">
        <v>0</v>
      </c>
      <c r="I697">
        <v>48</v>
      </c>
      <c r="J697">
        <v>38400</v>
      </c>
      <c r="K697">
        <v>480</v>
      </c>
      <c r="L697">
        <f t="shared" ca="1" si="27"/>
        <v>10.87</v>
      </c>
      <c r="M697">
        <v>13</v>
      </c>
      <c r="N697">
        <v>1.2349999999999901</v>
      </c>
    </row>
    <row r="698" spans="1:14" x14ac:dyDescent="0.15">
      <c r="A698">
        <f t="shared" si="28"/>
        <v>2005049</v>
      </c>
      <c r="B698">
        <v>2005</v>
      </c>
      <c r="C698">
        <v>49</v>
      </c>
      <c r="D698">
        <v>0</v>
      </c>
      <c r="E698">
        <v>30</v>
      </c>
      <c r="G698" t="s">
        <v>6</v>
      </c>
      <c r="H698">
        <v>0</v>
      </c>
      <c r="I698">
        <v>49</v>
      </c>
      <c r="J698">
        <v>40016</v>
      </c>
      <c r="K698">
        <v>490</v>
      </c>
      <c r="L698">
        <f t="shared" ca="1" si="27"/>
        <v>10.91</v>
      </c>
      <c r="M698">
        <v>13</v>
      </c>
      <c r="N698">
        <v>1.23999999999999</v>
      </c>
    </row>
    <row r="699" spans="1:14" x14ac:dyDescent="0.15">
      <c r="A699">
        <f t="shared" si="28"/>
        <v>2005050</v>
      </c>
      <c r="B699">
        <v>2005</v>
      </c>
      <c r="C699">
        <v>50</v>
      </c>
      <c r="D699">
        <v>0</v>
      </c>
      <c r="E699">
        <v>30</v>
      </c>
      <c r="G699" t="s">
        <v>6</v>
      </c>
      <c r="H699">
        <v>0</v>
      </c>
      <c r="I699">
        <v>50</v>
      </c>
      <c r="J699">
        <v>41666</v>
      </c>
      <c r="K699">
        <v>500</v>
      </c>
      <c r="L699">
        <f t="shared" ca="1" si="27"/>
        <v>10.96</v>
      </c>
      <c r="M699">
        <v>13</v>
      </c>
      <c r="N699">
        <v>1.2449999999999899</v>
      </c>
    </row>
    <row r="700" spans="1:14" x14ac:dyDescent="0.15">
      <c r="A700">
        <f t="shared" si="28"/>
        <v>2005051</v>
      </c>
      <c r="B700">
        <v>2005</v>
      </c>
      <c r="C700">
        <v>51</v>
      </c>
      <c r="D700">
        <v>0</v>
      </c>
      <c r="E700">
        <v>30</v>
      </c>
      <c r="G700" t="s">
        <v>6</v>
      </c>
      <c r="H700">
        <v>0</v>
      </c>
      <c r="I700">
        <v>51</v>
      </c>
      <c r="J700">
        <v>43350</v>
      </c>
      <c r="K700">
        <v>510</v>
      </c>
      <c r="L700">
        <f t="shared" ca="1" si="27"/>
        <v>11</v>
      </c>
      <c r="M700">
        <v>13</v>
      </c>
      <c r="N700">
        <v>1.25</v>
      </c>
    </row>
    <row r="701" spans="1:14" x14ac:dyDescent="0.15">
      <c r="A701">
        <f t="shared" si="28"/>
        <v>2005052</v>
      </c>
      <c r="B701">
        <v>2005</v>
      </c>
      <c r="C701">
        <v>52</v>
      </c>
      <c r="D701">
        <v>0</v>
      </c>
      <c r="E701">
        <v>30</v>
      </c>
      <c r="G701" t="s">
        <v>6</v>
      </c>
      <c r="H701">
        <v>0</v>
      </c>
      <c r="I701">
        <v>52</v>
      </c>
      <c r="J701">
        <v>45066</v>
      </c>
      <c r="K701">
        <v>520</v>
      </c>
      <c r="L701">
        <f t="shared" ca="1" si="27"/>
        <v>11.04</v>
      </c>
      <c r="M701">
        <v>13</v>
      </c>
      <c r="N701">
        <v>1.2549999999999999</v>
      </c>
    </row>
    <row r="702" spans="1:14" x14ac:dyDescent="0.15">
      <c r="A702">
        <f t="shared" si="28"/>
        <v>2005053</v>
      </c>
      <c r="B702">
        <v>2005</v>
      </c>
      <c r="C702">
        <v>53</v>
      </c>
      <c r="D702">
        <v>0</v>
      </c>
      <c r="E702">
        <v>30</v>
      </c>
      <c r="G702" t="s">
        <v>6</v>
      </c>
      <c r="H702">
        <v>0</v>
      </c>
      <c r="I702">
        <v>53</v>
      </c>
      <c r="J702">
        <v>46816</v>
      </c>
      <c r="K702">
        <v>530</v>
      </c>
      <c r="L702">
        <f t="shared" ca="1" si="27"/>
        <v>11.09</v>
      </c>
      <c r="M702">
        <v>13</v>
      </c>
      <c r="N702">
        <v>1.25999999999999</v>
      </c>
    </row>
    <row r="703" spans="1:14" x14ac:dyDescent="0.15">
      <c r="A703">
        <f t="shared" si="28"/>
        <v>2005054</v>
      </c>
      <c r="B703">
        <v>2005</v>
      </c>
      <c r="C703">
        <v>54</v>
      </c>
      <c r="D703">
        <v>0</v>
      </c>
      <c r="E703">
        <v>30</v>
      </c>
      <c r="G703" t="s">
        <v>6</v>
      </c>
      <c r="H703">
        <v>0</v>
      </c>
      <c r="I703">
        <v>54</v>
      </c>
      <c r="J703">
        <v>48600</v>
      </c>
      <c r="K703">
        <v>540</v>
      </c>
      <c r="L703">
        <f t="shared" ca="1" si="27"/>
        <v>11.13</v>
      </c>
      <c r="M703">
        <v>13</v>
      </c>
      <c r="N703">
        <v>1.2649999999999899</v>
      </c>
    </row>
    <row r="704" spans="1:14" x14ac:dyDescent="0.15">
      <c r="A704">
        <f t="shared" si="28"/>
        <v>2005055</v>
      </c>
      <c r="B704">
        <v>2005</v>
      </c>
      <c r="C704">
        <v>55</v>
      </c>
      <c r="D704">
        <v>0</v>
      </c>
      <c r="E704">
        <v>30</v>
      </c>
      <c r="G704" t="s">
        <v>6</v>
      </c>
      <c r="H704">
        <v>0</v>
      </c>
      <c r="I704">
        <v>55</v>
      </c>
      <c r="J704">
        <v>50416</v>
      </c>
      <c r="K704">
        <v>550</v>
      </c>
      <c r="L704">
        <f t="shared" ca="1" si="27"/>
        <v>11.18</v>
      </c>
      <c r="M704">
        <v>13</v>
      </c>
      <c r="N704">
        <v>1.26999999999999</v>
      </c>
    </row>
    <row r="705" spans="1:14" x14ac:dyDescent="0.15">
      <c r="A705">
        <f t="shared" si="28"/>
        <v>2005056</v>
      </c>
      <c r="B705">
        <v>2005</v>
      </c>
      <c r="C705">
        <v>56</v>
      </c>
      <c r="D705">
        <v>0</v>
      </c>
      <c r="E705">
        <v>30</v>
      </c>
      <c r="G705" t="s">
        <v>6</v>
      </c>
      <c r="H705">
        <v>0</v>
      </c>
      <c r="I705">
        <v>56</v>
      </c>
      <c r="J705">
        <v>52266</v>
      </c>
      <c r="K705">
        <v>560</v>
      </c>
      <c r="L705">
        <f t="shared" ca="1" si="27"/>
        <v>11.22</v>
      </c>
      <c r="M705">
        <v>13</v>
      </c>
      <c r="N705">
        <v>1.2749999999999899</v>
      </c>
    </row>
    <row r="706" spans="1:14" x14ac:dyDescent="0.15">
      <c r="A706">
        <f t="shared" si="28"/>
        <v>2005057</v>
      </c>
      <c r="B706">
        <v>2005</v>
      </c>
      <c r="C706">
        <v>57</v>
      </c>
      <c r="D706">
        <v>0</v>
      </c>
      <c r="E706">
        <v>30</v>
      </c>
      <c r="G706" t="s">
        <v>6</v>
      </c>
      <c r="H706">
        <v>0</v>
      </c>
      <c r="I706">
        <v>57</v>
      </c>
      <c r="J706">
        <v>54150</v>
      </c>
      <c r="K706">
        <v>570</v>
      </c>
      <c r="L706">
        <f t="shared" ca="1" si="27"/>
        <v>11.26</v>
      </c>
      <c r="M706">
        <v>13</v>
      </c>
      <c r="N706">
        <v>1.27999999999999</v>
      </c>
    </row>
    <row r="707" spans="1:14" x14ac:dyDescent="0.15">
      <c r="A707">
        <f t="shared" si="28"/>
        <v>2005058</v>
      </c>
      <c r="B707">
        <v>2005</v>
      </c>
      <c r="C707">
        <v>58</v>
      </c>
      <c r="D707">
        <v>0</v>
      </c>
      <c r="E707">
        <v>30</v>
      </c>
      <c r="G707" t="s">
        <v>6</v>
      </c>
      <c r="H707">
        <v>0</v>
      </c>
      <c r="I707">
        <v>58</v>
      </c>
      <c r="J707">
        <v>56066</v>
      </c>
      <c r="K707">
        <v>580</v>
      </c>
      <c r="L707">
        <f t="shared" ca="1" si="27"/>
        <v>11.31</v>
      </c>
      <c r="M707">
        <v>13</v>
      </c>
      <c r="N707">
        <v>1.2849999999999899</v>
      </c>
    </row>
    <row r="708" spans="1:14" x14ac:dyDescent="0.15">
      <c r="A708">
        <f t="shared" si="28"/>
        <v>2005059</v>
      </c>
      <c r="B708">
        <v>2005</v>
      </c>
      <c r="C708">
        <v>59</v>
      </c>
      <c r="D708">
        <v>0</v>
      </c>
      <c r="E708">
        <v>30</v>
      </c>
      <c r="G708" t="s">
        <v>6</v>
      </c>
      <c r="H708">
        <v>0</v>
      </c>
      <c r="I708">
        <v>59</v>
      </c>
      <c r="J708">
        <v>58016</v>
      </c>
      <c r="K708">
        <v>590</v>
      </c>
      <c r="L708">
        <f t="shared" ca="1" si="27"/>
        <v>11.35</v>
      </c>
      <c r="M708">
        <v>13</v>
      </c>
      <c r="N708">
        <v>1.28999999999999</v>
      </c>
    </row>
    <row r="709" spans="1:14" x14ac:dyDescent="0.15">
      <c r="A709">
        <f t="shared" si="28"/>
        <v>2005060</v>
      </c>
      <c r="B709">
        <v>2005</v>
      </c>
      <c r="C709">
        <v>60</v>
      </c>
      <c r="D709">
        <v>0</v>
      </c>
      <c r="E709">
        <v>30</v>
      </c>
      <c r="G709" t="s">
        <v>6</v>
      </c>
      <c r="H709">
        <v>0</v>
      </c>
      <c r="I709">
        <v>60</v>
      </c>
      <c r="J709">
        <v>60000</v>
      </c>
      <c r="K709">
        <v>600</v>
      </c>
      <c r="L709">
        <f t="shared" ca="1" si="27"/>
        <v>11.4</v>
      </c>
      <c r="M709">
        <v>13</v>
      </c>
      <c r="N709">
        <v>1.2949999999999899</v>
      </c>
    </row>
    <row r="710" spans="1:14" x14ac:dyDescent="0.15">
      <c r="A710">
        <f t="shared" si="28"/>
        <v>2005061</v>
      </c>
      <c r="B710">
        <v>2005</v>
      </c>
      <c r="C710">
        <v>61</v>
      </c>
      <c r="D710">
        <v>0</v>
      </c>
      <c r="E710">
        <v>30</v>
      </c>
      <c r="G710" t="s">
        <v>6</v>
      </c>
      <c r="H710">
        <v>0</v>
      </c>
      <c r="I710">
        <v>61</v>
      </c>
      <c r="J710">
        <v>62016</v>
      </c>
      <c r="K710">
        <v>610</v>
      </c>
      <c r="L710">
        <f t="shared" ca="1" si="27"/>
        <v>11.44</v>
      </c>
      <c r="M710">
        <v>13</v>
      </c>
      <c r="N710">
        <v>1.2999999999999901</v>
      </c>
    </row>
    <row r="711" spans="1:14" x14ac:dyDescent="0.15">
      <c r="A711">
        <f t="shared" si="28"/>
        <v>2005062</v>
      </c>
      <c r="B711">
        <v>2005</v>
      </c>
      <c r="C711">
        <v>62</v>
      </c>
      <c r="D711">
        <v>0</v>
      </c>
      <c r="E711">
        <v>30</v>
      </c>
      <c r="G711" t="s">
        <v>6</v>
      </c>
      <c r="H711">
        <v>0</v>
      </c>
      <c r="I711">
        <v>62</v>
      </c>
      <c r="J711">
        <v>64066</v>
      </c>
      <c r="K711">
        <v>620</v>
      </c>
      <c r="L711">
        <f t="shared" ca="1" si="27"/>
        <v>11.48</v>
      </c>
      <c r="M711">
        <v>13</v>
      </c>
      <c r="N711">
        <v>1.3049999999999899</v>
      </c>
    </row>
    <row r="712" spans="1:14" x14ac:dyDescent="0.15">
      <c r="A712">
        <f t="shared" si="28"/>
        <v>2005063</v>
      </c>
      <c r="B712">
        <v>2005</v>
      </c>
      <c r="C712">
        <v>63</v>
      </c>
      <c r="D712">
        <v>0</v>
      </c>
      <c r="E712">
        <v>30</v>
      </c>
      <c r="G712" t="s">
        <v>6</v>
      </c>
      <c r="H712">
        <v>0</v>
      </c>
      <c r="I712">
        <v>63</v>
      </c>
      <c r="J712">
        <v>66150</v>
      </c>
      <c r="K712">
        <v>630</v>
      </c>
      <c r="L712">
        <f t="shared" ca="1" si="27"/>
        <v>11.53</v>
      </c>
      <c r="M712">
        <v>13</v>
      </c>
      <c r="N712">
        <v>1.3099999999999901</v>
      </c>
    </row>
    <row r="713" spans="1:14" x14ac:dyDescent="0.15">
      <c r="A713">
        <f t="shared" si="28"/>
        <v>2005064</v>
      </c>
      <c r="B713">
        <v>2005</v>
      </c>
      <c r="C713">
        <v>64</v>
      </c>
      <c r="D713">
        <v>0</v>
      </c>
      <c r="E713">
        <v>30</v>
      </c>
      <c r="G713" t="s">
        <v>6</v>
      </c>
      <c r="H713">
        <v>0</v>
      </c>
      <c r="I713">
        <v>64</v>
      </c>
      <c r="J713">
        <v>68266</v>
      </c>
      <c r="K713">
        <v>640</v>
      </c>
      <c r="L713">
        <f t="shared" ca="1" si="27"/>
        <v>11.57</v>
      </c>
      <c r="M713">
        <v>13</v>
      </c>
      <c r="N713">
        <v>1.31499999999999</v>
      </c>
    </row>
    <row r="714" spans="1:14" x14ac:dyDescent="0.15">
      <c r="A714">
        <f t="shared" si="28"/>
        <v>2005065</v>
      </c>
      <c r="B714">
        <v>2005</v>
      </c>
      <c r="C714">
        <v>65</v>
      </c>
      <c r="D714">
        <v>0</v>
      </c>
      <c r="E714">
        <v>30</v>
      </c>
      <c r="G714" t="s">
        <v>6</v>
      </c>
      <c r="H714">
        <v>0</v>
      </c>
      <c r="I714">
        <v>65</v>
      </c>
      <c r="J714">
        <v>70416</v>
      </c>
      <c r="K714">
        <v>650</v>
      </c>
      <c r="L714">
        <f t="shared" ca="1" si="27"/>
        <v>11.62</v>
      </c>
      <c r="M714">
        <v>13</v>
      </c>
      <c r="N714">
        <v>1.3199999999999901</v>
      </c>
    </row>
    <row r="715" spans="1:14" x14ac:dyDescent="0.15">
      <c r="A715">
        <f t="shared" si="28"/>
        <v>2005066</v>
      </c>
      <c r="B715">
        <v>2005</v>
      </c>
      <c r="C715">
        <v>66</v>
      </c>
      <c r="D715">
        <v>0</v>
      </c>
      <c r="E715">
        <v>30</v>
      </c>
      <c r="G715" t="s">
        <v>6</v>
      </c>
      <c r="H715">
        <v>0</v>
      </c>
      <c r="I715">
        <v>66</v>
      </c>
      <c r="J715">
        <v>72600</v>
      </c>
      <c r="K715">
        <v>660</v>
      </c>
      <c r="L715">
        <f t="shared" ca="1" si="27"/>
        <v>11.66</v>
      </c>
      <c r="M715">
        <v>13</v>
      </c>
      <c r="N715">
        <v>1.32499999999999</v>
      </c>
    </row>
    <row r="716" spans="1:14" x14ac:dyDescent="0.15">
      <c r="A716">
        <f t="shared" si="28"/>
        <v>2005067</v>
      </c>
      <c r="B716">
        <v>2005</v>
      </c>
      <c r="C716">
        <v>67</v>
      </c>
      <c r="D716">
        <v>0</v>
      </c>
      <c r="E716">
        <v>30</v>
      </c>
      <c r="G716" t="s">
        <v>6</v>
      </c>
      <c r="H716">
        <v>0</v>
      </c>
      <c r="I716">
        <v>67</v>
      </c>
      <c r="J716">
        <v>74816</v>
      </c>
      <c r="K716">
        <v>670</v>
      </c>
      <c r="L716">
        <f t="shared" ref="L716:L729" ca="1" si="29">ROUND(OFFSET(K716,-ROW(A66),1)*N716,2)</f>
        <v>11.7</v>
      </c>
      <c r="M716">
        <v>13</v>
      </c>
      <c r="N716">
        <v>1.3299999999999901</v>
      </c>
    </row>
    <row r="717" spans="1:14" x14ac:dyDescent="0.15">
      <c r="A717">
        <f t="shared" si="28"/>
        <v>2005068</v>
      </c>
      <c r="B717">
        <v>2005</v>
      </c>
      <c r="C717">
        <v>68</v>
      </c>
      <c r="D717">
        <v>0</v>
      </c>
      <c r="E717">
        <v>30</v>
      </c>
      <c r="G717" t="s">
        <v>6</v>
      </c>
      <c r="H717">
        <v>0</v>
      </c>
      <c r="I717">
        <v>68</v>
      </c>
      <c r="J717">
        <v>77066</v>
      </c>
      <c r="K717">
        <v>680</v>
      </c>
      <c r="L717">
        <f t="shared" ca="1" si="29"/>
        <v>11.75</v>
      </c>
      <c r="M717">
        <v>13</v>
      </c>
      <c r="N717">
        <v>1.33499999999999</v>
      </c>
    </row>
    <row r="718" spans="1:14" x14ac:dyDescent="0.15">
      <c r="A718">
        <f t="shared" si="28"/>
        <v>2005069</v>
      </c>
      <c r="B718">
        <v>2005</v>
      </c>
      <c r="C718">
        <v>69</v>
      </c>
      <c r="D718">
        <v>0</v>
      </c>
      <c r="E718">
        <v>30</v>
      </c>
      <c r="G718" t="s">
        <v>6</v>
      </c>
      <c r="H718">
        <v>0</v>
      </c>
      <c r="I718">
        <v>69</v>
      </c>
      <c r="J718">
        <v>79350</v>
      </c>
      <c r="K718">
        <v>690</v>
      </c>
      <c r="L718">
        <f t="shared" ca="1" si="29"/>
        <v>11.79</v>
      </c>
      <c r="M718">
        <v>13</v>
      </c>
      <c r="N718">
        <v>1.3399999999999901</v>
      </c>
    </row>
    <row r="719" spans="1:14" x14ac:dyDescent="0.15">
      <c r="A719">
        <f t="shared" si="28"/>
        <v>2005070</v>
      </c>
      <c r="B719">
        <v>2005</v>
      </c>
      <c r="C719">
        <v>70</v>
      </c>
      <c r="D719">
        <v>0</v>
      </c>
      <c r="E719">
        <v>30</v>
      </c>
      <c r="G719" t="s">
        <v>6</v>
      </c>
      <c r="H719">
        <v>0</v>
      </c>
      <c r="I719">
        <v>70</v>
      </c>
      <c r="J719">
        <v>81666</v>
      </c>
      <c r="K719">
        <v>700</v>
      </c>
      <c r="L719">
        <f t="shared" ca="1" si="29"/>
        <v>11.84</v>
      </c>
      <c r="M719">
        <v>13</v>
      </c>
      <c r="N719">
        <v>1.34499999999999</v>
      </c>
    </row>
    <row r="720" spans="1:14" x14ac:dyDescent="0.15">
      <c r="A720">
        <f t="shared" si="28"/>
        <v>2005071</v>
      </c>
      <c r="B720">
        <v>2005</v>
      </c>
      <c r="C720">
        <v>71</v>
      </c>
      <c r="D720">
        <v>0</v>
      </c>
      <c r="E720">
        <v>30</v>
      </c>
      <c r="G720" t="s">
        <v>6</v>
      </c>
      <c r="H720">
        <v>0</v>
      </c>
      <c r="I720">
        <v>71</v>
      </c>
      <c r="J720">
        <v>84016</v>
      </c>
      <c r="K720">
        <v>710</v>
      </c>
      <c r="L720">
        <f t="shared" ca="1" si="29"/>
        <v>11.88</v>
      </c>
      <c r="M720">
        <v>13</v>
      </c>
      <c r="N720">
        <v>1.3499999999999901</v>
      </c>
    </row>
    <row r="721" spans="1:14" x14ac:dyDescent="0.15">
      <c r="A721">
        <f t="shared" si="28"/>
        <v>2005072</v>
      </c>
      <c r="B721">
        <v>2005</v>
      </c>
      <c r="C721">
        <v>72</v>
      </c>
      <c r="D721">
        <v>0</v>
      </c>
      <c r="E721">
        <v>30</v>
      </c>
      <c r="G721" t="s">
        <v>6</v>
      </c>
      <c r="H721">
        <v>0</v>
      </c>
      <c r="I721">
        <v>72</v>
      </c>
      <c r="J721">
        <v>86400</v>
      </c>
      <c r="K721">
        <v>720</v>
      </c>
      <c r="L721">
        <f t="shared" ca="1" si="29"/>
        <v>11.92</v>
      </c>
      <c r="M721">
        <v>13</v>
      </c>
      <c r="N721">
        <v>1.35499999999999</v>
      </c>
    </row>
    <row r="722" spans="1:14" x14ac:dyDescent="0.15">
      <c r="A722">
        <f t="shared" si="28"/>
        <v>2005073</v>
      </c>
      <c r="B722">
        <v>2005</v>
      </c>
      <c r="C722">
        <v>73</v>
      </c>
      <c r="D722">
        <v>0</v>
      </c>
      <c r="E722">
        <v>30</v>
      </c>
      <c r="G722" t="s">
        <v>6</v>
      </c>
      <c r="H722">
        <v>0</v>
      </c>
      <c r="I722">
        <v>73</v>
      </c>
      <c r="J722">
        <v>88816</v>
      </c>
      <c r="K722">
        <v>730</v>
      </c>
      <c r="L722">
        <f t="shared" ca="1" si="29"/>
        <v>11.97</v>
      </c>
      <c r="M722">
        <v>13</v>
      </c>
      <c r="N722">
        <v>1.3599999999999901</v>
      </c>
    </row>
    <row r="723" spans="1:14" x14ac:dyDescent="0.15">
      <c r="A723">
        <f t="shared" si="28"/>
        <v>2005074</v>
      </c>
      <c r="B723">
        <v>2005</v>
      </c>
      <c r="C723">
        <v>74</v>
      </c>
      <c r="D723">
        <v>0</v>
      </c>
      <c r="E723">
        <v>30</v>
      </c>
      <c r="G723" t="s">
        <v>6</v>
      </c>
      <c r="H723">
        <v>0</v>
      </c>
      <c r="I723">
        <v>74</v>
      </c>
      <c r="J723">
        <v>91266</v>
      </c>
      <c r="K723">
        <v>740</v>
      </c>
      <c r="L723">
        <f t="shared" ca="1" si="29"/>
        <v>12.01</v>
      </c>
      <c r="M723">
        <v>13</v>
      </c>
      <c r="N723">
        <v>1.36499999999999</v>
      </c>
    </row>
    <row r="724" spans="1:14" x14ac:dyDescent="0.15">
      <c r="A724">
        <f t="shared" si="28"/>
        <v>2005075</v>
      </c>
      <c r="B724">
        <v>2005</v>
      </c>
      <c r="C724">
        <v>75</v>
      </c>
      <c r="D724">
        <v>0</v>
      </c>
      <c r="E724">
        <v>30</v>
      </c>
      <c r="G724" t="s">
        <v>6</v>
      </c>
      <c r="H724">
        <v>0</v>
      </c>
      <c r="I724">
        <v>75</v>
      </c>
      <c r="J724">
        <v>93750</v>
      </c>
      <c r="K724">
        <v>750</v>
      </c>
      <c r="L724">
        <f t="shared" ca="1" si="29"/>
        <v>12.06</v>
      </c>
      <c r="M724">
        <v>13</v>
      </c>
      <c r="N724">
        <v>1.3699999999999899</v>
      </c>
    </row>
    <row r="725" spans="1:14" x14ac:dyDescent="0.15">
      <c r="A725">
        <f t="shared" si="28"/>
        <v>2005076</v>
      </c>
      <c r="B725">
        <v>2005</v>
      </c>
      <c r="C725">
        <v>76</v>
      </c>
      <c r="D725">
        <v>0</v>
      </c>
      <c r="E725">
        <v>30</v>
      </c>
      <c r="G725" t="s">
        <v>6</v>
      </c>
      <c r="H725">
        <v>0</v>
      </c>
      <c r="I725">
        <v>76</v>
      </c>
      <c r="J725">
        <v>96266</v>
      </c>
      <c r="K725">
        <v>760</v>
      </c>
      <c r="L725">
        <f t="shared" ca="1" si="29"/>
        <v>12.1</v>
      </c>
      <c r="M725">
        <v>13</v>
      </c>
      <c r="N725">
        <v>1.37499999999999</v>
      </c>
    </row>
    <row r="726" spans="1:14" x14ac:dyDescent="0.15">
      <c r="A726">
        <f t="shared" si="28"/>
        <v>2005077</v>
      </c>
      <c r="B726">
        <v>2005</v>
      </c>
      <c r="C726">
        <v>77</v>
      </c>
      <c r="D726">
        <v>0</v>
      </c>
      <c r="E726">
        <v>30</v>
      </c>
      <c r="G726" t="s">
        <v>6</v>
      </c>
      <c r="H726">
        <v>0</v>
      </c>
      <c r="I726">
        <v>77</v>
      </c>
      <c r="J726">
        <v>98816</v>
      </c>
      <c r="K726">
        <v>770</v>
      </c>
      <c r="L726">
        <f t="shared" ca="1" si="29"/>
        <v>12.14</v>
      </c>
      <c r="M726">
        <v>13</v>
      </c>
      <c r="N726">
        <v>1.3799999999999899</v>
      </c>
    </row>
    <row r="727" spans="1:14" x14ac:dyDescent="0.15">
      <c r="A727">
        <f t="shared" si="28"/>
        <v>2005078</v>
      </c>
      <c r="B727">
        <v>2005</v>
      </c>
      <c r="C727">
        <v>78</v>
      </c>
      <c r="D727">
        <v>0</v>
      </c>
      <c r="E727">
        <v>30</v>
      </c>
      <c r="G727" t="s">
        <v>6</v>
      </c>
      <c r="H727">
        <v>0</v>
      </c>
      <c r="I727">
        <v>78</v>
      </c>
      <c r="J727">
        <v>101400</v>
      </c>
      <c r="K727">
        <v>780</v>
      </c>
      <c r="L727">
        <f t="shared" ca="1" si="29"/>
        <v>12.19</v>
      </c>
      <c r="M727">
        <v>13</v>
      </c>
      <c r="N727">
        <v>1.38499999999999</v>
      </c>
    </row>
    <row r="728" spans="1:14" x14ac:dyDescent="0.15">
      <c r="A728">
        <f t="shared" si="28"/>
        <v>2005079</v>
      </c>
      <c r="B728">
        <v>2005</v>
      </c>
      <c r="C728">
        <v>79</v>
      </c>
      <c r="D728">
        <v>0</v>
      </c>
      <c r="E728">
        <v>30</v>
      </c>
      <c r="G728" t="s">
        <v>6</v>
      </c>
      <c r="H728">
        <v>0</v>
      </c>
      <c r="I728">
        <v>79</v>
      </c>
      <c r="J728">
        <v>104016</v>
      </c>
      <c r="K728">
        <v>790</v>
      </c>
      <c r="L728">
        <f t="shared" ca="1" si="29"/>
        <v>12.23</v>
      </c>
      <c r="M728">
        <v>13</v>
      </c>
      <c r="N728">
        <v>1.3899999999999899</v>
      </c>
    </row>
    <row r="729" spans="1:14" x14ac:dyDescent="0.15">
      <c r="A729">
        <f t="shared" si="28"/>
        <v>2005080</v>
      </c>
      <c r="B729">
        <v>2005</v>
      </c>
      <c r="C729">
        <v>80</v>
      </c>
      <c r="D729">
        <v>0</v>
      </c>
      <c r="E729">
        <v>30</v>
      </c>
      <c r="G729" t="s">
        <v>6</v>
      </c>
      <c r="H729">
        <v>0</v>
      </c>
      <c r="I729">
        <v>80</v>
      </c>
      <c r="J729">
        <v>106666</v>
      </c>
      <c r="K729">
        <v>800</v>
      </c>
      <c r="L729">
        <f t="shared" ca="1" si="29"/>
        <v>12.28</v>
      </c>
      <c r="M729">
        <v>13</v>
      </c>
      <c r="N729">
        <v>1.39499999999999</v>
      </c>
    </row>
    <row r="730" spans="1:14" x14ac:dyDescent="0.15">
      <c r="A730">
        <f t="shared" si="28"/>
        <v>2006001</v>
      </c>
      <c r="B730">
        <v>2006</v>
      </c>
      <c r="C730">
        <v>1</v>
      </c>
      <c r="D730">
        <v>0</v>
      </c>
      <c r="E730">
        <v>30</v>
      </c>
      <c r="H730">
        <v>0</v>
      </c>
      <c r="I730">
        <v>10</v>
      </c>
      <c r="J730">
        <v>0</v>
      </c>
      <c r="K730">
        <v>10</v>
      </c>
      <c r="L730">
        <v>10.6</v>
      </c>
      <c r="N730">
        <v>1</v>
      </c>
    </row>
    <row r="731" spans="1:14" x14ac:dyDescent="0.15">
      <c r="A731">
        <f t="shared" si="28"/>
        <v>2006002</v>
      </c>
      <c r="B731">
        <v>2006</v>
      </c>
      <c r="C731">
        <v>2</v>
      </c>
      <c r="D731">
        <v>0</v>
      </c>
      <c r="E731">
        <v>30</v>
      </c>
      <c r="G731" t="s">
        <v>6</v>
      </c>
      <c r="H731">
        <v>0</v>
      </c>
      <c r="I731">
        <v>10</v>
      </c>
      <c r="J731">
        <v>66</v>
      </c>
      <c r="K731">
        <v>20</v>
      </c>
      <c r="L731">
        <f ca="1">ROUND(OFFSET(K731,-ROW(A1),1)*N731,2)</f>
        <v>10.65</v>
      </c>
      <c r="N731">
        <v>1.0049999999999999</v>
      </c>
    </row>
    <row r="732" spans="1:14" x14ac:dyDescent="0.15">
      <c r="A732">
        <f t="shared" ref="A732:A795" si="30">B732*1000+C732</f>
        <v>2006003</v>
      </c>
      <c r="B732">
        <v>2006</v>
      </c>
      <c r="C732">
        <v>3</v>
      </c>
      <c r="D732">
        <v>0</v>
      </c>
      <c r="E732">
        <v>30</v>
      </c>
      <c r="G732" t="s">
        <v>6</v>
      </c>
      <c r="H732">
        <v>0</v>
      </c>
      <c r="I732">
        <v>10</v>
      </c>
      <c r="J732">
        <v>150</v>
      </c>
      <c r="K732">
        <v>30</v>
      </c>
      <c r="L732">
        <f t="shared" ref="L732:L795" ca="1" si="31">ROUND(OFFSET(K732,-ROW(A2),1)*N732,2)</f>
        <v>10.71</v>
      </c>
      <c r="N732">
        <v>1.01</v>
      </c>
    </row>
    <row r="733" spans="1:14" x14ac:dyDescent="0.15">
      <c r="A733">
        <f t="shared" si="30"/>
        <v>2006004</v>
      </c>
      <c r="B733">
        <v>2006</v>
      </c>
      <c r="C733">
        <v>4</v>
      </c>
      <c r="D733">
        <v>0</v>
      </c>
      <c r="E733">
        <v>30</v>
      </c>
      <c r="G733" t="s">
        <v>6</v>
      </c>
      <c r="H733">
        <v>0</v>
      </c>
      <c r="I733">
        <v>10</v>
      </c>
      <c r="J733">
        <v>266</v>
      </c>
      <c r="K733">
        <v>40</v>
      </c>
      <c r="L733">
        <f t="shared" ca="1" si="31"/>
        <v>10.76</v>
      </c>
      <c r="N733">
        <v>1.0149999999999999</v>
      </c>
    </row>
    <row r="734" spans="1:14" x14ac:dyDescent="0.15">
      <c r="A734">
        <f t="shared" si="30"/>
        <v>2006005</v>
      </c>
      <c r="B734">
        <v>2006</v>
      </c>
      <c r="C734">
        <v>5</v>
      </c>
      <c r="D734">
        <v>0</v>
      </c>
      <c r="E734">
        <v>30</v>
      </c>
      <c r="G734" t="s">
        <v>6</v>
      </c>
      <c r="H734">
        <v>0</v>
      </c>
      <c r="I734">
        <v>10</v>
      </c>
      <c r="J734">
        <v>416</v>
      </c>
      <c r="K734">
        <v>50</v>
      </c>
      <c r="L734">
        <f t="shared" ca="1" si="31"/>
        <v>10.81</v>
      </c>
      <c r="N734">
        <v>1.02</v>
      </c>
    </row>
    <row r="735" spans="1:14" x14ac:dyDescent="0.15">
      <c r="A735">
        <f t="shared" si="30"/>
        <v>2006006</v>
      </c>
      <c r="B735">
        <v>2006</v>
      </c>
      <c r="C735">
        <v>6</v>
      </c>
      <c r="D735">
        <v>0</v>
      </c>
      <c r="E735">
        <v>30</v>
      </c>
      <c r="G735" t="s">
        <v>6</v>
      </c>
      <c r="H735">
        <v>0</v>
      </c>
      <c r="I735">
        <v>10</v>
      </c>
      <c r="J735">
        <v>600</v>
      </c>
      <c r="K735">
        <v>60</v>
      </c>
      <c r="L735">
        <f t="shared" ca="1" si="31"/>
        <v>10.87</v>
      </c>
      <c r="N735">
        <v>1.0249999999999999</v>
      </c>
    </row>
    <row r="736" spans="1:14" x14ac:dyDescent="0.15">
      <c r="A736">
        <f t="shared" si="30"/>
        <v>2006007</v>
      </c>
      <c r="B736">
        <v>2006</v>
      </c>
      <c r="C736">
        <v>7</v>
      </c>
      <c r="D736">
        <v>0</v>
      </c>
      <c r="E736">
        <v>30</v>
      </c>
      <c r="G736" t="s">
        <v>6</v>
      </c>
      <c r="H736">
        <v>0</v>
      </c>
      <c r="I736">
        <v>10</v>
      </c>
      <c r="J736">
        <v>816</v>
      </c>
      <c r="K736">
        <v>70</v>
      </c>
      <c r="L736">
        <f t="shared" ca="1" si="31"/>
        <v>10.92</v>
      </c>
      <c r="N736">
        <v>1.03</v>
      </c>
    </row>
    <row r="737" spans="1:14" x14ac:dyDescent="0.15">
      <c r="A737">
        <f t="shared" si="30"/>
        <v>2006008</v>
      </c>
      <c r="B737">
        <v>2006</v>
      </c>
      <c r="C737">
        <v>8</v>
      </c>
      <c r="D737">
        <v>0</v>
      </c>
      <c r="E737">
        <v>30</v>
      </c>
      <c r="G737" t="s">
        <v>6</v>
      </c>
      <c r="H737">
        <v>0</v>
      </c>
      <c r="I737">
        <v>10</v>
      </c>
      <c r="J737">
        <v>1066</v>
      </c>
      <c r="K737">
        <v>80</v>
      </c>
      <c r="L737">
        <f t="shared" ca="1" si="31"/>
        <v>10.97</v>
      </c>
      <c r="N737">
        <v>1.0349999999999999</v>
      </c>
    </row>
    <row r="738" spans="1:14" x14ac:dyDescent="0.15">
      <c r="A738">
        <f t="shared" si="30"/>
        <v>2006009</v>
      </c>
      <c r="B738">
        <v>2006</v>
      </c>
      <c r="C738">
        <v>9</v>
      </c>
      <c r="D738">
        <v>0</v>
      </c>
      <c r="E738">
        <v>30</v>
      </c>
      <c r="G738" t="s">
        <v>6</v>
      </c>
      <c r="H738">
        <v>0</v>
      </c>
      <c r="I738">
        <v>10</v>
      </c>
      <c r="J738">
        <v>1350</v>
      </c>
      <c r="K738">
        <v>90</v>
      </c>
      <c r="L738">
        <f t="shared" ca="1" si="31"/>
        <v>11.02</v>
      </c>
      <c r="N738">
        <v>1.04</v>
      </c>
    </row>
    <row r="739" spans="1:14" x14ac:dyDescent="0.15">
      <c r="A739">
        <f t="shared" si="30"/>
        <v>2006010</v>
      </c>
      <c r="B739">
        <v>2006</v>
      </c>
      <c r="C739">
        <v>10</v>
      </c>
      <c r="D739">
        <v>0</v>
      </c>
      <c r="E739">
        <v>30</v>
      </c>
      <c r="G739" t="s">
        <v>6</v>
      </c>
      <c r="H739">
        <v>0</v>
      </c>
      <c r="I739">
        <v>10</v>
      </c>
      <c r="J739">
        <v>1666</v>
      </c>
      <c r="K739">
        <v>100</v>
      </c>
      <c r="L739">
        <f t="shared" ca="1" si="31"/>
        <v>11.08</v>
      </c>
      <c r="N739">
        <v>1.0449999999999999</v>
      </c>
    </row>
    <row r="740" spans="1:14" x14ac:dyDescent="0.15">
      <c r="A740">
        <f t="shared" si="30"/>
        <v>2006011</v>
      </c>
      <c r="B740">
        <v>2006</v>
      </c>
      <c r="C740">
        <v>11</v>
      </c>
      <c r="D740">
        <v>0</v>
      </c>
      <c r="E740">
        <v>30</v>
      </c>
      <c r="G740" t="s">
        <v>6</v>
      </c>
      <c r="H740">
        <v>0</v>
      </c>
      <c r="I740">
        <v>11</v>
      </c>
      <c r="J740">
        <v>2016</v>
      </c>
      <c r="K740">
        <v>110</v>
      </c>
      <c r="L740">
        <f t="shared" ca="1" si="31"/>
        <v>11.13</v>
      </c>
      <c r="N740">
        <v>1.05</v>
      </c>
    </row>
    <row r="741" spans="1:14" x14ac:dyDescent="0.15">
      <c r="A741">
        <f t="shared" si="30"/>
        <v>2006012</v>
      </c>
      <c r="B741">
        <v>2006</v>
      </c>
      <c r="C741">
        <v>12</v>
      </c>
      <c r="D741">
        <v>0</v>
      </c>
      <c r="E741">
        <v>30</v>
      </c>
      <c r="G741" t="s">
        <v>6</v>
      </c>
      <c r="H741">
        <v>0</v>
      </c>
      <c r="I741">
        <v>12</v>
      </c>
      <c r="J741">
        <v>2400</v>
      </c>
      <c r="K741">
        <v>120</v>
      </c>
      <c r="L741">
        <f t="shared" ca="1" si="31"/>
        <v>11.18</v>
      </c>
      <c r="N741">
        <v>1.0549999999999999</v>
      </c>
    </row>
    <row r="742" spans="1:14" x14ac:dyDescent="0.15">
      <c r="A742">
        <f t="shared" si="30"/>
        <v>2006013</v>
      </c>
      <c r="B742">
        <v>2006</v>
      </c>
      <c r="C742">
        <v>13</v>
      </c>
      <c r="D742">
        <v>0</v>
      </c>
      <c r="E742">
        <v>30</v>
      </c>
      <c r="G742" t="s">
        <v>6</v>
      </c>
      <c r="H742">
        <v>0</v>
      </c>
      <c r="I742">
        <v>13</v>
      </c>
      <c r="J742">
        <v>2816</v>
      </c>
      <c r="K742">
        <v>130</v>
      </c>
      <c r="L742">
        <f t="shared" ca="1" si="31"/>
        <v>11.24</v>
      </c>
      <c r="N742">
        <v>1.06</v>
      </c>
    </row>
    <row r="743" spans="1:14" x14ac:dyDescent="0.15">
      <c r="A743">
        <f t="shared" si="30"/>
        <v>2006014</v>
      </c>
      <c r="B743">
        <v>2006</v>
      </c>
      <c r="C743">
        <v>14</v>
      </c>
      <c r="D743">
        <v>0</v>
      </c>
      <c r="E743">
        <v>30</v>
      </c>
      <c r="G743" t="s">
        <v>6</v>
      </c>
      <c r="H743">
        <v>0</v>
      </c>
      <c r="I743">
        <v>14</v>
      </c>
      <c r="J743">
        <v>3266</v>
      </c>
      <c r="K743">
        <v>140</v>
      </c>
      <c r="L743">
        <f t="shared" ca="1" si="31"/>
        <v>11.29</v>
      </c>
      <c r="N743">
        <v>1.0649999999999999</v>
      </c>
    </row>
    <row r="744" spans="1:14" x14ac:dyDescent="0.15">
      <c r="A744">
        <f t="shared" si="30"/>
        <v>2006015</v>
      </c>
      <c r="B744">
        <v>2006</v>
      </c>
      <c r="C744">
        <v>15</v>
      </c>
      <c r="D744">
        <v>0</v>
      </c>
      <c r="E744">
        <v>30</v>
      </c>
      <c r="G744" t="s">
        <v>6</v>
      </c>
      <c r="H744">
        <v>0</v>
      </c>
      <c r="I744">
        <v>15</v>
      </c>
      <c r="J744">
        <v>3750</v>
      </c>
      <c r="K744">
        <v>150</v>
      </c>
      <c r="L744">
        <f t="shared" ca="1" si="31"/>
        <v>11.34</v>
      </c>
      <c r="N744">
        <v>1.07</v>
      </c>
    </row>
    <row r="745" spans="1:14" x14ac:dyDescent="0.15">
      <c r="A745">
        <f t="shared" si="30"/>
        <v>2006016</v>
      </c>
      <c r="B745">
        <v>2006</v>
      </c>
      <c r="C745">
        <v>16</v>
      </c>
      <c r="D745">
        <v>0</v>
      </c>
      <c r="E745">
        <v>30</v>
      </c>
      <c r="G745" t="s">
        <v>6</v>
      </c>
      <c r="H745">
        <v>0</v>
      </c>
      <c r="I745">
        <v>16</v>
      </c>
      <c r="J745">
        <v>4266</v>
      </c>
      <c r="K745">
        <v>160</v>
      </c>
      <c r="L745">
        <f t="shared" ca="1" si="31"/>
        <v>11.4</v>
      </c>
      <c r="N745">
        <v>1.075</v>
      </c>
    </row>
    <row r="746" spans="1:14" x14ac:dyDescent="0.15">
      <c r="A746">
        <f t="shared" si="30"/>
        <v>2006017</v>
      </c>
      <c r="B746">
        <v>2006</v>
      </c>
      <c r="C746">
        <v>17</v>
      </c>
      <c r="D746">
        <v>0</v>
      </c>
      <c r="E746">
        <v>30</v>
      </c>
      <c r="G746" t="s">
        <v>6</v>
      </c>
      <c r="H746">
        <v>0</v>
      </c>
      <c r="I746">
        <v>17</v>
      </c>
      <c r="J746">
        <v>4816</v>
      </c>
      <c r="K746">
        <v>170</v>
      </c>
      <c r="L746">
        <f t="shared" ca="1" si="31"/>
        <v>11.45</v>
      </c>
      <c r="N746">
        <v>1.08</v>
      </c>
    </row>
    <row r="747" spans="1:14" x14ac:dyDescent="0.15">
      <c r="A747">
        <f t="shared" si="30"/>
        <v>2006018</v>
      </c>
      <c r="B747">
        <v>2006</v>
      </c>
      <c r="C747">
        <v>18</v>
      </c>
      <c r="D747">
        <v>0</v>
      </c>
      <c r="E747">
        <v>30</v>
      </c>
      <c r="G747" t="s">
        <v>6</v>
      </c>
      <c r="H747">
        <v>0</v>
      </c>
      <c r="I747">
        <v>18</v>
      </c>
      <c r="J747">
        <v>5400</v>
      </c>
      <c r="K747">
        <v>180</v>
      </c>
      <c r="L747">
        <f t="shared" ca="1" si="31"/>
        <v>11.5</v>
      </c>
      <c r="N747">
        <v>1.085</v>
      </c>
    </row>
    <row r="748" spans="1:14" x14ac:dyDescent="0.15">
      <c r="A748">
        <f t="shared" si="30"/>
        <v>2006019</v>
      </c>
      <c r="B748">
        <v>2006</v>
      </c>
      <c r="C748">
        <v>19</v>
      </c>
      <c r="D748">
        <v>0</v>
      </c>
      <c r="E748">
        <v>30</v>
      </c>
      <c r="G748" t="s">
        <v>6</v>
      </c>
      <c r="H748">
        <v>0</v>
      </c>
      <c r="I748">
        <v>19</v>
      </c>
      <c r="J748">
        <v>6016</v>
      </c>
      <c r="K748">
        <v>190</v>
      </c>
      <c r="L748">
        <f t="shared" ca="1" si="31"/>
        <v>11.55</v>
      </c>
      <c r="N748">
        <v>1.0900000000000001</v>
      </c>
    </row>
    <row r="749" spans="1:14" x14ac:dyDescent="0.15">
      <c r="A749">
        <f t="shared" si="30"/>
        <v>2006020</v>
      </c>
      <c r="B749">
        <v>2006</v>
      </c>
      <c r="C749">
        <v>20</v>
      </c>
      <c r="D749">
        <v>0</v>
      </c>
      <c r="E749">
        <v>30</v>
      </c>
      <c r="G749" t="s">
        <v>6</v>
      </c>
      <c r="H749">
        <v>0</v>
      </c>
      <c r="I749">
        <v>20</v>
      </c>
      <c r="J749">
        <v>6666</v>
      </c>
      <c r="K749">
        <v>200</v>
      </c>
      <c r="L749">
        <f t="shared" ca="1" si="31"/>
        <v>11.61</v>
      </c>
      <c r="N749">
        <v>1.095</v>
      </c>
    </row>
    <row r="750" spans="1:14" x14ac:dyDescent="0.15">
      <c r="A750">
        <f t="shared" si="30"/>
        <v>2006021</v>
      </c>
      <c r="B750">
        <v>2006</v>
      </c>
      <c r="C750">
        <v>21</v>
      </c>
      <c r="D750">
        <v>0</v>
      </c>
      <c r="E750">
        <v>30</v>
      </c>
      <c r="G750" t="s">
        <v>6</v>
      </c>
      <c r="H750">
        <v>0</v>
      </c>
      <c r="I750">
        <v>21</v>
      </c>
      <c r="J750">
        <v>7350</v>
      </c>
      <c r="K750">
        <v>210</v>
      </c>
      <c r="L750">
        <f t="shared" ca="1" si="31"/>
        <v>11.66</v>
      </c>
      <c r="N750">
        <v>1.1000000000000001</v>
      </c>
    </row>
    <row r="751" spans="1:14" x14ac:dyDescent="0.15">
      <c r="A751">
        <f t="shared" si="30"/>
        <v>2006022</v>
      </c>
      <c r="B751">
        <v>2006</v>
      </c>
      <c r="C751">
        <v>22</v>
      </c>
      <c r="D751">
        <v>0</v>
      </c>
      <c r="E751">
        <v>30</v>
      </c>
      <c r="G751" t="s">
        <v>6</v>
      </c>
      <c r="H751">
        <v>0</v>
      </c>
      <c r="I751">
        <v>22</v>
      </c>
      <c r="J751">
        <v>8066</v>
      </c>
      <c r="K751">
        <v>220</v>
      </c>
      <c r="L751">
        <f t="shared" ca="1" si="31"/>
        <v>11.71</v>
      </c>
      <c r="N751">
        <v>1.105</v>
      </c>
    </row>
    <row r="752" spans="1:14" x14ac:dyDescent="0.15">
      <c r="A752">
        <f t="shared" si="30"/>
        <v>2006023</v>
      </c>
      <c r="B752">
        <v>2006</v>
      </c>
      <c r="C752">
        <v>23</v>
      </c>
      <c r="D752">
        <v>0</v>
      </c>
      <c r="E752">
        <v>30</v>
      </c>
      <c r="G752" t="s">
        <v>6</v>
      </c>
      <c r="H752">
        <v>0</v>
      </c>
      <c r="I752">
        <v>23</v>
      </c>
      <c r="J752">
        <v>8816</v>
      </c>
      <c r="K752">
        <v>230</v>
      </c>
      <c r="L752">
        <f t="shared" ca="1" si="31"/>
        <v>11.77</v>
      </c>
      <c r="N752">
        <v>1.1100000000000001</v>
      </c>
    </row>
    <row r="753" spans="1:14" x14ac:dyDescent="0.15">
      <c r="A753">
        <f t="shared" si="30"/>
        <v>2006024</v>
      </c>
      <c r="B753">
        <v>2006</v>
      </c>
      <c r="C753">
        <v>24</v>
      </c>
      <c r="D753">
        <v>0</v>
      </c>
      <c r="E753">
        <v>30</v>
      </c>
      <c r="G753" t="s">
        <v>6</v>
      </c>
      <c r="H753">
        <v>0</v>
      </c>
      <c r="I753">
        <v>24</v>
      </c>
      <c r="J753">
        <v>9600</v>
      </c>
      <c r="K753">
        <v>240</v>
      </c>
      <c r="L753">
        <f t="shared" ca="1" si="31"/>
        <v>11.82</v>
      </c>
      <c r="N753">
        <v>1.115</v>
      </c>
    </row>
    <row r="754" spans="1:14" x14ac:dyDescent="0.15">
      <c r="A754">
        <f t="shared" si="30"/>
        <v>2006025</v>
      </c>
      <c r="B754">
        <v>2006</v>
      </c>
      <c r="C754">
        <v>25</v>
      </c>
      <c r="D754">
        <v>0</v>
      </c>
      <c r="E754">
        <v>30</v>
      </c>
      <c r="G754" t="s">
        <v>6</v>
      </c>
      <c r="H754">
        <v>0</v>
      </c>
      <c r="I754">
        <v>25</v>
      </c>
      <c r="J754">
        <v>10416</v>
      </c>
      <c r="K754">
        <v>250</v>
      </c>
      <c r="L754">
        <f t="shared" ca="1" si="31"/>
        <v>11.87</v>
      </c>
      <c r="N754">
        <v>1.1200000000000001</v>
      </c>
    </row>
    <row r="755" spans="1:14" x14ac:dyDescent="0.15">
      <c r="A755">
        <f t="shared" si="30"/>
        <v>2006026</v>
      </c>
      <c r="B755">
        <v>2006</v>
      </c>
      <c r="C755">
        <v>26</v>
      </c>
      <c r="D755">
        <v>0</v>
      </c>
      <c r="E755">
        <v>30</v>
      </c>
      <c r="G755" t="s">
        <v>6</v>
      </c>
      <c r="H755">
        <v>0</v>
      </c>
      <c r="I755">
        <v>26</v>
      </c>
      <c r="J755">
        <v>11266</v>
      </c>
      <c r="K755">
        <v>260</v>
      </c>
      <c r="L755">
        <f t="shared" ca="1" si="31"/>
        <v>11.93</v>
      </c>
      <c r="N755">
        <v>1.125</v>
      </c>
    </row>
    <row r="756" spans="1:14" x14ac:dyDescent="0.15">
      <c r="A756">
        <f t="shared" si="30"/>
        <v>2006027</v>
      </c>
      <c r="B756">
        <v>2006</v>
      </c>
      <c r="C756">
        <v>27</v>
      </c>
      <c r="D756">
        <v>0</v>
      </c>
      <c r="E756">
        <v>30</v>
      </c>
      <c r="G756" t="s">
        <v>6</v>
      </c>
      <c r="H756">
        <v>0</v>
      </c>
      <c r="I756">
        <v>27</v>
      </c>
      <c r="J756">
        <v>12150</v>
      </c>
      <c r="K756">
        <v>270</v>
      </c>
      <c r="L756">
        <f t="shared" ca="1" si="31"/>
        <v>11.98</v>
      </c>
      <c r="N756">
        <v>1.1299999999999999</v>
      </c>
    </row>
    <row r="757" spans="1:14" x14ac:dyDescent="0.15">
      <c r="A757">
        <f t="shared" si="30"/>
        <v>2006028</v>
      </c>
      <c r="B757">
        <v>2006</v>
      </c>
      <c r="C757">
        <v>28</v>
      </c>
      <c r="D757">
        <v>0</v>
      </c>
      <c r="E757">
        <v>30</v>
      </c>
      <c r="G757" t="s">
        <v>6</v>
      </c>
      <c r="H757">
        <v>0</v>
      </c>
      <c r="I757">
        <v>28</v>
      </c>
      <c r="J757">
        <v>13066</v>
      </c>
      <c r="K757">
        <v>280</v>
      </c>
      <c r="L757">
        <f t="shared" ca="1" si="31"/>
        <v>12.03</v>
      </c>
      <c r="N757">
        <v>1.135</v>
      </c>
    </row>
    <row r="758" spans="1:14" x14ac:dyDescent="0.15">
      <c r="A758">
        <f t="shared" si="30"/>
        <v>2006029</v>
      </c>
      <c r="B758">
        <v>2006</v>
      </c>
      <c r="C758">
        <v>29</v>
      </c>
      <c r="D758">
        <v>0</v>
      </c>
      <c r="E758">
        <v>30</v>
      </c>
      <c r="G758" t="s">
        <v>6</v>
      </c>
      <c r="H758">
        <v>0</v>
      </c>
      <c r="I758">
        <v>29</v>
      </c>
      <c r="J758">
        <v>14016</v>
      </c>
      <c r="K758">
        <v>290</v>
      </c>
      <c r="L758">
        <f t="shared" ca="1" si="31"/>
        <v>12.08</v>
      </c>
      <c r="N758">
        <v>1.1399999999999999</v>
      </c>
    </row>
    <row r="759" spans="1:14" x14ac:dyDescent="0.15">
      <c r="A759">
        <f t="shared" si="30"/>
        <v>2006030</v>
      </c>
      <c r="B759">
        <v>2006</v>
      </c>
      <c r="C759">
        <v>30</v>
      </c>
      <c r="D759">
        <v>0</v>
      </c>
      <c r="E759">
        <v>30</v>
      </c>
      <c r="G759" t="s">
        <v>6</v>
      </c>
      <c r="H759">
        <v>0</v>
      </c>
      <c r="I759">
        <v>30</v>
      </c>
      <c r="J759">
        <v>15000</v>
      </c>
      <c r="K759">
        <v>300</v>
      </c>
      <c r="L759">
        <f t="shared" ca="1" si="31"/>
        <v>12.14</v>
      </c>
      <c r="N759">
        <v>1.145</v>
      </c>
    </row>
    <row r="760" spans="1:14" x14ac:dyDescent="0.15">
      <c r="A760">
        <f t="shared" si="30"/>
        <v>2006031</v>
      </c>
      <c r="B760">
        <v>2006</v>
      </c>
      <c r="C760">
        <v>31</v>
      </c>
      <c r="D760">
        <v>0</v>
      </c>
      <c r="E760">
        <v>30</v>
      </c>
      <c r="G760" t="s">
        <v>6</v>
      </c>
      <c r="H760">
        <v>0</v>
      </c>
      <c r="I760">
        <v>31</v>
      </c>
      <c r="J760">
        <v>16016</v>
      </c>
      <c r="K760">
        <v>310</v>
      </c>
      <c r="L760">
        <f t="shared" ca="1" si="31"/>
        <v>12.19</v>
      </c>
      <c r="N760">
        <v>1.1499999999999999</v>
      </c>
    </row>
    <row r="761" spans="1:14" x14ac:dyDescent="0.15">
      <c r="A761">
        <f t="shared" si="30"/>
        <v>2006032</v>
      </c>
      <c r="B761">
        <v>2006</v>
      </c>
      <c r="C761">
        <v>32</v>
      </c>
      <c r="D761">
        <v>0</v>
      </c>
      <c r="E761">
        <v>30</v>
      </c>
      <c r="G761" t="s">
        <v>6</v>
      </c>
      <c r="H761">
        <v>0</v>
      </c>
      <c r="I761">
        <v>32</v>
      </c>
      <c r="J761">
        <v>17066</v>
      </c>
      <c r="K761">
        <v>320</v>
      </c>
      <c r="L761">
        <f t="shared" ca="1" si="31"/>
        <v>12.24</v>
      </c>
      <c r="N761">
        <v>1.155</v>
      </c>
    </row>
    <row r="762" spans="1:14" x14ac:dyDescent="0.15">
      <c r="A762">
        <f t="shared" si="30"/>
        <v>2006033</v>
      </c>
      <c r="B762">
        <v>2006</v>
      </c>
      <c r="C762">
        <v>33</v>
      </c>
      <c r="D762">
        <v>0</v>
      </c>
      <c r="E762">
        <v>30</v>
      </c>
      <c r="G762" t="s">
        <v>6</v>
      </c>
      <c r="H762">
        <v>0</v>
      </c>
      <c r="I762">
        <v>33</v>
      </c>
      <c r="J762">
        <v>18150</v>
      </c>
      <c r="K762">
        <v>330</v>
      </c>
      <c r="L762">
        <f t="shared" ca="1" si="31"/>
        <v>12.3</v>
      </c>
      <c r="N762">
        <v>1.1599999999999999</v>
      </c>
    </row>
    <row r="763" spans="1:14" x14ac:dyDescent="0.15">
      <c r="A763">
        <f t="shared" si="30"/>
        <v>2006034</v>
      </c>
      <c r="B763">
        <v>2006</v>
      </c>
      <c r="C763">
        <v>34</v>
      </c>
      <c r="D763">
        <v>0</v>
      </c>
      <c r="E763">
        <v>30</v>
      </c>
      <c r="G763" t="s">
        <v>6</v>
      </c>
      <c r="H763">
        <v>0</v>
      </c>
      <c r="I763">
        <v>34</v>
      </c>
      <c r="J763">
        <v>19266</v>
      </c>
      <c r="K763">
        <v>340</v>
      </c>
      <c r="L763">
        <f t="shared" ca="1" si="31"/>
        <v>12.35</v>
      </c>
      <c r="N763">
        <v>1.165</v>
      </c>
    </row>
    <row r="764" spans="1:14" x14ac:dyDescent="0.15">
      <c r="A764">
        <f t="shared" si="30"/>
        <v>2006035</v>
      </c>
      <c r="B764">
        <v>2006</v>
      </c>
      <c r="C764">
        <v>35</v>
      </c>
      <c r="D764">
        <v>0</v>
      </c>
      <c r="E764">
        <v>30</v>
      </c>
      <c r="G764" t="s">
        <v>6</v>
      </c>
      <c r="H764">
        <v>0</v>
      </c>
      <c r="I764">
        <v>35</v>
      </c>
      <c r="J764">
        <v>20416</v>
      </c>
      <c r="K764">
        <v>350</v>
      </c>
      <c r="L764">
        <f t="shared" ca="1" si="31"/>
        <v>12.4</v>
      </c>
      <c r="N764">
        <v>1.17</v>
      </c>
    </row>
    <row r="765" spans="1:14" x14ac:dyDescent="0.15">
      <c r="A765">
        <f t="shared" si="30"/>
        <v>2006036</v>
      </c>
      <c r="B765">
        <v>2006</v>
      </c>
      <c r="C765">
        <v>36</v>
      </c>
      <c r="D765">
        <v>0</v>
      </c>
      <c r="E765">
        <v>30</v>
      </c>
      <c r="G765" t="s">
        <v>6</v>
      </c>
      <c r="H765">
        <v>0</v>
      </c>
      <c r="I765">
        <v>36</v>
      </c>
      <c r="J765">
        <v>21600</v>
      </c>
      <c r="K765">
        <v>360</v>
      </c>
      <c r="L765">
        <f t="shared" ca="1" si="31"/>
        <v>12.46</v>
      </c>
      <c r="N765">
        <v>1.175</v>
      </c>
    </row>
    <row r="766" spans="1:14" x14ac:dyDescent="0.15">
      <c r="A766">
        <f t="shared" si="30"/>
        <v>2006037</v>
      </c>
      <c r="B766">
        <v>2006</v>
      </c>
      <c r="C766">
        <v>37</v>
      </c>
      <c r="D766">
        <v>0</v>
      </c>
      <c r="E766">
        <v>30</v>
      </c>
      <c r="G766" t="s">
        <v>6</v>
      </c>
      <c r="H766">
        <v>0</v>
      </c>
      <c r="I766">
        <v>37</v>
      </c>
      <c r="J766">
        <v>22816</v>
      </c>
      <c r="K766">
        <v>370</v>
      </c>
      <c r="L766">
        <f t="shared" ca="1" si="31"/>
        <v>12.51</v>
      </c>
      <c r="N766">
        <v>1.18</v>
      </c>
    </row>
    <row r="767" spans="1:14" x14ac:dyDescent="0.15">
      <c r="A767">
        <f t="shared" si="30"/>
        <v>2006038</v>
      </c>
      <c r="B767">
        <v>2006</v>
      </c>
      <c r="C767">
        <v>38</v>
      </c>
      <c r="D767">
        <v>0</v>
      </c>
      <c r="E767">
        <v>30</v>
      </c>
      <c r="G767" t="s">
        <v>6</v>
      </c>
      <c r="H767">
        <v>0</v>
      </c>
      <c r="I767">
        <v>38</v>
      </c>
      <c r="J767">
        <v>24066</v>
      </c>
      <c r="K767">
        <v>380</v>
      </c>
      <c r="L767">
        <f t="shared" ca="1" si="31"/>
        <v>12.56</v>
      </c>
      <c r="N767">
        <v>1.1850000000000001</v>
      </c>
    </row>
    <row r="768" spans="1:14" x14ac:dyDescent="0.15">
      <c r="A768">
        <f t="shared" si="30"/>
        <v>2006039</v>
      </c>
      <c r="B768">
        <v>2006</v>
      </c>
      <c r="C768">
        <v>39</v>
      </c>
      <c r="D768">
        <v>0</v>
      </c>
      <c r="E768">
        <v>30</v>
      </c>
      <c r="G768" t="s">
        <v>6</v>
      </c>
      <c r="H768">
        <v>0</v>
      </c>
      <c r="I768">
        <v>39</v>
      </c>
      <c r="J768">
        <v>25350</v>
      </c>
      <c r="K768">
        <v>390</v>
      </c>
      <c r="L768">
        <f t="shared" ca="1" si="31"/>
        <v>12.61</v>
      </c>
      <c r="N768">
        <v>1.19</v>
      </c>
    </row>
    <row r="769" spans="1:14" x14ac:dyDescent="0.15">
      <c r="A769">
        <f t="shared" si="30"/>
        <v>2006040</v>
      </c>
      <c r="B769">
        <v>2006</v>
      </c>
      <c r="C769">
        <v>40</v>
      </c>
      <c r="D769">
        <v>0</v>
      </c>
      <c r="E769">
        <v>30</v>
      </c>
      <c r="G769" t="s">
        <v>6</v>
      </c>
      <c r="H769">
        <v>0</v>
      </c>
      <c r="I769">
        <v>40</v>
      </c>
      <c r="J769">
        <v>26666</v>
      </c>
      <c r="K769">
        <v>400</v>
      </c>
      <c r="L769">
        <f t="shared" ca="1" si="31"/>
        <v>12.67</v>
      </c>
      <c r="N769">
        <v>1.1950000000000001</v>
      </c>
    </row>
    <row r="770" spans="1:14" x14ac:dyDescent="0.15">
      <c r="A770">
        <f t="shared" si="30"/>
        <v>2006041</v>
      </c>
      <c r="B770">
        <v>2006</v>
      </c>
      <c r="C770">
        <v>41</v>
      </c>
      <c r="D770">
        <v>0</v>
      </c>
      <c r="E770">
        <v>30</v>
      </c>
      <c r="G770" t="s">
        <v>6</v>
      </c>
      <c r="H770">
        <v>0</v>
      </c>
      <c r="I770">
        <v>41</v>
      </c>
      <c r="J770">
        <v>28016</v>
      </c>
      <c r="K770">
        <v>410</v>
      </c>
      <c r="L770">
        <f t="shared" ca="1" si="31"/>
        <v>12.72</v>
      </c>
      <c r="N770">
        <v>1.2</v>
      </c>
    </row>
    <row r="771" spans="1:14" x14ac:dyDescent="0.15">
      <c r="A771">
        <f t="shared" si="30"/>
        <v>2006042</v>
      </c>
      <c r="B771">
        <v>2006</v>
      </c>
      <c r="C771">
        <v>42</v>
      </c>
      <c r="D771">
        <v>0</v>
      </c>
      <c r="E771">
        <v>30</v>
      </c>
      <c r="G771" t="s">
        <v>6</v>
      </c>
      <c r="H771">
        <v>0</v>
      </c>
      <c r="I771">
        <v>42</v>
      </c>
      <c r="J771">
        <v>29400</v>
      </c>
      <c r="K771">
        <v>420</v>
      </c>
      <c r="L771">
        <f t="shared" ca="1" si="31"/>
        <v>12.77</v>
      </c>
      <c r="N771">
        <v>1.2050000000000001</v>
      </c>
    </row>
    <row r="772" spans="1:14" x14ac:dyDescent="0.15">
      <c r="A772">
        <f t="shared" si="30"/>
        <v>2006043</v>
      </c>
      <c r="B772">
        <v>2006</v>
      </c>
      <c r="C772">
        <v>43</v>
      </c>
      <c r="D772">
        <v>0</v>
      </c>
      <c r="E772">
        <v>30</v>
      </c>
      <c r="G772" t="s">
        <v>6</v>
      </c>
      <c r="H772">
        <v>0</v>
      </c>
      <c r="I772">
        <v>43</v>
      </c>
      <c r="J772">
        <v>30816</v>
      </c>
      <c r="K772">
        <v>430</v>
      </c>
      <c r="L772">
        <f t="shared" ca="1" si="31"/>
        <v>12.83</v>
      </c>
      <c r="N772">
        <v>1.21</v>
      </c>
    </row>
    <row r="773" spans="1:14" x14ac:dyDescent="0.15">
      <c r="A773">
        <f t="shared" si="30"/>
        <v>2006044</v>
      </c>
      <c r="B773">
        <v>2006</v>
      </c>
      <c r="C773">
        <v>44</v>
      </c>
      <c r="D773">
        <v>0</v>
      </c>
      <c r="E773">
        <v>30</v>
      </c>
      <c r="G773" t="s">
        <v>6</v>
      </c>
      <c r="H773">
        <v>0</v>
      </c>
      <c r="I773">
        <v>44</v>
      </c>
      <c r="J773">
        <v>32266</v>
      </c>
      <c r="K773">
        <v>440</v>
      </c>
      <c r="L773">
        <f t="shared" ca="1" si="31"/>
        <v>12.88</v>
      </c>
      <c r="N773">
        <v>1.2149999999999901</v>
      </c>
    </row>
    <row r="774" spans="1:14" x14ac:dyDescent="0.15">
      <c r="A774">
        <f t="shared" si="30"/>
        <v>2006045</v>
      </c>
      <c r="B774">
        <v>2006</v>
      </c>
      <c r="C774">
        <v>45</v>
      </c>
      <c r="D774">
        <v>0</v>
      </c>
      <c r="E774">
        <v>30</v>
      </c>
      <c r="G774" t="s">
        <v>6</v>
      </c>
      <c r="H774">
        <v>0</v>
      </c>
      <c r="I774">
        <v>45</v>
      </c>
      <c r="J774">
        <v>33750</v>
      </c>
      <c r="K774">
        <v>450</v>
      </c>
      <c r="L774">
        <f t="shared" ca="1" si="31"/>
        <v>12.93</v>
      </c>
      <c r="N774">
        <v>1.22</v>
      </c>
    </row>
    <row r="775" spans="1:14" x14ac:dyDescent="0.15">
      <c r="A775">
        <f t="shared" si="30"/>
        <v>2006046</v>
      </c>
      <c r="B775">
        <v>2006</v>
      </c>
      <c r="C775">
        <v>46</v>
      </c>
      <c r="D775">
        <v>0</v>
      </c>
      <c r="E775">
        <v>30</v>
      </c>
      <c r="G775" t="s">
        <v>6</v>
      </c>
      <c r="H775">
        <v>0</v>
      </c>
      <c r="I775">
        <v>46</v>
      </c>
      <c r="J775">
        <v>35266</v>
      </c>
      <c r="K775">
        <v>460</v>
      </c>
      <c r="L775">
        <f t="shared" ca="1" si="31"/>
        <v>12.98</v>
      </c>
      <c r="N775">
        <v>1.2249999999999901</v>
      </c>
    </row>
    <row r="776" spans="1:14" x14ac:dyDescent="0.15">
      <c r="A776">
        <f t="shared" si="30"/>
        <v>2006047</v>
      </c>
      <c r="B776">
        <v>2006</v>
      </c>
      <c r="C776">
        <v>47</v>
      </c>
      <c r="D776">
        <v>0</v>
      </c>
      <c r="E776">
        <v>30</v>
      </c>
      <c r="G776" t="s">
        <v>6</v>
      </c>
      <c r="H776">
        <v>0</v>
      </c>
      <c r="I776">
        <v>47</v>
      </c>
      <c r="J776">
        <v>36816</v>
      </c>
      <c r="K776">
        <v>470</v>
      </c>
      <c r="L776">
        <f t="shared" ca="1" si="31"/>
        <v>13.04</v>
      </c>
      <c r="N776">
        <v>1.23</v>
      </c>
    </row>
    <row r="777" spans="1:14" x14ac:dyDescent="0.15">
      <c r="A777">
        <f t="shared" si="30"/>
        <v>2006048</v>
      </c>
      <c r="B777">
        <v>2006</v>
      </c>
      <c r="C777">
        <v>48</v>
      </c>
      <c r="D777">
        <v>0</v>
      </c>
      <c r="E777">
        <v>30</v>
      </c>
      <c r="G777" t="s">
        <v>6</v>
      </c>
      <c r="H777">
        <v>0</v>
      </c>
      <c r="I777">
        <v>48</v>
      </c>
      <c r="J777">
        <v>38400</v>
      </c>
      <c r="K777">
        <v>480</v>
      </c>
      <c r="L777">
        <f t="shared" ca="1" si="31"/>
        <v>13.09</v>
      </c>
      <c r="N777">
        <v>1.2349999999999901</v>
      </c>
    </row>
    <row r="778" spans="1:14" x14ac:dyDescent="0.15">
      <c r="A778">
        <f t="shared" si="30"/>
        <v>2006049</v>
      </c>
      <c r="B778">
        <v>2006</v>
      </c>
      <c r="C778">
        <v>49</v>
      </c>
      <c r="D778">
        <v>0</v>
      </c>
      <c r="E778">
        <v>30</v>
      </c>
      <c r="G778" t="s">
        <v>6</v>
      </c>
      <c r="H778">
        <v>0</v>
      </c>
      <c r="I778">
        <v>49</v>
      </c>
      <c r="J778">
        <v>40016</v>
      </c>
      <c r="K778">
        <v>490</v>
      </c>
      <c r="L778">
        <f t="shared" ca="1" si="31"/>
        <v>13.14</v>
      </c>
      <c r="N778">
        <v>1.23999999999999</v>
      </c>
    </row>
    <row r="779" spans="1:14" x14ac:dyDescent="0.15">
      <c r="A779">
        <f t="shared" si="30"/>
        <v>2006050</v>
      </c>
      <c r="B779">
        <v>2006</v>
      </c>
      <c r="C779">
        <v>50</v>
      </c>
      <c r="D779">
        <v>0</v>
      </c>
      <c r="E779">
        <v>30</v>
      </c>
      <c r="G779" t="s">
        <v>6</v>
      </c>
      <c r="H779">
        <v>0</v>
      </c>
      <c r="I779">
        <v>50</v>
      </c>
      <c r="J779">
        <v>41666</v>
      </c>
      <c r="K779">
        <v>500</v>
      </c>
      <c r="L779">
        <f t="shared" ca="1" si="31"/>
        <v>13.2</v>
      </c>
      <c r="N779">
        <v>1.2449999999999899</v>
      </c>
    </row>
    <row r="780" spans="1:14" x14ac:dyDescent="0.15">
      <c r="A780">
        <f t="shared" si="30"/>
        <v>2006051</v>
      </c>
      <c r="B780">
        <v>2006</v>
      </c>
      <c r="C780">
        <v>51</v>
      </c>
      <c r="D780">
        <v>0</v>
      </c>
      <c r="E780">
        <v>30</v>
      </c>
      <c r="G780" t="s">
        <v>6</v>
      </c>
      <c r="H780">
        <v>0</v>
      </c>
      <c r="I780">
        <v>51</v>
      </c>
      <c r="J780">
        <v>43350</v>
      </c>
      <c r="K780">
        <v>510</v>
      </c>
      <c r="L780">
        <f t="shared" ca="1" si="31"/>
        <v>13.25</v>
      </c>
      <c r="N780">
        <v>1.25</v>
      </c>
    </row>
    <row r="781" spans="1:14" x14ac:dyDescent="0.15">
      <c r="A781">
        <f t="shared" si="30"/>
        <v>2006052</v>
      </c>
      <c r="B781">
        <v>2006</v>
      </c>
      <c r="C781">
        <v>52</v>
      </c>
      <c r="D781">
        <v>0</v>
      </c>
      <c r="E781">
        <v>30</v>
      </c>
      <c r="G781" t="s">
        <v>6</v>
      </c>
      <c r="H781">
        <v>0</v>
      </c>
      <c r="I781">
        <v>52</v>
      </c>
      <c r="J781">
        <v>45066</v>
      </c>
      <c r="K781">
        <v>520</v>
      </c>
      <c r="L781">
        <f t="shared" ca="1" si="31"/>
        <v>13.3</v>
      </c>
      <c r="N781">
        <v>1.2549999999999999</v>
      </c>
    </row>
    <row r="782" spans="1:14" x14ac:dyDescent="0.15">
      <c r="A782">
        <f t="shared" si="30"/>
        <v>2006053</v>
      </c>
      <c r="B782">
        <v>2006</v>
      </c>
      <c r="C782">
        <v>53</v>
      </c>
      <c r="D782">
        <v>0</v>
      </c>
      <c r="E782">
        <v>30</v>
      </c>
      <c r="G782" t="s">
        <v>6</v>
      </c>
      <c r="H782">
        <v>0</v>
      </c>
      <c r="I782">
        <v>53</v>
      </c>
      <c r="J782">
        <v>46816</v>
      </c>
      <c r="K782">
        <v>530</v>
      </c>
      <c r="L782">
        <f t="shared" ca="1" si="31"/>
        <v>13.36</v>
      </c>
      <c r="N782">
        <v>1.25999999999999</v>
      </c>
    </row>
    <row r="783" spans="1:14" x14ac:dyDescent="0.15">
      <c r="A783">
        <f t="shared" si="30"/>
        <v>2006054</v>
      </c>
      <c r="B783">
        <v>2006</v>
      </c>
      <c r="C783">
        <v>54</v>
      </c>
      <c r="D783">
        <v>0</v>
      </c>
      <c r="E783">
        <v>30</v>
      </c>
      <c r="G783" t="s">
        <v>6</v>
      </c>
      <c r="H783">
        <v>0</v>
      </c>
      <c r="I783">
        <v>54</v>
      </c>
      <c r="J783">
        <v>48600</v>
      </c>
      <c r="K783">
        <v>540</v>
      </c>
      <c r="L783">
        <f t="shared" ca="1" si="31"/>
        <v>13.41</v>
      </c>
      <c r="N783">
        <v>1.2649999999999899</v>
      </c>
    </row>
    <row r="784" spans="1:14" x14ac:dyDescent="0.15">
      <c r="A784">
        <f t="shared" si="30"/>
        <v>2006055</v>
      </c>
      <c r="B784">
        <v>2006</v>
      </c>
      <c r="C784">
        <v>55</v>
      </c>
      <c r="D784">
        <v>0</v>
      </c>
      <c r="E784">
        <v>30</v>
      </c>
      <c r="G784" t="s">
        <v>6</v>
      </c>
      <c r="H784">
        <v>0</v>
      </c>
      <c r="I784">
        <v>55</v>
      </c>
      <c r="J784">
        <v>50416</v>
      </c>
      <c r="K784">
        <v>550</v>
      </c>
      <c r="L784">
        <f t="shared" ca="1" si="31"/>
        <v>13.46</v>
      </c>
      <c r="N784">
        <v>1.26999999999999</v>
      </c>
    </row>
    <row r="785" spans="1:14" x14ac:dyDescent="0.15">
      <c r="A785">
        <f t="shared" si="30"/>
        <v>2006056</v>
      </c>
      <c r="B785">
        <v>2006</v>
      </c>
      <c r="C785">
        <v>56</v>
      </c>
      <c r="D785">
        <v>0</v>
      </c>
      <c r="E785">
        <v>30</v>
      </c>
      <c r="G785" t="s">
        <v>6</v>
      </c>
      <c r="H785">
        <v>0</v>
      </c>
      <c r="I785">
        <v>56</v>
      </c>
      <c r="J785">
        <v>52266</v>
      </c>
      <c r="K785">
        <v>560</v>
      </c>
      <c r="L785">
        <f t="shared" ca="1" si="31"/>
        <v>13.51</v>
      </c>
      <c r="N785">
        <v>1.2749999999999899</v>
      </c>
    </row>
    <row r="786" spans="1:14" x14ac:dyDescent="0.15">
      <c r="A786">
        <f t="shared" si="30"/>
        <v>2006057</v>
      </c>
      <c r="B786">
        <v>2006</v>
      </c>
      <c r="C786">
        <v>57</v>
      </c>
      <c r="D786">
        <v>0</v>
      </c>
      <c r="E786">
        <v>30</v>
      </c>
      <c r="G786" t="s">
        <v>6</v>
      </c>
      <c r="H786">
        <v>0</v>
      </c>
      <c r="I786">
        <v>57</v>
      </c>
      <c r="J786">
        <v>54150</v>
      </c>
      <c r="K786">
        <v>570</v>
      </c>
      <c r="L786">
        <f t="shared" ca="1" si="31"/>
        <v>13.57</v>
      </c>
      <c r="N786">
        <v>1.27999999999999</v>
      </c>
    </row>
    <row r="787" spans="1:14" x14ac:dyDescent="0.15">
      <c r="A787">
        <f t="shared" si="30"/>
        <v>2006058</v>
      </c>
      <c r="B787">
        <v>2006</v>
      </c>
      <c r="C787">
        <v>58</v>
      </c>
      <c r="D787">
        <v>0</v>
      </c>
      <c r="E787">
        <v>30</v>
      </c>
      <c r="G787" t="s">
        <v>6</v>
      </c>
      <c r="H787">
        <v>0</v>
      </c>
      <c r="I787">
        <v>58</v>
      </c>
      <c r="J787">
        <v>56066</v>
      </c>
      <c r="K787">
        <v>580</v>
      </c>
      <c r="L787">
        <f t="shared" ca="1" si="31"/>
        <v>13.62</v>
      </c>
      <c r="N787">
        <v>1.2849999999999899</v>
      </c>
    </row>
    <row r="788" spans="1:14" x14ac:dyDescent="0.15">
      <c r="A788">
        <f t="shared" si="30"/>
        <v>2006059</v>
      </c>
      <c r="B788">
        <v>2006</v>
      </c>
      <c r="C788">
        <v>59</v>
      </c>
      <c r="D788">
        <v>0</v>
      </c>
      <c r="E788">
        <v>30</v>
      </c>
      <c r="G788" t="s">
        <v>6</v>
      </c>
      <c r="H788">
        <v>0</v>
      </c>
      <c r="I788">
        <v>59</v>
      </c>
      <c r="J788">
        <v>58016</v>
      </c>
      <c r="K788">
        <v>590</v>
      </c>
      <c r="L788">
        <f t="shared" ca="1" si="31"/>
        <v>13.67</v>
      </c>
      <c r="N788">
        <v>1.28999999999999</v>
      </c>
    </row>
    <row r="789" spans="1:14" x14ac:dyDescent="0.15">
      <c r="A789">
        <f t="shared" si="30"/>
        <v>2006060</v>
      </c>
      <c r="B789">
        <v>2006</v>
      </c>
      <c r="C789">
        <v>60</v>
      </c>
      <c r="D789">
        <v>0</v>
      </c>
      <c r="E789">
        <v>30</v>
      </c>
      <c r="G789" t="s">
        <v>6</v>
      </c>
      <c r="H789">
        <v>0</v>
      </c>
      <c r="I789">
        <v>60</v>
      </c>
      <c r="J789">
        <v>60000</v>
      </c>
      <c r="K789">
        <v>600</v>
      </c>
      <c r="L789">
        <f t="shared" ca="1" si="31"/>
        <v>13.73</v>
      </c>
      <c r="N789">
        <v>1.2949999999999899</v>
      </c>
    </row>
    <row r="790" spans="1:14" x14ac:dyDescent="0.15">
      <c r="A790">
        <f t="shared" si="30"/>
        <v>2006061</v>
      </c>
      <c r="B790">
        <v>2006</v>
      </c>
      <c r="C790">
        <v>61</v>
      </c>
      <c r="D790">
        <v>0</v>
      </c>
      <c r="E790">
        <v>30</v>
      </c>
      <c r="G790" t="s">
        <v>6</v>
      </c>
      <c r="H790">
        <v>0</v>
      </c>
      <c r="I790">
        <v>61</v>
      </c>
      <c r="J790">
        <v>62016</v>
      </c>
      <c r="K790">
        <v>610</v>
      </c>
      <c r="L790">
        <f t="shared" ca="1" si="31"/>
        <v>13.78</v>
      </c>
      <c r="N790">
        <v>1.2999999999999901</v>
      </c>
    </row>
    <row r="791" spans="1:14" x14ac:dyDescent="0.15">
      <c r="A791">
        <f t="shared" si="30"/>
        <v>2006062</v>
      </c>
      <c r="B791">
        <v>2006</v>
      </c>
      <c r="C791">
        <v>62</v>
      </c>
      <c r="D791">
        <v>0</v>
      </c>
      <c r="E791">
        <v>30</v>
      </c>
      <c r="G791" t="s">
        <v>6</v>
      </c>
      <c r="H791">
        <v>0</v>
      </c>
      <c r="I791">
        <v>62</v>
      </c>
      <c r="J791">
        <v>64066</v>
      </c>
      <c r="K791">
        <v>620</v>
      </c>
      <c r="L791">
        <f t="shared" ca="1" si="31"/>
        <v>13.83</v>
      </c>
      <c r="N791">
        <v>1.3049999999999899</v>
      </c>
    </row>
    <row r="792" spans="1:14" x14ac:dyDescent="0.15">
      <c r="A792">
        <f t="shared" si="30"/>
        <v>2006063</v>
      </c>
      <c r="B792">
        <v>2006</v>
      </c>
      <c r="C792">
        <v>63</v>
      </c>
      <c r="D792">
        <v>0</v>
      </c>
      <c r="E792">
        <v>30</v>
      </c>
      <c r="G792" t="s">
        <v>6</v>
      </c>
      <c r="H792">
        <v>0</v>
      </c>
      <c r="I792">
        <v>63</v>
      </c>
      <c r="J792">
        <v>66150</v>
      </c>
      <c r="K792">
        <v>630</v>
      </c>
      <c r="L792">
        <f t="shared" ca="1" si="31"/>
        <v>13.89</v>
      </c>
      <c r="N792">
        <v>1.3099999999999901</v>
      </c>
    </row>
    <row r="793" spans="1:14" x14ac:dyDescent="0.15">
      <c r="A793">
        <f t="shared" si="30"/>
        <v>2006064</v>
      </c>
      <c r="B793">
        <v>2006</v>
      </c>
      <c r="C793">
        <v>64</v>
      </c>
      <c r="D793">
        <v>0</v>
      </c>
      <c r="E793">
        <v>30</v>
      </c>
      <c r="G793" t="s">
        <v>6</v>
      </c>
      <c r="H793">
        <v>0</v>
      </c>
      <c r="I793">
        <v>64</v>
      </c>
      <c r="J793">
        <v>68266</v>
      </c>
      <c r="K793">
        <v>640</v>
      </c>
      <c r="L793">
        <f t="shared" ca="1" si="31"/>
        <v>13.94</v>
      </c>
      <c r="N793">
        <v>1.31499999999999</v>
      </c>
    </row>
    <row r="794" spans="1:14" x14ac:dyDescent="0.15">
      <c r="A794">
        <f t="shared" si="30"/>
        <v>2006065</v>
      </c>
      <c r="B794">
        <v>2006</v>
      </c>
      <c r="C794">
        <v>65</v>
      </c>
      <c r="D794">
        <v>0</v>
      </c>
      <c r="E794">
        <v>30</v>
      </c>
      <c r="G794" t="s">
        <v>6</v>
      </c>
      <c r="H794">
        <v>0</v>
      </c>
      <c r="I794">
        <v>65</v>
      </c>
      <c r="J794">
        <v>70416</v>
      </c>
      <c r="K794">
        <v>650</v>
      </c>
      <c r="L794">
        <f t="shared" ca="1" si="31"/>
        <v>13.99</v>
      </c>
      <c r="N794">
        <v>1.3199999999999901</v>
      </c>
    </row>
    <row r="795" spans="1:14" x14ac:dyDescent="0.15">
      <c r="A795">
        <f t="shared" si="30"/>
        <v>2006066</v>
      </c>
      <c r="B795">
        <v>2006</v>
      </c>
      <c r="C795">
        <v>66</v>
      </c>
      <c r="D795">
        <v>0</v>
      </c>
      <c r="E795">
        <v>30</v>
      </c>
      <c r="G795" t="s">
        <v>6</v>
      </c>
      <c r="H795">
        <v>0</v>
      </c>
      <c r="I795">
        <v>66</v>
      </c>
      <c r="J795">
        <v>72600</v>
      </c>
      <c r="K795">
        <v>660</v>
      </c>
      <c r="L795">
        <f t="shared" ca="1" si="31"/>
        <v>14.04</v>
      </c>
      <c r="N795">
        <v>1.32499999999999</v>
      </c>
    </row>
    <row r="796" spans="1:14" x14ac:dyDescent="0.15">
      <c r="A796">
        <f t="shared" ref="A796:A859" si="32">B796*1000+C796</f>
        <v>2006067</v>
      </c>
      <c r="B796">
        <v>2006</v>
      </c>
      <c r="C796">
        <v>67</v>
      </c>
      <c r="D796">
        <v>0</v>
      </c>
      <c r="E796">
        <v>30</v>
      </c>
      <c r="G796" t="s">
        <v>6</v>
      </c>
      <c r="H796">
        <v>0</v>
      </c>
      <c r="I796">
        <v>67</v>
      </c>
      <c r="J796">
        <v>74816</v>
      </c>
      <c r="K796">
        <v>670</v>
      </c>
      <c r="L796">
        <f t="shared" ref="L796:L809" ca="1" si="33">ROUND(OFFSET(K796,-ROW(A66),1)*N796,2)</f>
        <v>14.1</v>
      </c>
      <c r="N796">
        <v>1.3299999999999901</v>
      </c>
    </row>
    <row r="797" spans="1:14" x14ac:dyDescent="0.15">
      <c r="A797">
        <f t="shared" si="32"/>
        <v>2006068</v>
      </c>
      <c r="B797">
        <v>2006</v>
      </c>
      <c r="C797">
        <v>68</v>
      </c>
      <c r="D797">
        <v>0</v>
      </c>
      <c r="E797">
        <v>30</v>
      </c>
      <c r="G797" t="s">
        <v>6</v>
      </c>
      <c r="H797">
        <v>0</v>
      </c>
      <c r="I797">
        <v>68</v>
      </c>
      <c r="J797">
        <v>77066</v>
      </c>
      <c r="K797">
        <v>680</v>
      </c>
      <c r="L797">
        <f t="shared" ca="1" si="33"/>
        <v>14.15</v>
      </c>
      <c r="N797">
        <v>1.33499999999999</v>
      </c>
    </row>
    <row r="798" spans="1:14" x14ac:dyDescent="0.15">
      <c r="A798">
        <f t="shared" si="32"/>
        <v>2006069</v>
      </c>
      <c r="B798">
        <v>2006</v>
      </c>
      <c r="C798">
        <v>69</v>
      </c>
      <c r="D798">
        <v>0</v>
      </c>
      <c r="E798">
        <v>30</v>
      </c>
      <c r="G798" t="s">
        <v>6</v>
      </c>
      <c r="H798">
        <v>0</v>
      </c>
      <c r="I798">
        <v>69</v>
      </c>
      <c r="J798">
        <v>79350</v>
      </c>
      <c r="K798">
        <v>690</v>
      </c>
      <c r="L798">
        <f t="shared" ca="1" si="33"/>
        <v>14.2</v>
      </c>
      <c r="N798">
        <v>1.3399999999999901</v>
      </c>
    </row>
    <row r="799" spans="1:14" x14ac:dyDescent="0.15">
      <c r="A799">
        <f t="shared" si="32"/>
        <v>2006070</v>
      </c>
      <c r="B799">
        <v>2006</v>
      </c>
      <c r="C799">
        <v>70</v>
      </c>
      <c r="D799">
        <v>0</v>
      </c>
      <c r="E799">
        <v>30</v>
      </c>
      <c r="G799" t="s">
        <v>6</v>
      </c>
      <c r="H799">
        <v>0</v>
      </c>
      <c r="I799">
        <v>70</v>
      </c>
      <c r="J799">
        <v>81666</v>
      </c>
      <c r="K799">
        <v>700</v>
      </c>
      <c r="L799">
        <f t="shared" ca="1" si="33"/>
        <v>14.26</v>
      </c>
      <c r="N799">
        <v>1.34499999999999</v>
      </c>
    </row>
    <row r="800" spans="1:14" x14ac:dyDescent="0.15">
      <c r="A800">
        <f t="shared" si="32"/>
        <v>2006071</v>
      </c>
      <c r="B800">
        <v>2006</v>
      </c>
      <c r="C800">
        <v>71</v>
      </c>
      <c r="D800">
        <v>0</v>
      </c>
      <c r="E800">
        <v>30</v>
      </c>
      <c r="G800" t="s">
        <v>6</v>
      </c>
      <c r="H800">
        <v>0</v>
      </c>
      <c r="I800">
        <v>71</v>
      </c>
      <c r="J800">
        <v>84016</v>
      </c>
      <c r="K800">
        <v>710</v>
      </c>
      <c r="L800">
        <f t="shared" ca="1" si="33"/>
        <v>14.31</v>
      </c>
      <c r="N800">
        <v>1.3499999999999901</v>
      </c>
    </row>
    <row r="801" spans="1:14" x14ac:dyDescent="0.15">
      <c r="A801">
        <f t="shared" si="32"/>
        <v>2006072</v>
      </c>
      <c r="B801">
        <v>2006</v>
      </c>
      <c r="C801">
        <v>72</v>
      </c>
      <c r="D801">
        <v>0</v>
      </c>
      <c r="E801">
        <v>30</v>
      </c>
      <c r="G801" t="s">
        <v>6</v>
      </c>
      <c r="H801">
        <v>0</v>
      </c>
      <c r="I801">
        <v>72</v>
      </c>
      <c r="J801">
        <v>86400</v>
      </c>
      <c r="K801">
        <v>720</v>
      </c>
      <c r="L801">
        <f t="shared" ca="1" si="33"/>
        <v>14.36</v>
      </c>
      <c r="N801">
        <v>1.35499999999999</v>
      </c>
    </row>
    <row r="802" spans="1:14" x14ac:dyDescent="0.15">
      <c r="A802">
        <f t="shared" si="32"/>
        <v>2006073</v>
      </c>
      <c r="B802">
        <v>2006</v>
      </c>
      <c r="C802">
        <v>73</v>
      </c>
      <c r="D802">
        <v>0</v>
      </c>
      <c r="E802">
        <v>30</v>
      </c>
      <c r="G802" t="s">
        <v>6</v>
      </c>
      <c r="H802">
        <v>0</v>
      </c>
      <c r="I802">
        <v>73</v>
      </c>
      <c r="J802">
        <v>88816</v>
      </c>
      <c r="K802">
        <v>730</v>
      </c>
      <c r="L802">
        <f t="shared" ca="1" si="33"/>
        <v>14.42</v>
      </c>
      <c r="N802">
        <v>1.3599999999999901</v>
      </c>
    </row>
    <row r="803" spans="1:14" x14ac:dyDescent="0.15">
      <c r="A803">
        <f t="shared" si="32"/>
        <v>2006074</v>
      </c>
      <c r="B803">
        <v>2006</v>
      </c>
      <c r="C803">
        <v>74</v>
      </c>
      <c r="D803">
        <v>0</v>
      </c>
      <c r="E803">
        <v>30</v>
      </c>
      <c r="G803" t="s">
        <v>6</v>
      </c>
      <c r="H803">
        <v>0</v>
      </c>
      <c r="I803">
        <v>74</v>
      </c>
      <c r="J803">
        <v>91266</v>
      </c>
      <c r="K803">
        <v>740</v>
      </c>
      <c r="L803">
        <f t="shared" ca="1" si="33"/>
        <v>14.47</v>
      </c>
      <c r="N803">
        <v>1.36499999999999</v>
      </c>
    </row>
    <row r="804" spans="1:14" x14ac:dyDescent="0.15">
      <c r="A804">
        <f t="shared" si="32"/>
        <v>2006075</v>
      </c>
      <c r="B804">
        <v>2006</v>
      </c>
      <c r="C804">
        <v>75</v>
      </c>
      <c r="D804">
        <v>0</v>
      </c>
      <c r="E804">
        <v>30</v>
      </c>
      <c r="G804" t="s">
        <v>6</v>
      </c>
      <c r="H804">
        <v>0</v>
      </c>
      <c r="I804">
        <v>75</v>
      </c>
      <c r="J804">
        <v>93750</v>
      </c>
      <c r="K804">
        <v>750</v>
      </c>
      <c r="L804">
        <f t="shared" ca="1" si="33"/>
        <v>14.52</v>
      </c>
      <c r="N804">
        <v>1.3699999999999899</v>
      </c>
    </row>
    <row r="805" spans="1:14" x14ac:dyDescent="0.15">
      <c r="A805">
        <f t="shared" si="32"/>
        <v>2006076</v>
      </c>
      <c r="B805">
        <v>2006</v>
      </c>
      <c r="C805">
        <v>76</v>
      </c>
      <c r="D805">
        <v>0</v>
      </c>
      <c r="E805">
        <v>30</v>
      </c>
      <c r="G805" t="s">
        <v>6</v>
      </c>
      <c r="H805">
        <v>0</v>
      </c>
      <c r="I805">
        <v>76</v>
      </c>
      <c r="J805">
        <v>96266</v>
      </c>
      <c r="K805">
        <v>760</v>
      </c>
      <c r="L805">
        <f t="shared" ca="1" si="33"/>
        <v>14.57</v>
      </c>
      <c r="N805">
        <v>1.37499999999999</v>
      </c>
    </row>
    <row r="806" spans="1:14" x14ac:dyDescent="0.15">
      <c r="A806">
        <f t="shared" si="32"/>
        <v>2006077</v>
      </c>
      <c r="B806">
        <v>2006</v>
      </c>
      <c r="C806">
        <v>77</v>
      </c>
      <c r="D806">
        <v>0</v>
      </c>
      <c r="E806">
        <v>30</v>
      </c>
      <c r="G806" t="s">
        <v>6</v>
      </c>
      <c r="H806">
        <v>0</v>
      </c>
      <c r="I806">
        <v>77</v>
      </c>
      <c r="J806">
        <v>98816</v>
      </c>
      <c r="K806">
        <v>770</v>
      </c>
      <c r="L806">
        <f t="shared" ca="1" si="33"/>
        <v>14.63</v>
      </c>
      <c r="N806">
        <v>1.3799999999999899</v>
      </c>
    </row>
    <row r="807" spans="1:14" x14ac:dyDescent="0.15">
      <c r="A807">
        <f t="shared" si="32"/>
        <v>2006078</v>
      </c>
      <c r="B807">
        <v>2006</v>
      </c>
      <c r="C807">
        <v>78</v>
      </c>
      <c r="D807">
        <v>0</v>
      </c>
      <c r="E807">
        <v>30</v>
      </c>
      <c r="G807" t="s">
        <v>6</v>
      </c>
      <c r="H807">
        <v>0</v>
      </c>
      <c r="I807">
        <v>78</v>
      </c>
      <c r="J807">
        <v>101400</v>
      </c>
      <c r="K807">
        <v>780</v>
      </c>
      <c r="L807">
        <f t="shared" ca="1" si="33"/>
        <v>14.68</v>
      </c>
      <c r="N807">
        <v>1.38499999999999</v>
      </c>
    </row>
    <row r="808" spans="1:14" x14ac:dyDescent="0.15">
      <c r="A808">
        <f t="shared" si="32"/>
        <v>2006079</v>
      </c>
      <c r="B808">
        <v>2006</v>
      </c>
      <c r="C808">
        <v>79</v>
      </c>
      <c r="D808">
        <v>0</v>
      </c>
      <c r="E808">
        <v>30</v>
      </c>
      <c r="G808" t="s">
        <v>6</v>
      </c>
      <c r="H808">
        <v>0</v>
      </c>
      <c r="I808">
        <v>79</v>
      </c>
      <c r="J808">
        <v>104016</v>
      </c>
      <c r="K808">
        <v>790</v>
      </c>
      <c r="L808">
        <f t="shared" ca="1" si="33"/>
        <v>14.73</v>
      </c>
      <c r="N808">
        <v>1.3899999999999899</v>
      </c>
    </row>
    <row r="809" spans="1:14" x14ac:dyDescent="0.15">
      <c r="A809">
        <f t="shared" si="32"/>
        <v>2006080</v>
      </c>
      <c r="B809">
        <v>2006</v>
      </c>
      <c r="C809">
        <v>80</v>
      </c>
      <c r="D809">
        <v>0</v>
      </c>
      <c r="E809">
        <v>30</v>
      </c>
      <c r="G809" t="s">
        <v>6</v>
      </c>
      <c r="H809">
        <v>0</v>
      </c>
      <c r="I809">
        <v>80</v>
      </c>
      <c r="J809">
        <v>106666</v>
      </c>
      <c r="K809">
        <v>800</v>
      </c>
      <c r="L809">
        <f t="shared" ca="1" si="33"/>
        <v>14.79</v>
      </c>
      <c r="N809">
        <v>1.39499999999999</v>
      </c>
    </row>
    <row r="810" spans="1:14" x14ac:dyDescent="0.15">
      <c r="A810">
        <f t="shared" si="32"/>
        <v>2007001</v>
      </c>
      <c r="B810">
        <v>2007</v>
      </c>
      <c r="C810">
        <v>1</v>
      </c>
      <c r="D810">
        <v>0</v>
      </c>
      <c r="E810">
        <v>30</v>
      </c>
      <c r="H810">
        <v>0</v>
      </c>
      <c r="I810">
        <v>20</v>
      </c>
      <c r="J810">
        <v>0</v>
      </c>
      <c r="K810">
        <v>10</v>
      </c>
      <c r="L810">
        <v>10.6</v>
      </c>
      <c r="N810">
        <v>1</v>
      </c>
    </row>
    <row r="811" spans="1:14" x14ac:dyDescent="0.15">
      <c r="A811">
        <f t="shared" si="32"/>
        <v>2007002</v>
      </c>
      <c r="B811">
        <v>2007</v>
      </c>
      <c r="C811">
        <v>2</v>
      </c>
      <c r="D811">
        <v>0</v>
      </c>
      <c r="E811">
        <v>30</v>
      </c>
      <c r="G811" t="s">
        <v>6</v>
      </c>
      <c r="H811">
        <v>0</v>
      </c>
      <c r="I811">
        <v>20</v>
      </c>
      <c r="J811">
        <v>73</v>
      </c>
      <c r="K811">
        <v>20</v>
      </c>
      <c r="L811">
        <f ca="1">ROUND(OFFSET(K811,-ROW(A1),1)*N811,2)</f>
        <v>10.65</v>
      </c>
      <c r="N811">
        <v>1.0049999999999999</v>
      </c>
    </row>
    <row r="812" spans="1:14" x14ac:dyDescent="0.15">
      <c r="A812">
        <f t="shared" si="32"/>
        <v>2007003</v>
      </c>
      <c r="B812">
        <v>2007</v>
      </c>
      <c r="C812">
        <v>3</v>
      </c>
      <c r="D812">
        <v>0</v>
      </c>
      <c r="E812">
        <v>30</v>
      </c>
      <c r="G812" t="s">
        <v>6</v>
      </c>
      <c r="H812">
        <v>0</v>
      </c>
      <c r="I812">
        <v>20</v>
      </c>
      <c r="J812">
        <v>165</v>
      </c>
      <c r="K812">
        <v>30</v>
      </c>
      <c r="L812">
        <f t="shared" ref="L812:L875" ca="1" si="34">ROUND(OFFSET(K812,-ROW(A2),1)*N812,2)</f>
        <v>10.71</v>
      </c>
      <c r="N812">
        <v>1.01</v>
      </c>
    </row>
    <row r="813" spans="1:14" x14ac:dyDescent="0.15">
      <c r="A813">
        <f t="shared" si="32"/>
        <v>2007004</v>
      </c>
      <c r="B813">
        <v>2007</v>
      </c>
      <c r="C813">
        <v>4</v>
      </c>
      <c r="D813">
        <v>0</v>
      </c>
      <c r="E813">
        <v>30</v>
      </c>
      <c r="G813" t="s">
        <v>6</v>
      </c>
      <c r="H813">
        <v>0</v>
      </c>
      <c r="I813">
        <v>20</v>
      </c>
      <c r="J813">
        <v>293</v>
      </c>
      <c r="K813">
        <v>40</v>
      </c>
      <c r="L813">
        <f t="shared" ca="1" si="34"/>
        <v>10.76</v>
      </c>
      <c r="N813">
        <v>1.0149999999999999</v>
      </c>
    </row>
    <row r="814" spans="1:14" x14ac:dyDescent="0.15">
      <c r="A814">
        <f t="shared" si="32"/>
        <v>2007005</v>
      </c>
      <c r="B814">
        <v>2007</v>
      </c>
      <c r="C814">
        <v>5</v>
      </c>
      <c r="D814">
        <v>0</v>
      </c>
      <c r="E814">
        <v>30</v>
      </c>
      <c r="G814" t="s">
        <v>6</v>
      </c>
      <c r="H814">
        <v>0</v>
      </c>
      <c r="I814">
        <v>20</v>
      </c>
      <c r="J814">
        <v>458</v>
      </c>
      <c r="K814">
        <v>50</v>
      </c>
      <c r="L814">
        <f t="shared" ca="1" si="34"/>
        <v>10.81</v>
      </c>
      <c r="N814">
        <v>1.02</v>
      </c>
    </row>
    <row r="815" spans="1:14" x14ac:dyDescent="0.15">
      <c r="A815">
        <f t="shared" si="32"/>
        <v>2007006</v>
      </c>
      <c r="B815">
        <v>2007</v>
      </c>
      <c r="C815">
        <v>6</v>
      </c>
      <c r="D815">
        <v>0</v>
      </c>
      <c r="E815">
        <v>30</v>
      </c>
      <c r="G815" t="s">
        <v>6</v>
      </c>
      <c r="H815">
        <v>0</v>
      </c>
      <c r="I815">
        <v>20</v>
      </c>
      <c r="J815">
        <v>660</v>
      </c>
      <c r="K815">
        <v>60</v>
      </c>
      <c r="L815">
        <f t="shared" ca="1" si="34"/>
        <v>10.87</v>
      </c>
      <c r="N815">
        <v>1.0249999999999999</v>
      </c>
    </row>
    <row r="816" spans="1:14" x14ac:dyDescent="0.15">
      <c r="A816">
        <f t="shared" si="32"/>
        <v>2007007</v>
      </c>
      <c r="B816">
        <v>2007</v>
      </c>
      <c r="C816">
        <v>7</v>
      </c>
      <c r="D816">
        <v>0</v>
      </c>
      <c r="E816">
        <v>30</v>
      </c>
      <c r="G816" t="s">
        <v>6</v>
      </c>
      <c r="H816">
        <v>0</v>
      </c>
      <c r="I816">
        <v>20</v>
      </c>
      <c r="J816">
        <v>898</v>
      </c>
      <c r="K816">
        <v>70</v>
      </c>
      <c r="L816">
        <f t="shared" ca="1" si="34"/>
        <v>10.92</v>
      </c>
      <c r="N816">
        <v>1.03</v>
      </c>
    </row>
    <row r="817" spans="1:14" x14ac:dyDescent="0.15">
      <c r="A817">
        <f t="shared" si="32"/>
        <v>2007008</v>
      </c>
      <c r="B817">
        <v>2007</v>
      </c>
      <c r="C817">
        <v>8</v>
      </c>
      <c r="D817">
        <v>0</v>
      </c>
      <c r="E817">
        <v>30</v>
      </c>
      <c r="G817" t="s">
        <v>6</v>
      </c>
      <c r="H817">
        <v>0</v>
      </c>
      <c r="I817">
        <v>20</v>
      </c>
      <c r="J817">
        <v>1173</v>
      </c>
      <c r="K817">
        <v>80</v>
      </c>
      <c r="L817">
        <f t="shared" ca="1" si="34"/>
        <v>10.97</v>
      </c>
      <c r="N817">
        <v>1.0349999999999999</v>
      </c>
    </row>
    <row r="818" spans="1:14" x14ac:dyDescent="0.15">
      <c r="A818">
        <f t="shared" si="32"/>
        <v>2007009</v>
      </c>
      <c r="B818">
        <v>2007</v>
      </c>
      <c r="C818">
        <v>9</v>
      </c>
      <c r="D818">
        <v>0</v>
      </c>
      <c r="E818">
        <v>30</v>
      </c>
      <c r="G818" t="s">
        <v>6</v>
      </c>
      <c r="H818">
        <v>0</v>
      </c>
      <c r="I818">
        <v>20</v>
      </c>
      <c r="J818">
        <v>1485</v>
      </c>
      <c r="K818">
        <v>90</v>
      </c>
      <c r="L818">
        <f t="shared" ca="1" si="34"/>
        <v>11.02</v>
      </c>
      <c r="N818">
        <v>1.04</v>
      </c>
    </row>
    <row r="819" spans="1:14" x14ac:dyDescent="0.15">
      <c r="A819">
        <f t="shared" si="32"/>
        <v>2007010</v>
      </c>
      <c r="B819">
        <v>2007</v>
      </c>
      <c r="C819">
        <v>10</v>
      </c>
      <c r="D819">
        <v>0</v>
      </c>
      <c r="E819">
        <v>30</v>
      </c>
      <c r="G819" t="s">
        <v>6</v>
      </c>
      <c r="H819">
        <v>0</v>
      </c>
      <c r="I819">
        <v>20</v>
      </c>
      <c r="J819">
        <v>1833</v>
      </c>
      <c r="K819">
        <v>100</v>
      </c>
      <c r="L819">
        <f t="shared" ca="1" si="34"/>
        <v>11.08</v>
      </c>
      <c r="N819">
        <v>1.0449999999999999</v>
      </c>
    </row>
    <row r="820" spans="1:14" x14ac:dyDescent="0.15">
      <c r="A820">
        <f t="shared" si="32"/>
        <v>2007011</v>
      </c>
      <c r="B820">
        <v>2007</v>
      </c>
      <c r="C820">
        <v>11</v>
      </c>
      <c r="D820">
        <v>0</v>
      </c>
      <c r="E820">
        <v>30</v>
      </c>
      <c r="G820" t="s">
        <v>6</v>
      </c>
      <c r="H820">
        <v>0</v>
      </c>
      <c r="I820">
        <v>20</v>
      </c>
      <c r="J820">
        <v>2218</v>
      </c>
      <c r="K820">
        <v>110</v>
      </c>
      <c r="L820">
        <f t="shared" ca="1" si="34"/>
        <v>11.13</v>
      </c>
      <c r="N820">
        <v>1.05</v>
      </c>
    </row>
    <row r="821" spans="1:14" x14ac:dyDescent="0.15">
      <c r="A821">
        <f t="shared" si="32"/>
        <v>2007012</v>
      </c>
      <c r="B821">
        <v>2007</v>
      </c>
      <c r="C821">
        <v>12</v>
      </c>
      <c r="D821">
        <v>0</v>
      </c>
      <c r="E821">
        <v>30</v>
      </c>
      <c r="G821" t="s">
        <v>6</v>
      </c>
      <c r="H821">
        <v>0</v>
      </c>
      <c r="I821">
        <v>20</v>
      </c>
      <c r="J821">
        <v>2640</v>
      </c>
      <c r="K821">
        <v>120</v>
      </c>
      <c r="L821">
        <f t="shared" ca="1" si="34"/>
        <v>11.18</v>
      </c>
      <c r="N821">
        <v>1.0549999999999999</v>
      </c>
    </row>
    <row r="822" spans="1:14" x14ac:dyDescent="0.15">
      <c r="A822">
        <f t="shared" si="32"/>
        <v>2007013</v>
      </c>
      <c r="B822">
        <v>2007</v>
      </c>
      <c r="C822">
        <v>13</v>
      </c>
      <c r="D822">
        <v>0</v>
      </c>
      <c r="E822">
        <v>30</v>
      </c>
      <c r="G822" t="s">
        <v>6</v>
      </c>
      <c r="H822">
        <v>0</v>
      </c>
      <c r="I822">
        <v>20</v>
      </c>
      <c r="J822">
        <v>3098</v>
      </c>
      <c r="K822">
        <v>130</v>
      </c>
      <c r="L822">
        <f t="shared" ca="1" si="34"/>
        <v>11.24</v>
      </c>
      <c r="N822">
        <v>1.06</v>
      </c>
    </row>
    <row r="823" spans="1:14" x14ac:dyDescent="0.15">
      <c r="A823">
        <f t="shared" si="32"/>
        <v>2007014</v>
      </c>
      <c r="B823">
        <v>2007</v>
      </c>
      <c r="C823">
        <v>14</v>
      </c>
      <c r="D823">
        <v>0</v>
      </c>
      <c r="E823">
        <v>30</v>
      </c>
      <c r="G823" t="s">
        <v>6</v>
      </c>
      <c r="H823">
        <v>0</v>
      </c>
      <c r="I823">
        <v>20</v>
      </c>
      <c r="J823">
        <v>3593</v>
      </c>
      <c r="K823">
        <v>140</v>
      </c>
      <c r="L823">
        <f t="shared" ca="1" si="34"/>
        <v>11.29</v>
      </c>
      <c r="N823">
        <v>1.0649999999999999</v>
      </c>
    </row>
    <row r="824" spans="1:14" x14ac:dyDescent="0.15">
      <c r="A824">
        <f t="shared" si="32"/>
        <v>2007015</v>
      </c>
      <c r="B824">
        <v>2007</v>
      </c>
      <c r="C824">
        <v>15</v>
      </c>
      <c r="D824">
        <v>0</v>
      </c>
      <c r="E824">
        <v>30</v>
      </c>
      <c r="G824" t="s">
        <v>6</v>
      </c>
      <c r="H824">
        <v>0</v>
      </c>
      <c r="I824">
        <v>20</v>
      </c>
      <c r="J824">
        <v>4125</v>
      </c>
      <c r="K824">
        <v>150</v>
      </c>
      <c r="L824">
        <f t="shared" ca="1" si="34"/>
        <v>11.34</v>
      </c>
      <c r="N824">
        <v>1.07</v>
      </c>
    </row>
    <row r="825" spans="1:14" x14ac:dyDescent="0.15">
      <c r="A825">
        <f t="shared" si="32"/>
        <v>2007016</v>
      </c>
      <c r="B825">
        <v>2007</v>
      </c>
      <c r="C825">
        <v>16</v>
      </c>
      <c r="D825">
        <v>0</v>
      </c>
      <c r="E825">
        <v>30</v>
      </c>
      <c r="G825" t="s">
        <v>6</v>
      </c>
      <c r="H825">
        <v>0</v>
      </c>
      <c r="I825">
        <v>20</v>
      </c>
      <c r="J825">
        <v>4693</v>
      </c>
      <c r="K825">
        <v>160</v>
      </c>
      <c r="L825">
        <f t="shared" ca="1" si="34"/>
        <v>11.4</v>
      </c>
      <c r="N825">
        <v>1.075</v>
      </c>
    </row>
    <row r="826" spans="1:14" x14ac:dyDescent="0.15">
      <c r="A826">
        <f t="shared" si="32"/>
        <v>2007017</v>
      </c>
      <c r="B826">
        <v>2007</v>
      </c>
      <c r="C826">
        <v>17</v>
      </c>
      <c r="D826">
        <v>0</v>
      </c>
      <c r="E826">
        <v>30</v>
      </c>
      <c r="G826" t="s">
        <v>6</v>
      </c>
      <c r="H826">
        <v>0</v>
      </c>
      <c r="I826">
        <v>20</v>
      </c>
      <c r="J826">
        <v>5298</v>
      </c>
      <c r="K826">
        <v>170</v>
      </c>
      <c r="L826">
        <f t="shared" ca="1" si="34"/>
        <v>11.45</v>
      </c>
      <c r="N826">
        <v>1.08</v>
      </c>
    </row>
    <row r="827" spans="1:14" x14ac:dyDescent="0.15">
      <c r="A827">
        <f t="shared" si="32"/>
        <v>2007018</v>
      </c>
      <c r="B827">
        <v>2007</v>
      </c>
      <c r="C827">
        <v>18</v>
      </c>
      <c r="D827">
        <v>0</v>
      </c>
      <c r="E827">
        <v>30</v>
      </c>
      <c r="G827" t="s">
        <v>6</v>
      </c>
      <c r="H827">
        <v>0</v>
      </c>
      <c r="I827">
        <v>20</v>
      </c>
      <c r="J827">
        <v>5940</v>
      </c>
      <c r="K827">
        <v>180</v>
      </c>
      <c r="L827">
        <f t="shared" ca="1" si="34"/>
        <v>11.5</v>
      </c>
      <c r="N827">
        <v>1.085</v>
      </c>
    </row>
    <row r="828" spans="1:14" x14ac:dyDescent="0.15">
      <c r="A828">
        <f t="shared" si="32"/>
        <v>2007019</v>
      </c>
      <c r="B828">
        <v>2007</v>
      </c>
      <c r="C828">
        <v>19</v>
      </c>
      <c r="D828">
        <v>0</v>
      </c>
      <c r="E828">
        <v>30</v>
      </c>
      <c r="G828" t="s">
        <v>6</v>
      </c>
      <c r="H828">
        <v>0</v>
      </c>
      <c r="I828">
        <v>20</v>
      </c>
      <c r="J828">
        <v>6618</v>
      </c>
      <c r="K828">
        <v>190</v>
      </c>
      <c r="L828">
        <f t="shared" ca="1" si="34"/>
        <v>11.55</v>
      </c>
      <c r="N828">
        <v>1.0900000000000001</v>
      </c>
    </row>
    <row r="829" spans="1:14" x14ac:dyDescent="0.15">
      <c r="A829">
        <f t="shared" si="32"/>
        <v>2007020</v>
      </c>
      <c r="B829">
        <v>2007</v>
      </c>
      <c r="C829">
        <v>20</v>
      </c>
      <c r="D829">
        <v>0</v>
      </c>
      <c r="E829">
        <v>30</v>
      </c>
      <c r="G829" t="s">
        <v>6</v>
      </c>
      <c r="H829">
        <v>0</v>
      </c>
      <c r="I829">
        <v>20</v>
      </c>
      <c r="J829">
        <v>7333</v>
      </c>
      <c r="K829">
        <v>200</v>
      </c>
      <c r="L829">
        <f t="shared" ca="1" si="34"/>
        <v>11.61</v>
      </c>
      <c r="N829">
        <v>1.095</v>
      </c>
    </row>
    <row r="830" spans="1:14" x14ac:dyDescent="0.15">
      <c r="A830">
        <f t="shared" si="32"/>
        <v>2007021</v>
      </c>
      <c r="B830">
        <v>2007</v>
      </c>
      <c r="C830">
        <v>21</v>
      </c>
      <c r="D830">
        <v>0</v>
      </c>
      <c r="E830">
        <v>30</v>
      </c>
      <c r="G830" t="s">
        <v>6</v>
      </c>
      <c r="H830">
        <v>0</v>
      </c>
      <c r="I830">
        <v>21</v>
      </c>
      <c r="J830">
        <v>8085</v>
      </c>
      <c r="K830">
        <v>210</v>
      </c>
      <c r="L830">
        <f t="shared" ca="1" si="34"/>
        <v>11.66</v>
      </c>
      <c r="N830">
        <v>1.1000000000000001</v>
      </c>
    </row>
    <row r="831" spans="1:14" x14ac:dyDescent="0.15">
      <c r="A831">
        <f t="shared" si="32"/>
        <v>2007022</v>
      </c>
      <c r="B831">
        <v>2007</v>
      </c>
      <c r="C831">
        <v>22</v>
      </c>
      <c r="D831">
        <v>0</v>
      </c>
      <c r="E831">
        <v>30</v>
      </c>
      <c r="G831" t="s">
        <v>6</v>
      </c>
      <c r="H831">
        <v>0</v>
      </c>
      <c r="I831">
        <v>22</v>
      </c>
      <c r="J831">
        <v>8873</v>
      </c>
      <c r="K831">
        <v>220</v>
      </c>
      <c r="L831">
        <f t="shared" ca="1" si="34"/>
        <v>11.71</v>
      </c>
      <c r="N831">
        <v>1.105</v>
      </c>
    </row>
    <row r="832" spans="1:14" x14ac:dyDescent="0.15">
      <c r="A832">
        <f t="shared" si="32"/>
        <v>2007023</v>
      </c>
      <c r="B832">
        <v>2007</v>
      </c>
      <c r="C832">
        <v>23</v>
      </c>
      <c r="D832">
        <v>0</v>
      </c>
      <c r="E832">
        <v>30</v>
      </c>
      <c r="G832" t="s">
        <v>6</v>
      </c>
      <c r="H832">
        <v>0</v>
      </c>
      <c r="I832">
        <v>23</v>
      </c>
      <c r="J832">
        <v>9698</v>
      </c>
      <c r="K832">
        <v>230</v>
      </c>
      <c r="L832">
        <f t="shared" ca="1" si="34"/>
        <v>11.77</v>
      </c>
      <c r="N832">
        <v>1.1100000000000001</v>
      </c>
    </row>
    <row r="833" spans="1:14" x14ac:dyDescent="0.15">
      <c r="A833">
        <f t="shared" si="32"/>
        <v>2007024</v>
      </c>
      <c r="B833">
        <v>2007</v>
      </c>
      <c r="C833">
        <v>24</v>
      </c>
      <c r="D833">
        <v>0</v>
      </c>
      <c r="E833">
        <v>30</v>
      </c>
      <c r="G833" t="s">
        <v>6</v>
      </c>
      <c r="H833">
        <v>0</v>
      </c>
      <c r="I833">
        <v>24</v>
      </c>
      <c r="J833">
        <v>10560</v>
      </c>
      <c r="K833">
        <v>240</v>
      </c>
      <c r="L833">
        <f t="shared" ca="1" si="34"/>
        <v>11.82</v>
      </c>
      <c r="N833">
        <v>1.115</v>
      </c>
    </row>
    <row r="834" spans="1:14" x14ac:dyDescent="0.15">
      <c r="A834">
        <f t="shared" si="32"/>
        <v>2007025</v>
      </c>
      <c r="B834">
        <v>2007</v>
      </c>
      <c r="C834">
        <v>25</v>
      </c>
      <c r="D834">
        <v>0</v>
      </c>
      <c r="E834">
        <v>30</v>
      </c>
      <c r="G834" t="s">
        <v>6</v>
      </c>
      <c r="H834">
        <v>0</v>
      </c>
      <c r="I834">
        <v>25</v>
      </c>
      <c r="J834">
        <v>11458</v>
      </c>
      <c r="K834">
        <v>250</v>
      </c>
      <c r="L834">
        <f t="shared" ca="1" si="34"/>
        <v>11.87</v>
      </c>
      <c r="N834">
        <v>1.1200000000000001</v>
      </c>
    </row>
    <row r="835" spans="1:14" x14ac:dyDescent="0.15">
      <c r="A835">
        <f t="shared" si="32"/>
        <v>2007026</v>
      </c>
      <c r="B835">
        <v>2007</v>
      </c>
      <c r="C835">
        <v>26</v>
      </c>
      <c r="D835">
        <v>0</v>
      </c>
      <c r="E835">
        <v>30</v>
      </c>
      <c r="G835" t="s">
        <v>6</v>
      </c>
      <c r="H835">
        <v>0</v>
      </c>
      <c r="I835">
        <v>26</v>
      </c>
      <c r="J835">
        <v>12393</v>
      </c>
      <c r="K835">
        <v>260</v>
      </c>
      <c r="L835">
        <f t="shared" ca="1" si="34"/>
        <v>11.93</v>
      </c>
      <c r="N835">
        <v>1.125</v>
      </c>
    </row>
    <row r="836" spans="1:14" x14ac:dyDescent="0.15">
      <c r="A836">
        <f t="shared" si="32"/>
        <v>2007027</v>
      </c>
      <c r="B836">
        <v>2007</v>
      </c>
      <c r="C836">
        <v>27</v>
      </c>
      <c r="D836">
        <v>0</v>
      </c>
      <c r="E836">
        <v>30</v>
      </c>
      <c r="G836" t="s">
        <v>6</v>
      </c>
      <c r="H836">
        <v>0</v>
      </c>
      <c r="I836">
        <v>27</v>
      </c>
      <c r="J836">
        <v>13365</v>
      </c>
      <c r="K836">
        <v>270</v>
      </c>
      <c r="L836">
        <f t="shared" ca="1" si="34"/>
        <v>11.98</v>
      </c>
      <c r="N836">
        <v>1.1299999999999999</v>
      </c>
    </row>
    <row r="837" spans="1:14" x14ac:dyDescent="0.15">
      <c r="A837">
        <f t="shared" si="32"/>
        <v>2007028</v>
      </c>
      <c r="B837">
        <v>2007</v>
      </c>
      <c r="C837">
        <v>28</v>
      </c>
      <c r="D837">
        <v>0</v>
      </c>
      <c r="E837">
        <v>30</v>
      </c>
      <c r="G837" t="s">
        <v>6</v>
      </c>
      <c r="H837">
        <v>0</v>
      </c>
      <c r="I837">
        <v>28</v>
      </c>
      <c r="J837">
        <v>14373</v>
      </c>
      <c r="K837">
        <v>280</v>
      </c>
      <c r="L837">
        <f t="shared" ca="1" si="34"/>
        <v>12.03</v>
      </c>
      <c r="N837">
        <v>1.135</v>
      </c>
    </row>
    <row r="838" spans="1:14" x14ac:dyDescent="0.15">
      <c r="A838">
        <f t="shared" si="32"/>
        <v>2007029</v>
      </c>
      <c r="B838">
        <v>2007</v>
      </c>
      <c r="C838">
        <v>29</v>
      </c>
      <c r="D838">
        <v>0</v>
      </c>
      <c r="E838">
        <v>30</v>
      </c>
      <c r="G838" t="s">
        <v>6</v>
      </c>
      <c r="H838">
        <v>0</v>
      </c>
      <c r="I838">
        <v>29</v>
      </c>
      <c r="J838">
        <v>15418</v>
      </c>
      <c r="K838">
        <v>290</v>
      </c>
      <c r="L838">
        <f t="shared" ca="1" si="34"/>
        <v>12.08</v>
      </c>
      <c r="N838">
        <v>1.1399999999999999</v>
      </c>
    </row>
    <row r="839" spans="1:14" x14ac:dyDescent="0.15">
      <c r="A839">
        <f t="shared" si="32"/>
        <v>2007030</v>
      </c>
      <c r="B839">
        <v>2007</v>
      </c>
      <c r="C839">
        <v>30</v>
      </c>
      <c r="D839">
        <v>0</v>
      </c>
      <c r="E839">
        <v>30</v>
      </c>
      <c r="G839" t="s">
        <v>6</v>
      </c>
      <c r="H839">
        <v>0</v>
      </c>
      <c r="I839">
        <v>30</v>
      </c>
      <c r="J839">
        <v>16500</v>
      </c>
      <c r="K839">
        <v>300</v>
      </c>
      <c r="L839">
        <f t="shared" ca="1" si="34"/>
        <v>12.14</v>
      </c>
      <c r="N839">
        <v>1.145</v>
      </c>
    </row>
    <row r="840" spans="1:14" x14ac:dyDescent="0.15">
      <c r="A840">
        <f t="shared" si="32"/>
        <v>2007031</v>
      </c>
      <c r="B840">
        <v>2007</v>
      </c>
      <c r="C840">
        <v>31</v>
      </c>
      <c r="D840">
        <v>0</v>
      </c>
      <c r="E840">
        <v>30</v>
      </c>
      <c r="G840" t="s">
        <v>6</v>
      </c>
      <c r="H840">
        <v>0</v>
      </c>
      <c r="I840">
        <v>31</v>
      </c>
      <c r="J840">
        <v>17618</v>
      </c>
      <c r="K840">
        <v>310</v>
      </c>
      <c r="L840">
        <f t="shared" ca="1" si="34"/>
        <v>12.19</v>
      </c>
      <c r="N840">
        <v>1.1499999999999999</v>
      </c>
    </row>
    <row r="841" spans="1:14" x14ac:dyDescent="0.15">
      <c r="A841">
        <f t="shared" si="32"/>
        <v>2007032</v>
      </c>
      <c r="B841">
        <v>2007</v>
      </c>
      <c r="C841">
        <v>32</v>
      </c>
      <c r="D841">
        <v>0</v>
      </c>
      <c r="E841">
        <v>30</v>
      </c>
      <c r="G841" t="s">
        <v>6</v>
      </c>
      <c r="H841">
        <v>0</v>
      </c>
      <c r="I841">
        <v>32</v>
      </c>
      <c r="J841">
        <v>18773</v>
      </c>
      <c r="K841">
        <v>320</v>
      </c>
      <c r="L841">
        <f t="shared" ca="1" si="34"/>
        <v>12.24</v>
      </c>
      <c r="N841">
        <v>1.155</v>
      </c>
    </row>
    <row r="842" spans="1:14" x14ac:dyDescent="0.15">
      <c r="A842">
        <f t="shared" si="32"/>
        <v>2007033</v>
      </c>
      <c r="B842">
        <v>2007</v>
      </c>
      <c r="C842">
        <v>33</v>
      </c>
      <c r="D842">
        <v>0</v>
      </c>
      <c r="E842">
        <v>30</v>
      </c>
      <c r="G842" t="s">
        <v>6</v>
      </c>
      <c r="H842">
        <v>0</v>
      </c>
      <c r="I842">
        <v>33</v>
      </c>
      <c r="J842">
        <v>19965</v>
      </c>
      <c r="K842">
        <v>330</v>
      </c>
      <c r="L842">
        <f t="shared" ca="1" si="34"/>
        <v>12.3</v>
      </c>
      <c r="N842">
        <v>1.1599999999999999</v>
      </c>
    </row>
    <row r="843" spans="1:14" x14ac:dyDescent="0.15">
      <c r="A843">
        <f t="shared" si="32"/>
        <v>2007034</v>
      </c>
      <c r="B843">
        <v>2007</v>
      </c>
      <c r="C843">
        <v>34</v>
      </c>
      <c r="D843">
        <v>0</v>
      </c>
      <c r="E843">
        <v>30</v>
      </c>
      <c r="G843" t="s">
        <v>6</v>
      </c>
      <c r="H843">
        <v>0</v>
      </c>
      <c r="I843">
        <v>34</v>
      </c>
      <c r="J843">
        <v>21193</v>
      </c>
      <c r="K843">
        <v>340</v>
      </c>
      <c r="L843">
        <f t="shared" ca="1" si="34"/>
        <v>12.35</v>
      </c>
      <c r="N843">
        <v>1.165</v>
      </c>
    </row>
    <row r="844" spans="1:14" x14ac:dyDescent="0.15">
      <c r="A844">
        <f t="shared" si="32"/>
        <v>2007035</v>
      </c>
      <c r="B844">
        <v>2007</v>
      </c>
      <c r="C844">
        <v>35</v>
      </c>
      <c r="D844">
        <v>0</v>
      </c>
      <c r="E844">
        <v>30</v>
      </c>
      <c r="G844" t="s">
        <v>6</v>
      </c>
      <c r="H844">
        <v>0</v>
      </c>
      <c r="I844">
        <v>35</v>
      </c>
      <c r="J844">
        <v>22458</v>
      </c>
      <c r="K844">
        <v>350</v>
      </c>
      <c r="L844">
        <f t="shared" ca="1" si="34"/>
        <v>12.4</v>
      </c>
      <c r="N844">
        <v>1.17</v>
      </c>
    </row>
    <row r="845" spans="1:14" x14ac:dyDescent="0.15">
      <c r="A845">
        <f t="shared" si="32"/>
        <v>2007036</v>
      </c>
      <c r="B845">
        <v>2007</v>
      </c>
      <c r="C845">
        <v>36</v>
      </c>
      <c r="D845">
        <v>0</v>
      </c>
      <c r="E845">
        <v>30</v>
      </c>
      <c r="G845" t="s">
        <v>6</v>
      </c>
      <c r="H845">
        <v>0</v>
      </c>
      <c r="I845">
        <v>36</v>
      </c>
      <c r="J845">
        <v>23760</v>
      </c>
      <c r="K845">
        <v>360</v>
      </c>
      <c r="L845">
        <f t="shared" ca="1" si="34"/>
        <v>12.46</v>
      </c>
      <c r="N845">
        <v>1.175</v>
      </c>
    </row>
    <row r="846" spans="1:14" x14ac:dyDescent="0.15">
      <c r="A846">
        <f t="shared" si="32"/>
        <v>2007037</v>
      </c>
      <c r="B846">
        <v>2007</v>
      </c>
      <c r="C846">
        <v>37</v>
      </c>
      <c r="D846">
        <v>0</v>
      </c>
      <c r="E846">
        <v>30</v>
      </c>
      <c r="G846" t="s">
        <v>6</v>
      </c>
      <c r="H846">
        <v>0</v>
      </c>
      <c r="I846">
        <v>37</v>
      </c>
      <c r="J846">
        <v>25098</v>
      </c>
      <c r="K846">
        <v>370</v>
      </c>
      <c r="L846">
        <f t="shared" ca="1" si="34"/>
        <v>12.51</v>
      </c>
      <c r="N846">
        <v>1.18</v>
      </c>
    </row>
    <row r="847" spans="1:14" x14ac:dyDescent="0.15">
      <c r="A847">
        <f t="shared" si="32"/>
        <v>2007038</v>
      </c>
      <c r="B847">
        <v>2007</v>
      </c>
      <c r="C847">
        <v>38</v>
      </c>
      <c r="D847">
        <v>0</v>
      </c>
      <c r="E847">
        <v>30</v>
      </c>
      <c r="G847" t="s">
        <v>6</v>
      </c>
      <c r="H847">
        <v>0</v>
      </c>
      <c r="I847">
        <v>38</v>
      </c>
      <c r="J847">
        <v>26473</v>
      </c>
      <c r="K847">
        <v>380</v>
      </c>
      <c r="L847">
        <f t="shared" ca="1" si="34"/>
        <v>12.56</v>
      </c>
      <c r="N847">
        <v>1.1850000000000001</v>
      </c>
    </row>
    <row r="848" spans="1:14" x14ac:dyDescent="0.15">
      <c r="A848">
        <f t="shared" si="32"/>
        <v>2007039</v>
      </c>
      <c r="B848">
        <v>2007</v>
      </c>
      <c r="C848">
        <v>39</v>
      </c>
      <c r="D848">
        <v>0</v>
      </c>
      <c r="E848">
        <v>30</v>
      </c>
      <c r="G848" t="s">
        <v>6</v>
      </c>
      <c r="H848">
        <v>0</v>
      </c>
      <c r="I848">
        <v>39</v>
      </c>
      <c r="J848">
        <v>27885</v>
      </c>
      <c r="K848">
        <v>390</v>
      </c>
      <c r="L848">
        <f t="shared" ca="1" si="34"/>
        <v>12.61</v>
      </c>
      <c r="N848">
        <v>1.19</v>
      </c>
    </row>
    <row r="849" spans="1:14" x14ac:dyDescent="0.15">
      <c r="A849">
        <f t="shared" si="32"/>
        <v>2007040</v>
      </c>
      <c r="B849">
        <v>2007</v>
      </c>
      <c r="C849">
        <v>40</v>
      </c>
      <c r="D849">
        <v>0</v>
      </c>
      <c r="E849">
        <v>30</v>
      </c>
      <c r="G849" t="s">
        <v>6</v>
      </c>
      <c r="H849">
        <v>0</v>
      </c>
      <c r="I849">
        <v>40</v>
      </c>
      <c r="J849">
        <v>29333</v>
      </c>
      <c r="K849">
        <v>400</v>
      </c>
      <c r="L849">
        <f t="shared" ca="1" si="34"/>
        <v>12.67</v>
      </c>
      <c r="N849">
        <v>1.1950000000000001</v>
      </c>
    </row>
    <row r="850" spans="1:14" x14ac:dyDescent="0.15">
      <c r="A850">
        <f t="shared" si="32"/>
        <v>2007041</v>
      </c>
      <c r="B850">
        <v>2007</v>
      </c>
      <c r="C850">
        <v>41</v>
      </c>
      <c r="D850">
        <v>0</v>
      </c>
      <c r="E850">
        <v>30</v>
      </c>
      <c r="G850" t="s">
        <v>6</v>
      </c>
      <c r="H850">
        <v>0</v>
      </c>
      <c r="I850">
        <v>41</v>
      </c>
      <c r="J850">
        <v>30818</v>
      </c>
      <c r="K850">
        <v>410</v>
      </c>
      <c r="L850">
        <f t="shared" ca="1" si="34"/>
        <v>12.72</v>
      </c>
      <c r="N850">
        <v>1.2</v>
      </c>
    </row>
    <row r="851" spans="1:14" x14ac:dyDescent="0.15">
      <c r="A851">
        <f t="shared" si="32"/>
        <v>2007042</v>
      </c>
      <c r="B851">
        <v>2007</v>
      </c>
      <c r="C851">
        <v>42</v>
      </c>
      <c r="D851">
        <v>0</v>
      </c>
      <c r="E851">
        <v>30</v>
      </c>
      <c r="G851" t="s">
        <v>6</v>
      </c>
      <c r="H851">
        <v>0</v>
      </c>
      <c r="I851">
        <v>42</v>
      </c>
      <c r="J851">
        <v>32340</v>
      </c>
      <c r="K851">
        <v>420</v>
      </c>
      <c r="L851">
        <f t="shared" ca="1" si="34"/>
        <v>12.77</v>
      </c>
      <c r="N851">
        <v>1.2050000000000001</v>
      </c>
    </row>
    <row r="852" spans="1:14" x14ac:dyDescent="0.15">
      <c r="A852">
        <f t="shared" si="32"/>
        <v>2007043</v>
      </c>
      <c r="B852">
        <v>2007</v>
      </c>
      <c r="C852">
        <v>43</v>
      </c>
      <c r="D852">
        <v>0</v>
      </c>
      <c r="E852">
        <v>30</v>
      </c>
      <c r="G852" t="s">
        <v>6</v>
      </c>
      <c r="H852">
        <v>0</v>
      </c>
      <c r="I852">
        <v>43</v>
      </c>
      <c r="J852">
        <v>33898</v>
      </c>
      <c r="K852">
        <v>430</v>
      </c>
      <c r="L852">
        <f t="shared" ca="1" si="34"/>
        <v>12.83</v>
      </c>
      <c r="N852">
        <v>1.21</v>
      </c>
    </row>
    <row r="853" spans="1:14" x14ac:dyDescent="0.15">
      <c r="A853">
        <f t="shared" si="32"/>
        <v>2007044</v>
      </c>
      <c r="B853">
        <v>2007</v>
      </c>
      <c r="C853">
        <v>44</v>
      </c>
      <c r="D853">
        <v>0</v>
      </c>
      <c r="E853">
        <v>30</v>
      </c>
      <c r="G853" t="s">
        <v>6</v>
      </c>
      <c r="H853">
        <v>0</v>
      </c>
      <c r="I853">
        <v>44</v>
      </c>
      <c r="J853">
        <v>35493</v>
      </c>
      <c r="K853">
        <v>440</v>
      </c>
      <c r="L853">
        <f t="shared" ca="1" si="34"/>
        <v>12.88</v>
      </c>
      <c r="N853">
        <v>1.2149999999999901</v>
      </c>
    </row>
    <row r="854" spans="1:14" x14ac:dyDescent="0.15">
      <c r="A854">
        <f t="shared" si="32"/>
        <v>2007045</v>
      </c>
      <c r="B854">
        <v>2007</v>
      </c>
      <c r="C854">
        <v>45</v>
      </c>
      <c r="D854">
        <v>0</v>
      </c>
      <c r="E854">
        <v>30</v>
      </c>
      <c r="G854" t="s">
        <v>6</v>
      </c>
      <c r="H854">
        <v>0</v>
      </c>
      <c r="I854">
        <v>45</v>
      </c>
      <c r="J854">
        <v>37125</v>
      </c>
      <c r="K854">
        <v>450</v>
      </c>
      <c r="L854">
        <f t="shared" ca="1" si="34"/>
        <v>12.93</v>
      </c>
      <c r="N854">
        <v>1.22</v>
      </c>
    </row>
    <row r="855" spans="1:14" x14ac:dyDescent="0.15">
      <c r="A855">
        <f t="shared" si="32"/>
        <v>2007046</v>
      </c>
      <c r="B855">
        <v>2007</v>
      </c>
      <c r="C855">
        <v>46</v>
      </c>
      <c r="D855">
        <v>0</v>
      </c>
      <c r="E855">
        <v>30</v>
      </c>
      <c r="G855" t="s">
        <v>6</v>
      </c>
      <c r="H855">
        <v>0</v>
      </c>
      <c r="I855">
        <v>46</v>
      </c>
      <c r="J855">
        <v>38793</v>
      </c>
      <c r="K855">
        <v>460</v>
      </c>
      <c r="L855">
        <f t="shared" ca="1" si="34"/>
        <v>12.98</v>
      </c>
      <c r="N855">
        <v>1.2249999999999901</v>
      </c>
    </row>
    <row r="856" spans="1:14" x14ac:dyDescent="0.15">
      <c r="A856">
        <f t="shared" si="32"/>
        <v>2007047</v>
      </c>
      <c r="B856">
        <v>2007</v>
      </c>
      <c r="C856">
        <v>47</v>
      </c>
      <c r="D856">
        <v>0</v>
      </c>
      <c r="E856">
        <v>30</v>
      </c>
      <c r="G856" t="s">
        <v>6</v>
      </c>
      <c r="H856">
        <v>0</v>
      </c>
      <c r="I856">
        <v>47</v>
      </c>
      <c r="J856">
        <v>40498</v>
      </c>
      <c r="K856">
        <v>470</v>
      </c>
      <c r="L856">
        <f t="shared" ca="1" si="34"/>
        <v>13.04</v>
      </c>
      <c r="N856">
        <v>1.23</v>
      </c>
    </row>
    <row r="857" spans="1:14" x14ac:dyDescent="0.15">
      <c r="A857">
        <f t="shared" si="32"/>
        <v>2007048</v>
      </c>
      <c r="B857">
        <v>2007</v>
      </c>
      <c r="C857">
        <v>48</v>
      </c>
      <c r="D857">
        <v>0</v>
      </c>
      <c r="E857">
        <v>30</v>
      </c>
      <c r="G857" t="s">
        <v>6</v>
      </c>
      <c r="H857">
        <v>0</v>
      </c>
      <c r="I857">
        <v>48</v>
      </c>
      <c r="J857">
        <v>42240</v>
      </c>
      <c r="K857">
        <v>480</v>
      </c>
      <c r="L857">
        <f t="shared" ca="1" si="34"/>
        <v>13.09</v>
      </c>
      <c r="N857">
        <v>1.2349999999999901</v>
      </c>
    </row>
    <row r="858" spans="1:14" x14ac:dyDescent="0.15">
      <c r="A858">
        <f t="shared" si="32"/>
        <v>2007049</v>
      </c>
      <c r="B858">
        <v>2007</v>
      </c>
      <c r="C858">
        <v>49</v>
      </c>
      <c r="D858">
        <v>0</v>
      </c>
      <c r="E858">
        <v>30</v>
      </c>
      <c r="G858" t="s">
        <v>6</v>
      </c>
      <c r="H858">
        <v>0</v>
      </c>
      <c r="I858">
        <v>49</v>
      </c>
      <c r="J858">
        <v>44018</v>
      </c>
      <c r="K858">
        <v>490</v>
      </c>
      <c r="L858">
        <f t="shared" ca="1" si="34"/>
        <v>13.14</v>
      </c>
      <c r="N858">
        <v>1.23999999999999</v>
      </c>
    </row>
    <row r="859" spans="1:14" x14ac:dyDescent="0.15">
      <c r="A859">
        <f t="shared" si="32"/>
        <v>2007050</v>
      </c>
      <c r="B859">
        <v>2007</v>
      </c>
      <c r="C859">
        <v>50</v>
      </c>
      <c r="D859">
        <v>0</v>
      </c>
      <c r="E859">
        <v>30</v>
      </c>
      <c r="G859" t="s">
        <v>6</v>
      </c>
      <c r="H859">
        <v>0</v>
      </c>
      <c r="I859">
        <v>50</v>
      </c>
      <c r="J859">
        <v>45833</v>
      </c>
      <c r="K859">
        <v>500</v>
      </c>
      <c r="L859">
        <f t="shared" ca="1" si="34"/>
        <v>13.2</v>
      </c>
      <c r="N859">
        <v>1.2449999999999899</v>
      </c>
    </row>
    <row r="860" spans="1:14" x14ac:dyDescent="0.15">
      <c r="A860">
        <f t="shared" ref="A860:A923" si="35">B860*1000+C860</f>
        <v>2007051</v>
      </c>
      <c r="B860">
        <v>2007</v>
      </c>
      <c r="C860">
        <v>51</v>
      </c>
      <c r="D860">
        <v>0</v>
      </c>
      <c r="E860">
        <v>30</v>
      </c>
      <c r="G860" t="s">
        <v>6</v>
      </c>
      <c r="H860">
        <v>0</v>
      </c>
      <c r="I860">
        <v>51</v>
      </c>
      <c r="J860">
        <v>47685</v>
      </c>
      <c r="K860">
        <v>510</v>
      </c>
      <c r="L860">
        <f t="shared" ca="1" si="34"/>
        <v>13.25</v>
      </c>
      <c r="N860">
        <v>1.25</v>
      </c>
    </row>
    <row r="861" spans="1:14" x14ac:dyDescent="0.15">
      <c r="A861">
        <f t="shared" si="35"/>
        <v>2007052</v>
      </c>
      <c r="B861">
        <v>2007</v>
      </c>
      <c r="C861">
        <v>52</v>
      </c>
      <c r="D861">
        <v>0</v>
      </c>
      <c r="E861">
        <v>30</v>
      </c>
      <c r="G861" t="s">
        <v>6</v>
      </c>
      <c r="H861">
        <v>0</v>
      </c>
      <c r="I861">
        <v>52</v>
      </c>
      <c r="J861">
        <v>49573</v>
      </c>
      <c r="K861">
        <v>520</v>
      </c>
      <c r="L861">
        <f t="shared" ca="1" si="34"/>
        <v>13.3</v>
      </c>
      <c r="N861">
        <v>1.2549999999999999</v>
      </c>
    </row>
    <row r="862" spans="1:14" x14ac:dyDescent="0.15">
      <c r="A862">
        <f t="shared" si="35"/>
        <v>2007053</v>
      </c>
      <c r="B862">
        <v>2007</v>
      </c>
      <c r="C862">
        <v>53</v>
      </c>
      <c r="D862">
        <v>0</v>
      </c>
      <c r="E862">
        <v>30</v>
      </c>
      <c r="G862" t="s">
        <v>6</v>
      </c>
      <c r="H862">
        <v>0</v>
      </c>
      <c r="I862">
        <v>53</v>
      </c>
      <c r="J862">
        <v>51498</v>
      </c>
      <c r="K862">
        <v>530</v>
      </c>
      <c r="L862">
        <f t="shared" ca="1" si="34"/>
        <v>13.36</v>
      </c>
      <c r="N862">
        <v>1.25999999999999</v>
      </c>
    </row>
    <row r="863" spans="1:14" x14ac:dyDescent="0.15">
      <c r="A863">
        <f t="shared" si="35"/>
        <v>2007054</v>
      </c>
      <c r="B863">
        <v>2007</v>
      </c>
      <c r="C863">
        <v>54</v>
      </c>
      <c r="D863">
        <v>0</v>
      </c>
      <c r="E863">
        <v>30</v>
      </c>
      <c r="G863" t="s">
        <v>6</v>
      </c>
      <c r="H863">
        <v>0</v>
      </c>
      <c r="I863">
        <v>54</v>
      </c>
      <c r="J863">
        <v>53460</v>
      </c>
      <c r="K863">
        <v>540</v>
      </c>
      <c r="L863">
        <f t="shared" ca="1" si="34"/>
        <v>13.41</v>
      </c>
      <c r="N863">
        <v>1.2649999999999899</v>
      </c>
    </row>
    <row r="864" spans="1:14" x14ac:dyDescent="0.15">
      <c r="A864">
        <f t="shared" si="35"/>
        <v>2007055</v>
      </c>
      <c r="B864">
        <v>2007</v>
      </c>
      <c r="C864">
        <v>55</v>
      </c>
      <c r="D864">
        <v>0</v>
      </c>
      <c r="E864">
        <v>30</v>
      </c>
      <c r="G864" t="s">
        <v>6</v>
      </c>
      <c r="H864">
        <v>0</v>
      </c>
      <c r="I864">
        <v>55</v>
      </c>
      <c r="J864">
        <v>55458</v>
      </c>
      <c r="K864">
        <v>550</v>
      </c>
      <c r="L864">
        <f t="shared" ca="1" si="34"/>
        <v>13.46</v>
      </c>
      <c r="N864">
        <v>1.26999999999999</v>
      </c>
    </row>
    <row r="865" spans="1:14" x14ac:dyDescent="0.15">
      <c r="A865">
        <f t="shared" si="35"/>
        <v>2007056</v>
      </c>
      <c r="B865">
        <v>2007</v>
      </c>
      <c r="C865">
        <v>56</v>
      </c>
      <c r="D865">
        <v>0</v>
      </c>
      <c r="E865">
        <v>30</v>
      </c>
      <c r="G865" t="s">
        <v>6</v>
      </c>
      <c r="H865">
        <v>0</v>
      </c>
      <c r="I865">
        <v>56</v>
      </c>
      <c r="J865">
        <v>57493</v>
      </c>
      <c r="K865">
        <v>560</v>
      </c>
      <c r="L865">
        <f t="shared" ca="1" si="34"/>
        <v>13.51</v>
      </c>
      <c r="N865">
        <v>1.2749999999999899</v>
      </c>
    </row>
    <row r="866" spans="1:14" x14ac:dyDescent="0.15">
      <c r="A866">
        <f t="shared" si="35"/>
        <v>2007057</v>
      </c>
      <c r="B866">
        <v>2007</v>
      </c>
      <c r="C866">
        <v>57</v>
      </c>
      <c r="D866">
        <v>0</v>
      </c>
      <c r="E866">
        <v>30</v>
      </c>
      <c r="G866" t="s">
        <v>6</v>
      </c>
      <c r="H866">
        <v>0</v>
      </c>
      <c r="I866">
        <v>57</v>
      </c>
      <c r="J866">
        <v>59565</v>
      </c>
      <c r="K866">
        <v>570</v>
      </c>
      <c r="L866">
        <f t="shared" ca="1" si="34"/>
        <v>13.57</v>
      </c>
      <c r="N866">
        <v>1.27999999999999</v>
      </c>
    </row>
    <row r="867" spans="1:14" x14ac:dyDescent="0.15">
      <c r="A867">
        <f t="shared" si="35"/>
        <v>2007058</v>
      </c>
      <c r="B867">
        <v>2007</v>
      </c>
      <c r="C867">
        <v>58</v>
      </c>
      <c r="D867">
        <v>0</v>
      </c>
      <c r="E867">
        <v>30</v>
      </c>
      <c r="G867" t="s">
        <v>6</v>
      </c>
      <c r="H867">
        <v>0</v>
      </c>
      <c r="I867">
        <v>58</v>
      </c>
      <c r="J867">
        <v>61673</v>
      </c>
      <c r="K867">
        <v>580</v>
      </c>
      <c r="L867">
        <f t="shared" ca="1" si="34"/>
        <v>13.62</v>
      </c>
      <c r="N867">
        <v>1.2849999999999899</v>
      </c>
    </row>
    <row r="868" spans="1:14" x14ac:dyDescent="0.15">
      <c r="A868">
        <f t="shared" si="35"/>
        <v>2007059</v>
      </c>
      <c r="B868">
        <v>2007</v>
      </c>
      <c r="C868">
        <v>59</v>
      </c>
      <c r="D868">
        <v>0</v>
      </c>
      <c r="E868">
        <v>30</v>
      </c>
      <c r="G868" t="s">
        <v>6</v>
      </c>
      <c r="H868">
        <v>0</v>
      </c>
      <c r="I868">
        <v>59</v>
      </c>
      <c r="J868">
        <v>63818</v>
      </c>
      <c r="K868">
        <v>590</v>
      </c>
      <c r="L868">
        <f t="shared" ca="1" si="34"/>
        <v>13.67</v>
      </c>
      <c r="N868">
        <v>1.28999999999999</v>
      </c>
    </row>
    <row r="869" spans="1:14" x14ac:dyDescent="0.15">
      <c r="A869">
        <f t="shared" si="35"/>
        <v>2007060</v>
      </c>
      <c r="B869">
        <v>2007</v>
      </c>
      <c r="C869">
        <v>60</v>
      </c>
      <c r="D869">
        <v>0</v>
      </c>
      <c r="E869">
        <v>30</v>
      </c>
      <c r="G869" t="s">
        <v>6</v>
      </c>
      <c r="H869">
        <v>0</v>
      </c>
      <c r="I869">
        <v>60</v>
      </c>
      <c r="J869">
        <v>66000</v>
      </c>
      <c r="K869">
        <v>600</v>
      </c>
      <c r="L869">
        <f t="shared" ca="1" si="34"/>
        <v>13.73</v>
      </c>
      <c r="N869">
        <v>1.2949999999999899</v>
      </c>
    </row>
    <row r="870" spans="1:14" x14ac:dyDescent="0.15">
      <c r="A870">
        <f t="shared" si="35"/>
        <v>2007061</v>
      </c>
      <c r="B870">
        <v>2007</v>
      </c>
      <c r="C870">
        <v>61</v>
      </c>
      <c r="D870">
        <v>0</v>
      </c>
      <c r="E870">
        <v>30</v>
      </c>
      <c r="G870" t="s">
        <v>6</v>
      </c>
      <c r="H870">
        <v>0</v>
      </c>
      <c r="I870">
        <v>61</v>
      </c>
      <c r="J870">
        <v>68218</v>
      </c>
      <c r="K870">
        <v>610</v>
      </c>
      <c r="L870">
        <f t="shared" ca="1" si="34"/>
        <v>13.78</v>
      </c>
      <c r="N870">
        <v>1.2999999999999901</v>
      </c>
    </row>
    <row r="871" spans="1:14" x14ac:dyDescent="0.15">
      <c r="A871">
        <f t="shared" si="35"/>
        <v>2007062</v>
      </c>
      <c r="B871">
        <v>2007</v>
      </c>
      <c r="C871">
        <v>62</v>
      </c>
      <c r="D871">
        <v>0</v>
      </c>
      <c r="E871">
        <v>30</v>
      </c>
      <c r="G871" t="s">
        <v>6</v>
      </c>
      <c r="H871">
        <v>0</v>
      </c>
      <c r="I871">
        <v>62</v>
      </c>
      <c r="J871">
        <v>70473</v>
      </c>
      <c r="K871">
        <v>620</v>
      </c>
      <c r="L871">
        <f t="shared" ca="1" si="34"/>
        <v>13.83</v>
      </c>
      <c r="N871">
        <v>1.3049999999999899</v>
      </c>
    </row>
    <row r="872" spans="1:14" x14ac:dyDescent="0.15">
      <c r="A872">
        <f t="shared" si="35"/>
        <v>2007063</v>
      </c>
      <c r="B872">
        <v>2007</v>
      </c>
      <c r="C872">
        <v>63</v>
      </c>
      <c r="D872">
        <v>0</v>
      </c>
      <c r="E872">
        <v>30</v>
      </c>
      <c r="G872" t="s">
        <v>6</v>
      </c>
      <c r="H872">
        <v>0</v>
      </c>
      <c r="I872">
        <v>63</v>
      </c>
      <c r="J872">
        <v>72765</v>
      </c>
      <c r="K872">
        <v>630</v>
      </c>
      <c r="L872">
        <f t="shared" ca="1" si="34"/>
        <v>13.89</v>
      </c>
      <c r="N872">
        <v>1.3099999999999901</v>
      </c>
    </row>
    <row r="873" spans="1:14" x14ac:dyDescent="0.15">
      <c r="A873">
        <f t="shared" si="35"/>
        <v>2007064</v>
      </c>
      <c r="B873">
        <v>2007</v>
      </c>
      <c r="C873">
        <v>64</v>
      </c>
      <c r="D873">
        <v>0</v>
      </c>
      <c r="E873">
        <v>30</v>
      </c>
      <c r="G873" t="s">
        <v>6</v>
      </c>
      <c r="H873">
        <v>0</v>
      </c>
      <c r="I873">
        <v>64</v>
      </c>
      <c r="J873">
        <v>75093</v>
      </c>
      <c r="K873">
        <v>640</v>
      </c>
      <c r="L873">
        <f t="shared" ca="1" si="34"/>
        <v>13.94</v>
      </c>
      <c r="N873">
        <v>1.31499999999999</v>
      </c>
    </row>
    <row r="874" spans="1:14" x14ac:dyDescent="0.15">
      <c r="A874">
        <f t="shared" si="35"/>
        <v>2007065</v>
      </c>
      <c r="B874">
        <v>2007</v>
      </c>
      <c r="C874">
        <v>65</v>
      </c>
      <c r="D874">
        <v>0</v>
      </c>
      <c r="E874">
        <v>30</v>
      </c>
      <c r="G874" t="s">
        <v>6</v>
      </c>
      <c r="H874">
        <v>0</v>
      </c>
      <c r="I874">
        <v>65</v>
      </c>
      <c r="J874">
        <v>77458</v>
      </c>
      <c r="K874">
        <v>650</v>
      </c>
      <c r="L874">
        <f t="shared" ca="1" si="34"/>
        <v>13.99</v>
      </c>
      <c r="N874">
        <v>1.3199999999999901</v>
      </c>
    </row>
    <row r="875" spans="1:14" x14ac:dyDescent="0.15">
      <c r="A875">
        <f t="shared" si="35"/>
        <v>2007066</v>
      </c>
      <c r="B875">
        <v>2007</v>
      </c>
      <c r="C875">
        <v>66</v>
      </c>
      <c r="D875">
        <v>0</v>
      </c>
      <c r="E875">
        <v>30</v>
      </c>
      <c r="G875" t="s">
        <v>6</v>
      </c>
      <c r="H875">
        <v>0</v>
      </c>
      <c r="I875">
        <v>66</v>
      </c>
      <c r="J875">
        <v>79860</v>
      </c>
      <c r="K875">
        <v>660</v>
      </c>
      <c r="L875">
        <f t="shared" ca="1" si="34"/>
        <v>14.04</v>
      </c>
      <c r="N875">
        <v>1.32499999999999</v>
      </c>
    </row>
    <row r="876" spans="1:14" x14ac:dyDescent="0.15">
      <c r="A876">
        <f t="shared" si="35"/>
        <v>2007067</v>
      </c>
      <c r="B876">
        <v>2007</v>
      </c>
      <c r="C876">
        <v>67</v>
      </c>
      <c r="D876">
        <v>0</v>
      </c>
      <c r="E876">
        <v>30</v>
      </c>
      <c r="G876" t="s">
        <v>6</v>
      </c>
      <c r="H876">
        <v>0</v>
      </c>
      <c r="I876">
        <v>67</v>
      </c>
      <c r="J876">
        <v>82298</v>
      </c>
      <c r="K876">
        <v>670</v>
      </c>
      <c r="L876">
        <f t="shared" ref="L876:L889" ca="1" si="36">ROUND(OFFSET(K876,-ROW(A66),1)*N876,2)</f>
        <v>14.1</v>
      </c>
      <c r="N876">
        <v>1.3299999999999901</v>
      </c>
    </row>
    <row r="877" spans="1:14" x14ac:dyDescent="0.15">
      <c r="A877">
        <f t="shared" si="35"/>
        <v>2007068</v>
      </c>
      <c r="B877">
        <v>2007</v>
      </c>
      <c r="C877">
        <v>68</v>
      </c>
      <c r="D877">
        <v>0</v>
      </c>
      <c r="E877">
        <v>30</v>
      </c>
      <c r="G877" t="s">
        <v>6</v>
      </c>
      <c r="H877">
        <v>0</v>
      </c>
      <c r="I877">
        <v>68</v>
      </c>
      <c r="J877">
        <v>84773</v>
      </c>
      <c r="K877">
        <v>680</v>
      </c>
      <c r="L877">
        <f t="shared" ca="1" si="36"/>
        <v>14.15</v>
      </c>
      <c r="N877">
        <v>1.33499999999999</v>
      </c>
    </row>
    <row r="878" spans="1:14" x14ac:dyDescent="0.15">
      <c r="A878">
        <f t="shared" si="35"/>
        <v>2007069</v>
      </c>
      <c r="B878">
        <v>2007</v>
      </c>
      <c r="C878">
        <v>69</v>
      </c>
      <c r="D878">
        <v>0</v>
      </c>
      <c r="E878">
        <v>30</v>
      </c>
      <c r="G878" t="s">
        <v>6</v>
      </c>
      <c r="H878">
        <v>0</v>
      </c>
      <c r="I878">
        <v>69</v>
      </c>
      <c r="J878">
        <v>87285</v>
      </c>
      <c r="K878">
        <v>690</v>
      </c>
      <c r="L878">
        <f t="shared" ca="1" si="36"/>
        <v>14.2</v>
      </c>
      <c r="N878">
        <v>1.3399999999999901</v>
      </c>
    </row>
    <row r="879" spans="1:14" x14ac:dyDescent="0.15">
      <c r="A879">
        <f t="shared" si="35"/>
        <v>2007070</v>
      </c>
      <c r="B879">
        <v>2007</v>
      </c>
      <c r="C879">
        <v>70</v>
      </c>
      <c r="D879">
        <v>0</v>
      </c>
      <c r="E879">
        <v>30</v>
      </c>
      <c r="G879" t="s">
        <v>6</v>
      </c>
      <c r="H879">
        <v>0</v>
      </c>
      <c r="I879">
        <v>70</v>
      </c>
      <c r="J879">
        <v>89833</v>
      </c>
      <c r="K879">
        <v>700</v>
      </c>
      <c r="L879">
        <f t="shared" ca="1" si="36"/>
        <v>14.26</v>
      </c>
      <c r="N879">
        <v>1.34499999999999</v>
      </c>
    </row>
    <row r="880" spans="1:14" x14ac:dyDescent="0.15">
      <c r="A880">
        <f t="shared" si="35"/>
        <v>2007071</v>
      </c>
      <c r="B880">
        <v>2007</v>
      </c>
      <c r="C880">
        <v>71</v>
      </c>
      <c r="D880">
        <v>0</v>
      </c>
      <c r="E880">
        <v>30</v>
      </c>
      <c r="G880" t="s">
        <v>6</v>
      </c>
      <c r="H880">
        <v>0</v>
      </c>
      <c r="I880">
        <v>71</v>
      </c>
      <c r="J880">
        <v>92418</v>
      </c>
      <c r="K880">
        <v>710</v>
      </c>
      <c r="L880">
        <f t="shared" ca="1" si="36"/>
        <v>14.31</v>
      </c>
      <c r="N880">
        <v>1.3499999999999901</v>
      </c>
    </row>
    <row r="881" spans="1:14" x14ac:dyDescent="0.15">
      <c r="A881">
        <f t="shared" si="35"/>
        <v>2007072</v>
      </c>
      <c r="B881">
        <v>2007</v>
      </c>
      <c r="C881">
        <v>72</v>
      </c>
      <c r="D881">
        <v>0</v>
      </c>
      <c r="E881">
        <v>30</v>
      </c>
      <c r="G881" t="s">
        <v>6</v>
      </c>
      <c r="H881">
        <v>0</v>
      </c>
      <c r="I881">
        <v>72</v>
      </c>
      <c r="J881">
        <v>95040</v>
      </c>
      <c r="K881">
        <v>720</v>
      </c>
      <c r="L881">
        <f t="shared" ca="1" si="36"/>
        <v>14.36</v>
      </c>
      <c r="N881">
        <v>1.35499999999999</v>
      </c>
    </row>
    <row r="882" spans="1:14" x14ac:dyDescent="0.15">
      <c r="A882">
        <f t="shared" si="35"/>
        <v>2007073</v>
      </c>
      <c r="B882">
        <v>2007</v>
      </c>
      <c r="C882">
        <v>73</v>
      </c>
      <c r="D882">
        <v>0</v>
      </c>
      <c r="E882">
        <v>30</v>
      </c>
      <c r="G882" t="s">
        <v>6</v>
      </c>
      <c r="H882">
        <v>0</v>
      </c>
      <c r="I882">
        <v>73</v>
      </c>
      <c r="J882">
        <v>97698</v>
      </c>
      <c r="K882">
        <v>730</v>
      </c>
      <c r="L882">
        <f t="shared" ca="1" si="36"/>
        <v>14.42</v>
      </c>
      <c r="N882">
        <v>1.3599999999999901</v>
      </c>
    </row>
    <row r="883" spans="1:14" x14ac:dyDescent="0.15">
      <c r="A883">
        <f t="shared" si="35"/>
        <v>2007074</v>
      </c>
      <c r="B883">
        <v>2007</v>
      </c>
      <c r="C883">
        <v>74</v>
      </c>
      <c r="D883">
        <v>0</v>
      </c>
      <c r="E883">
        <v>30</v>
      </c>
      <c r="G883" t="s">
        <v>6</v>
      </c>
      <c r="H883">
        <v>0</v>
      </c>
      <c r="I883">
        <v>74</v>
      </c>
      <c r="J883">
        <v>100393</v>
      </c>
      <c r="K883">
        <v>740</v>
      </c>
      <c r="L883">
        <f t="shared" ca="1" si="36"/>
        <v>14.47</v>
      </c>
      <c r="N883">
        <v>1.36499999999999</v>
      </c>
    </row>
    <row r="884" spans="1:14" x14ac:dyDescent="0.15">
      <c r="A884">
        <f t="shared" si="35"/>
        <v>2007075</v>
      </c>
      <c r="B884">
        <v>2007</v>
      </c>
      <c r="C884">
        <v>75</v>
      </c>
      <c r="D884">
        <v>0</v>
      </c>
      <c r="E884">
        <v>30</v>
      </c>
      <c r="G884" t="s">
        <v>6</v>
      </c>
      <c r="H884">
        <v>0</v>
      </c>
      <c r="I884">
        <v>75</v>
      </c>
      <c r="J884">
        <v>103125</v>
      </c>
      <c r="K884">
        <v>750</v>
      </c>
      <c r="L884">
        <f t="shared" ca="1" si="36"/>
        <v>14.52</v>
      </c>
      <c r="N884">
        <v>1.3699999999999899</v>
      </c>
    </row>
    <row r="885" spans="1:14" x14ac:dyDescent="0.15">
      <c r="A885">
        <f t="shared" si="35"/>
        <v>2007076</v>
      </c>
      <c r="B885">
        <v>2007</v>
      </c>
      <c r="C885">
        <v>76</v>
      </c>
      <c r="D885">
        <v>0</v>
      </c>
      <c r="E885">
        <v>30</v>
      </c>
      <c r="G885" t="s">
        <v>6</v>
      </c>
      <c r="H885">
        <v>0</v>
      </c>
      <c r="I885">
        <v>76</v>
      </c>
      <c r="J885">
        <v>105893</v>
      </c>
      <c r="K885">
        <v>760</v>
      </c>
      <c r="L885">
        <f t="shared" ca="1" si="36"/>
        <v>14.57</v>
      </c>
      <c r="N885">
        <v>1.37499999999999</v>
      </c>
    </row>
    <row r="886" spans="1:14" x14ac:dyDescent="0.15">
      <c r="A886">
        <f t="shared" si="35"/>
        <v>2007077</v>
      </c>
      <c r="B886">
        <v>2007</v>
      </c>
      <c r="C886">
        <v>77</v>
      </c>
      <c r="D886">
        <v>0</v>
      </c>
      <c r="E886">
        <v>30</v>
      </c>
      <c r="G886" t="s">
        <v>6</v>
      </c>
      <c r="H886">
        <v>0</v>
      </c>
      <c r="I886">
        <v>77</v>
      </c>
      <c r="J886">
        <v>108698</v>
      </c>
      <c r="K886">
        <v>770</v>
      </c>
      <c r="L886">
        <f t="shared" ca="1" si="36"/>
        <v>14.63</v>
      </c>
      <c r="N886">
        <v>1.3799999999999899</v>
      </c>
    </row>
    <row r="887" spans="1:14" x14ac:dyDescent="0.15">
      <c r="A887">
        <f t="shared" si="35"/>
        <v>2007078</v>
      </c>
      <c r="B887">
        <v>2007</v>
      </c>
      <c r="C887">
        <v>78</v>
      </c>
      <c r="D887">
        <v>0</v>
      </c>
      <c r="E887">
        <v>30</v>
      </c>
      <c r="G887" t="s">
        <v>6</v>
      </c>
      <c r="H887">
        <v>0</v>
      </c>
      <c r="I887">
        <v>78</v>
      </c>
      <c r="J887">
        <v>111540</v>
      </c>
      <c r="K887">
        <v>780</v>
      </c>
      <c r="L887">
        <f t="shared" ca="1" si="36"/>
        <v>14.68</v>
      </c>
      <c r="N887">
        <v>1.38499999999999</v>
      </c>
    </row>
    <row r="888" spans="1:14" x14ac:dyDescent="0.15">
      <c r="A888">
        <f t="shared" si="35"/>
        <v>2007079</v>
      </c>
      <c r="B888">
        <v>2007</v>
      </c>
      <c r="C888">
        <v>79</v>
      </c>
      <c r="D888">
        <v>0</v>
      </c>
      <c r="E888">
        <v>30</v>
      </c>
      <c r="G888" t="s">
        <v>6</v>
      </c>
      <c r="H888">
        <v>0</v>
      </c>
      <c r="I888">
        <v>79</v>
      </c>
      <c r="J888">
        <v>114418</v>
      </c>
      <c r="K888">
        <v>790</v>
      </c>
      <c r="L888">
        <f t="shared" ca="1" si="36"/>
        <v>14.73</v>
      </c>
      <c r="N888">
        <v>1.3899999999999899</v>
      </c>
    </row>
    <row r="889" spans="1:14" x14ac:dyDescent="0.15">
      <c r="A889">
        <f t="shared" si="35"/>
        <v>2007080</v>
      </c>
      <c r="B889">
        <v>2007</v>
      </c>
      <c r="C889">
        <v>80</v>
      </c>
      <c r="D889">
        <v>0</v>
      </c>
      <c r="E889">
        <v>30</v>
      </c>
      <c r="G889" t="s">
        <v>6</v>
      </c>
      <c r="H889">
        <v>0</v>
      </c>
      <c r="I889">
        <v>80</v>
      </c>
      <c r="J889">
        <v>117333</v>
      </c>
      <c r="K889">
        <v>800</v>
      </c>
      <c r="L889">
        <f t="shared" ca="1" si="36"/>
        <v>14.79</v>
      </c>
      <c r="N889">
        <v>1.39499999999999</v>
      </c>
    </row>
    <row r="890" spans="1:14" x14ac:dyDescent="0.15">
      <c r="A890">
        <f t="shared" si="35"/>
        <v>2008001</v>
      </c>
      <c r="B890">
        <v>2008</v>
      </c>
      <c r="C890">
        <v>1</v>
      </c>
      <c r="D890">
        <v>0</v>
      </c>
      <c r="E890">
        <v>30</v>
      </c>
      <c r="H890">
        <v>0</v>
      </c>
      <c r="I890">
        <v>30</v>
      </c>
      <c r="J890">
        <v>0</v>
      </c>
      <c r="K890">
        <v>10</v>
      </c>
      <c r="L890">
        <v>10.4</v>
      </c>
      <c r="N890">
        <v>1</v>
      </c>
    </row>
    <row r="891" spans="1:14" x14ac:dyDescent="0.15">
      <c r="A891">
        <f t="shared" si="35"/>
        <v>2008002</v>
      </c>
      <c r="B891">
        <v>2008</v>
      </c>
      <c r="C891">
        <v>2</v>
      </c>
      <c r="D891">
        <v>0</v>
      </c>
      <c r="E891">
        <v>30</v>
      </c>
      <c r="G891" t="s">
        <v>6</v>
      </c>
      <c r="H891">
        <v>0</v>
      </c>
      <c r="I891">
        <v>30</v>
      </c>
      <c r="J891">
        <v>80</v>
      </c>
      <c r="K891">
        <v>20</v>
      </c>
      <c r="L891">
        <f ca="1">ROUND(OFFSET(K891,-ROW(A1),1)*N891,2)</f>
        <v>10.45</v>
      </c>
      <c r="N891">
        <v>1.0049999999999999</v>
      </c>
    </row>
    <row r="892" spans="1:14" x14ac:dyDescent="0.15">
      <c r="A892">
        <f t="shared" si="35"/>
        <v>2008003</v>
      </c>
      <c r="B892">
        <v>2008</v>
      </c>
      <c r="C892">
        <v>3</v>
      </c>
      <c r="D892">
        <v>0</v>
      </c>
      <c r="E892">
        <v>30</v>
      </c>
      <c r="G892" t="s">
        <v>6</v>
      </c>
      <c r="H892">
        <v>0</v>
      </c>
      <c r="I892">
        <v>30</v>
      </c>
      <c r="J892">
        <v>180</v>
      </c>
      <c r="K892">
        <v>30</v>
      </c>
      <c r="L892">
        <f t="shared" ref="L892:L955" ca="1" si="37">ROUND(OFFSET(K892,-ROW(A2),1)*N892,2)</f>
        <v>10.5</v>
      </c>
      <c r="N892">
        <v>1.01</v>
      </c>
    </row>
    <row r="893" spans="1:14" x14ac:dyDescent="0.15">
      <c r="A893">
        <f t="shared" si="35"/>
        <v>2008004</v>
      </c>
      <c r="B893">
        <v>2008</v>
      </c>
      <c r="C893">
        <v>4</v>
      </c>
      <c r="D893">
        <v>0</v>
      </c>
      <c r="E893">
        <v>30</v>
      </c>
      <c r="G893" t="s">
        <v>6</v>
      </c>
      <c r="H893">
        <v>0</v>
      </c>
      <c r="I893">
        <v>30</v>
      </c>
      <c r="J893">
        <v>320</v>
      </c>
      <c r="K893">
        <v>40</v>
      </c>
      <c r="L893">
        <f t="shared" ca="1" si="37"/>
        <v>10.56</v>
      </c>
      <c r="N893">
        <v>1.0149999999999999</v>
      </c>
    </row>
    <row r="894" spans="1:14" x14ac:dyDescent="0.15">
      <c r="A894">
        <f t="shared" si="35"/>
        <v>2008005</v>
      </c>
      <c r="B894">
        <v>2008</v>
      </c>
      <c r="C894">
        <v>5</v>
      </c>
      <c r="D894">
        <v>0</v>
      </c>
      <c r="E894">
        <v>30</v>
      </c>
      <c r="G894" t="s">
        <v>6</v>
      </c>
      <c r="H894">
        <v>0</v>
      </c>
      <c r="I894">
        <v>30</v>
      </c>
      <c r="J894">
        <v>500</v>
      </c>
      <c r="K894">
        <v>50</v>
      </c>
      <c r="L894">
        <f t="shared" ca="1" si="37"/>
        <v>10.61</v>
      </c>
      <c r="N894">
        <v>1.02</v>
      </c>
    </row>
    <row r="895" spans="1:14" x14ac:dyDescent="0.15">
      <c r="A895">
        <f t="shared" si="35"/>
        <v>2008006</v>
      </c>
      <c r="B895">
        <v>2008</v>
      </c>
      <c r="C895">
        <v>6</v>
      </c>
      <c r="D895">
        <v>0</v>
      </c>
      <c r="E895">
        <v>30</v>
      </c>
      <c r="G895" t="s">
        <v>6</v>
      </c>
      <c r="H895">
        <v>0</v>
      </c>
      <c r="I895">
        <v>30</v>
      </c>
      <c r="J895">
        <v>720</v>
      </c>
      <c r="K895">
        <v>60</v>
      </c>
      <c r="L895">
        <f t="shared" ca="1" si="37"/>
        <v>10.66</v>
      </c>
      <c r="N895">
        <v>1.0249999999999999</v>
      </c>
    </row>
    <row r="896" spans="1:14" x14ac:dyDescent="0.15">
      <c r="A896">
        <f t="shared" si="35"/>
        <v>2008007</v>
      </c>
      <c r="B896">
        <v>2008</v>
      </c>
      <c r="C896">
        <v>7</v>
      </c>
      <c r="D896">
        <v>0</v>
      </c>
      <c r="E896">
        <v>30</v>
      </c>
      <c r="G896" t="s">
        <v>6</v>
      </c>
      <c r="H896">
        <v>0</v>
      </c>
      <c r="I896">
        <v>30</v>
      </c>
      <c r="J896">
        <v>980</v>
      </c>
      <c r="K896">
        <v>70</v>
      </c>
      <c r="L896">
        <f t="shared" ca="1" si="37"/>
        <v>10.71</v>
      </c>
      <c r="N896">
        <v>1.03</v>
      </c>
    </row>
    <row r="897" spans="1:14" x14ac:dyDescent="0.15">
      <c r="A897">
        <f t="shared" si="35"/>
        <v>2008008</v>
      </c>
      <c r="B897">
        <v>2008</v>
      </c>
      <c r="C897">
        <v>8</v>
      </c>
      <c r="D897">
        <v>0</v>
      </c>
      <c r="E897">
        <v>30</v>
      </c>
      <c r="G897" t="s">
        <v>6</v>
      </c>
      <c r="H897">
        <v>0</v>
      </c>
      <c r="I897">
        <v>30</v>
      </c>
      <c r="J897">
        <v>1280</v>
      </c>
      <c r="K897">
        <v>80</v>
      </c>
      <c r="L897">
        <f t="shared" ca="1" si="37"/>
        <v>10.76</v>
      </c>
      <c r="N897">
        <v>1.0349999999999999</v>
      </c>
    </row>
    <row r="898" spans="1:14" x14ac:dyDescent="0.15">
      <c r="A898">
        <f t="shared" si="35"/>
        <v>2008009</v>
      </c>
      <c r="B898">
        <v>2008</v>
      </c>
      <c r="C898">
        <v>9</v>
      </c>
      <c r="D898">
        <v>0</v>
      </c>
      <c r="E898">
        <v>30</v>
      </c>
      <c r="G898" t="s">
        <v>6</v>
      </c>
      <c r="H898">
        <v>0</v>
      </c>
      <c r="I898">
        <v>30</v>
      </c>
      <c r="J898">
        <v>1620</v>
      </c>
      <c r="K898">
        <v>90</v>
      </c>
      <c r="L898">
        <f t="shared" ca="1" si="37"/>
        <v>10.82</v>
      </c>
      <c r="N898">
        <v>1.04</v>
      </c>
    </row>
    <row r="899" spans="1:14" x14ac:dyDescent="0.15">
      <c r="A899">
        <f t="shared" si="35"/>
        <v>2008010</v>
      </c>
      <c r="B899">
        <v>2008</v>
      </c>
      <c r="C899">
        <v>10</v>
      </c>
      <c r="D899">
        <v>0</v>
      </c>
      <c r="E899">
        <v>30</v>
      </c>
      <c r="G899" t="s">
        <v>6</v>
      </c>
      <c r="H899">
        <v>0</v>
      </c>
      <c r="I899">
        <v>30</v>
      </c>
      <c r="J899">
        <v>2000</v>
      </c>
      <c r="K899">
        <v>100</v>
      </c>
      <c r="L899">
        <f t="shared" ca="1" si="37"/>
        <v>10.87</v>
      </c>
      <c r="N899">
        <v>1.0449999999999999</v>
      </c>
    </row>
    <row r="900" spans="1:14" x14ac:dyDescent="0.15">
      <c r="A900">
        <f t="shared" si="35"/>
        <v>2008011</v>
      </c>
      <c r="B900">
        <v>2008</v>
      </c>
      <c r="C900">
        <v>11</v>
      </c>
      <c r="D900">
        <v>0</v>
      </c>
      <c r="E900">
        <v>30</v>
      </c>
      <c r="G900" t="s">
        <v>6</v>
      </c>
      <c r="H900">
        <v>0</v>
      </c>
      <c r="I900">
        <v>30</v>
      </c>
      <c r="J900">
        <v>2420</v>
      </c>
      <c r="K900">
        <v>110</v>
      </c>
      <c r="L900">
        <f t="shared" ca="1" si="37"/>
        <v>10.92</v>
      </c>
      <c r="N900">
        <v>1.05</v>
      </c>
    </row>
    <row r="901" spans="1:14" x14ac:dyDescent="0.15">
      <c r="A901">
        <f t="shared" si="35"/>
        <v>2008012</v>
      </c>
      <c r="B901">
        <v>2008</v>
      </c>
      <c r="C901">
        <v>12</v>
      </c>
      <c r="D901">
        <v>0</v>
      </c>
      <c r="E901">
        <v>30</v>
      </c>
      <c r="G901" t="s">
        <v>6</v>
      </c>
      <c r="H901">
        <v>0</v>
      </c>
      <c r="I901">
        <v>30</v>
      </c>
      <c r="J901">
        <v>2880</v>
      </c>
      <c r="K901">
        <v>120</v>
      </c>
      <c r="L901">
        <f t="shared" ca="1" si="37"/>
        <v>10.97</v>
      </c>
      <c r="N901">
        <v>1.0549999999999999</v>
      </c>
    </row>
    <row r="902" spans="1:14" x14ac:dyDescent="0.15">
      <c r="A902">
        <f t="shared" si="35"/>
        <v>2008013</v>
      </c>
      <c r="B902">
        <v>2008</v>
      </c>
      <c r="C902">
        <v>13</v>
      </c>
      <c r="D902">
        <v>0</v>
      </c>
      <c r="E902">
        <v>30</v>
      </c>
      <c r="G902" t="s">
        <v>6</v>
      </c>
      <c r="H902">
        <v>0</v>
      </c>
      <c r="I902">
        <v>30</v>
      </c>
      <c r="J902">
        <v>3380</v>
      </c>
      <c r="K902">
        <v>130</v>
      </c>
      <c r="L902">
        <f t="shared" ca="1" si="37"/>
        <v>11.02</v>
      </c>
      <c r="N902">
        <v>1.06</v>
      </c>
    </row>
    <row r="903" spans="1:14" x14ac:dyDescent="0.15">
      <c r="A903">
        <f t="shared" si="35"/>
        <v>2008014</v>
      </c>
      <c r="B903">
        <v>2008</v>
      </c>
      <c r="C903">
        <v>14</v>
      </c>
      <c r="D903">
        <v>0</v>
      </c>
      <c r="E903">
        <v>30</v>
      </c>
      <c r="G903" t="s">
        <v>6</v>
      </c>
      <c r="H903">
        <v>0</v>
      </c>
      <c r="I903">
        <v>30</v>
      </c>
      <c r="J903">
        <v>3920</v>
      </c>
      <c r="K903">
        <v>140</v>
      </c>
      <c r="L903">
        <f t="shared" ca="1" si="37"/>
        <v>11.08</v>
      </c>
      <c r="N903">
        <v>1.0649999999999999</v>
      </c>
    </row>
    <row r="904" spans="1:14" x14ac:dyDescent="0.15">
      <c r="A904">
        <f t="shared" si="35"/>
        <v>2008015</v>
      </c>
      <c r="B904">
        <v>2008</v>
      </c>
      <c r="C904">
        <v>15</v>
      </c>
      <c r="D904">
        <v>0</v>
      </c>
      <c r="E904">
        <v>30</v>
      </c>
      <c r="G904" t="s">
        <v>6</v>
      </c>
      <c r="H904">
        <v>0</v>
      </c>
      <c r="I904">
        <v>30</v>
      </c>
      <c r="J904">
        <v>4500</v>
      </c>
      <c r="K904">
        <v>150</v>
      </c>
      <c r="L904">
        <f t="shared" ca="1" si="37"/>
        <v>11.13</v>
      </c>
      <c r="N904">
        <v>1.07</v>
      </c>
    </row>
    <row r="905" spans="1:14" x14ac:dyDescent="0.15">
      <c r="A905">
        <f t="shared" si="35"/>
        <v>2008016</v>
      </c>
      <c r="B905">
        <v>2008</v>
      </c>
      <c r="C905">
        <v>16</v>
      </c>
      <c r="D905">
        <v>0</v>
      </c>
      <c r="E905">
        <v>30</v>
      </c>
      <c r="G905" t="s">
        <v>6</v>
      </c>
      <c r="H905">
        <v>0</v>
      </c>
      <c r="I905">
        <v>30</v>
      </c>
      <c r="J905">
        <v>5120</v>
      </c>
      <c r="K905">
        <v>160</v>
      </c>
      <c r="L905">
        <f t="shared" ca="1" si="37"/>
        <v>11.18</v>
      </c>
      <c r="N905">
        <v>1.075</v>
      </c>
    </row>
    <row r="906" spans="1:14" x14ac:dyDescent="0.15">
      <c r="A906">
        <f t="shared" si="35"/>
        <v>2008017</v>
      </c>
      <c r="B906">
        <v>2008</v>
      </c>
      <c r="C906">
        <v>17</v>
      </c>
      <c r="D906">
        <v>0</v>
      </c>
      <c r="E906">
        <v>30</v>
      </c>
      <c r="G906" t="s">
        <v>6</v>
      </c>
      <c r="H906">
        <v>0</v>
      </c>
      <c r="I906">
        <v>30</v>
      </c>
      <c r="J906">
        <v>5780</v>
      </c>
      <c r="K906">
        <v>170</v>
      </c>
      <c r="L906">
        <f t="shared" ca="1" si="37"/>
        <v>11.23</v>
      </c>
      <c r="N906">
        <v>1.08</v>
      </c>
    </row>
    <row r="907" spans="1:14" x14ac:dyDescent="0.15">
      <c r="A907">
        <f t="shared" si="35"/>
        <v>2008018</v>
      </c>
      <c r="B907">
        <v>2008</v>
      </c>
      <c r="C907">
        <v>18</v>
      </c>
      <c r="D907">
        <v>0</v>
      </c>
      <c r="E907">
        <v>30</v>
      </c>
      <c r="G907" t="s">
        <v>6</v>
      </c>
      <c r="H907">
        <v>0</v>
      </c>
      <c r="I907">
        <v>30</v>
      </c>
      <c r="J907">
        <v>6480</v>
      </c>
      <c r="K907">
        <v>180</v>
      </c>
      <c r="L907">
        <f t="shared" ca="1" si="37"/>
        <v>11.28</v>
      </c>
      <c r="N907">
        <v>1.085</v>
      </c>
    </row>
    <row r="908" spans="1:14" x14ac:dyDescent="0.15">
      <c r="A908">
        <f t="shared" si="35"/>
        <v>2008019</v>
      </c>
      <c r="B908">
        <v>2008</v>
      </c>
      <c r="C908">
        <v>19</v>
      </c>
      <c r="D908">
        <v>0</v>
      </c>
      <c r="E908">
        <v>30</v>
      </c>
      <c r="G908" t="s">
        <v>6</v>
      </c>
      <c r="H908">
        <v>0</v>
      </c>
      <c r="I908">
        <v>30</v>
      </c>
      <c r="J908">
        <v>7220</v>
      </c>
      <c r="K908">
        <v>190</v>
      </c>
      <c r="L908">
        <f t="shared" ca="1" si="37"/>
        <v>11.34</v>
      </c>
      <c r="N908">
        <v>1.0900000000000001</v>
      </c>
    </row>
    <row r="909" spans="1:14" x14ac:dyDescent="0.15">
      <c r="A909">
        <f t="shared" si="35"/>
        <v>2008020</v>
      </c>
      <c r="B909">
        <v>2008</v>
      </c>
      <c r="C909">
        <v>20</v>
      </c>
      <c r="D909">
        <v>0</v>
      </c>
      <c r="E909">
        <v>30</v>
      </c>
      <c r="G909" t="s">
        <v>6</v>
      </c>
      <c r="H909">
        <v>0</v>
      </c>
      <c r="I909">
        <v>30</v>
      </c>
      <c r="J909">
        <v>8000</v>
      </c>
      <c r="K909">
        <v>200</v>
      </c>
      <c r="L909">
        <f t="shared" ca="1" si="37"/>
        <v>11.39</v>
      </c>
      <c r="N909">
        <v>1.095</v>
      </c>
    </row>
    <row r="910" spans="1:14" x14ac:dyDescent="0.15">
      <c r="A910">
        <f t="shared" si="35"/>
        <v>2008021</v>
      </c>
      <c r="B910">
        <v>2008</v>
      </c>
      <c r="C910">
        <v>21</v>
      </c>
      <c r="D910">
        <v>0</v>
      </c>
      <c r="E910">
        <v>30</v>
      </c>
      <c r="G910" t="s">
        <v>6</v>
      </c>
      <c r="H910">
        <v>0</v>
      </c>
      <c r="I910">
        <v>30</v>
      </c>
      <c r="J910">
        <v>8820</v>
      </c>
      <c r="K910">
        <v>210</v>
      </c>
      <c r="L910">
        <f t="shared" ca="1" si="37"/>
        <v>11.44</v>
      </c>
      <c r="N910">
        <v>1.1000000000000001</v>
      </c>
    </row>
    <row r="911" spans="1:14" x14ac:dyDescent="0.15">
      <c r="A911">
        <f t="shared" si="35"/>
        <v>2008022</v>
      </c>
      <c r="B911">
        <v>2008</v>
      </c>
      <c r="C911">
        <v>22</v>
      </c>
      <c r="D911">
        <v>0</v>
      </c>
      <c r="E911">
        <v>30</v>
      </c>
      <c r="G911" t="s">
        <v>6</v>
      </c>
      <c r="H911">
        <v>0</v>
      </c>
      <c r="I911">
        <v>30</v>
      </c>
      <c r="J911">
        <v>9680</v>
      </c>
      <c r="K911">
        <v>220</v>
      </c>
      <c r="L911">
        <f t="shared" ca="1" si="37"/>
        <v>11.49</v>
      </c>
      <c r="N911">
        <v>1.105</v>
      </c>
    </row>
    <row r="912" spans="1:14" x14ac:dyDescent="0.15">
      <c r="A912">
        <f t="shared" si="35"/>
        <v>2008023</v>
      </c>
      <c r="B912">
        <v>2008</v>
      </c>
      <c r="C912">
        <v>23</v>
      </c>
      <c r="D912">
        <v>0</v>
      </c>
      <c r="E912">
        <v>30</v>
      </c>
      <c r="G912" t="s">
        <v>6</v>
      </c>
      <c r="H912">
        <v>0</v>
      </c>
      <c r="I912">
        <v>30</v>
      </c>
      <c r="J912">
        <v>10580</v>
      </c>
      <c r="K912">
        <v>230</v>
      </c>
      <c r="L912">
        <f t="shared" ca="1" si="37"/>
        <v>11.54</v>
      </c>
      <c r="N912">
        <v>1.1100000000000001</v>
      </c>
    </row>
    <row r="913" spans="1:14" x14ac:dyDescent="0.15">
      <c r="A913">
        <f t="shared" si="35"/>
        <v>2008024</v>
      </c>
      <c r="B913">
        <v>2008</v>
      </c>
      <c r="C913">
        <v>24</v>
      </c>
      <c r="D913">
        <v>0</v>
      </c>
      <c r="E913">
        <v>30</v>
      </c>
      <c r="G913" t="s">
        <v>6</v>
      </c>
      <c r="H913">
        <v>0</v>
      </c>
      <c r="I913">
        <v>30</v>
      </c>
      <c r="J913">
        <v>11520</v>
      </c>
      <c r="K913">
        <v>240</v>
      </c>
      <c r="L913">
        <f t="shared" ca="1" si="37"/>
        <v>11.6</v>
      </c>
      <c r="N913">
        <v>1.115</v>
      </c>
    </row>
    <row r="914" spans="1:14" x14ac:dyDescent="0.15">
      <c r="A914">
        <f t="shared" si="35"/>
        <v>2008025</v>
      </c>
      <c r="B914">
        <v>2008</v>
      </c>
      <c r="C914">
        <v>25</v>
      </c>
      <c r="D914">
        <v>0</v>
      </c>
      <c r="E914">
        <v>30</v>
      </c>
      <c r="G914" t="s">
        <v>6</v>
      </c>
      <c r="H914">
        <v>0</v>
      </c>
      <c r="I914">
        <v>30</v>
      </c>
      <c r="J914">
        <v>12500</v>
      </c>
      <c r="K914">
        <v>250</v>
      </c>
      <c r="L914">
        <f t="shared" ca="1" si="37"/>
        <v>11.65</v>
      </c>
      <c r="N914">
        <v>1.1200000000000001</v>
      </c>
    </row>
    <row r="915" spans="1:14" x14ac:dyDescent="0.15">
      <c r="A915">
        <f t="shared" si="35"/>
        <v>2008026</v>
      </c>
      <c r="B915">
        <v>2008</v>
      </c>
      <c r="C915">
        <v>26</v>
      </c>
      <c r="D915">
        <v>0</v>
      </c>
      <c r="E915">
        <v>30</v>
      </c>
      <c r="G915" t="s">
        <v>6</v>
      </c>
      <c r="H915">
        <v>0</v>
      </c>
      <c r="I915">
        <v>30</v>
      </c>
      <c r="J915">
        <v>13520</v>
      </c>
      <c r="K915">
        <v>260</v>
      </c>
      <c r="L915">
        <f t="shared" ca="1" si="37"/>
        <v>11.7</v>
      </c>
      <c r="N915">
        <v>1.125</v>
      </c>
    </row>
    <row r="916" spans="1:14" x14ac:dyDescent="0.15">
      <c r="A916">
        <f t="shared" si="35"/>
        <v>2008027</v>
      </c>
      <c r="B916">
        <v>2008</v>
      </c>
      <c r="C916">
        <v>27</v>
      </c>
      <c r="D916">
        <v>0</v>
      </c>
      <c r="E916">
        <v>30</v>
      </c>
      <c r="G916" t="s">
        <v>6</v>
      </c>
      <c r="H916">
        <v>0</v>
      </c>
      <c r="I916">
        <v>30</v>
      </c>
      <c r="J916">
        <v>14580</v>
      </c>
      <c r="K916">
        <v>270</v>
      </c>
      <c r="L916">
        <f t="shared" ca="1" si="37"/>
        <v>11.75</v>
      </c>
      <c r="N916">
        <v>1.1299999999999999</v>
      </c>
    </row>
    <row r="917" spans="1:14" x14ac:dyDescent="0.15">
      <c r="A917">
        <f t="shared" si="35"/>
        <v>2008028</v>
      </c>
      <c r="B917">
        <v>2008</v>
      </c>
      <c r="C917">
        <v>28</v>
      </c>
      <c r="D917">
        <v>0</v>
      </c>
      <c r="E917">
        <v>30</v>
      </c>
      <c r="G917" t="s">
        <v>6</v>
      </c>
      <c r="H917">
        <v>0</v>
      </c>
      <c r="I917">
        <v>30</v>
      </c>
      <c r="J917">
        <v>15680</v>
      </c>
      <c r="K917">
        <v>280</v>
      </c>
      <c r="L917">
        <f t="shared" ca="1" si="37"/>
        <v>11.8</v>
      </c>
      <c r="N917">
        <v>1.135</v>
      </c>
    </row>
    <row r="918" spans="1:14" x14ac:dyDescent="0.15">
      <c r="A918">
        <f t="shared" si="35"/>
        <v>2008029</v>
      </c>
      <c r="B918">
        <v>2008</v>
      </c>
      <c r="C918">
        <v>29</v>
      </c>
      <c r="D918">
        <v>0</v>
      </c>
      <c r="E918">
        <v>30</v>
      </c>
      <c r="G918" t="s">
        <v>6</v>
      </c>
      <c r="H918">
        <v>0</v>
      </c>
      <c r="I918">
        <v>30</v>
      </c>
      <c r="J918">
        <v>16820</v>
      </c>
      <c r="K918">
        <v>290</v>
      </c>
      <c r="L918">
        <f t="shared" ca="1" si="37"/>
        <v>11.86</v>
      </c>
      <c r="N918">
        <v>1.1399999999999999</v>
      </c>
    </row>
    <row r="919" spans="1:14" x14ac:dyDescent="0.15">
      <c r="A919">
        <f t="shared" si="35"/>
        <v>2008030</v>
      </c>
      <c r="B919">
        <v>2008</v>
      </c>
      <c r="C919">
        <v>30</v>
      </c>
      <c r="D919">
        <v>0</v>
      </c>
      <c r="E919">
        <v>30</v>
      </c>
      <c r="G919" t="s">
        <v>6</v>
      </c>
      <c r="H919">
        <v>0</v>
      </c>
      <c r="I919">
        <v>30</v>
      </c>
      <c r="J919">
        <v>18000</v>
      </c>
      <c r="K919">
        <v>300</v>
      </c>
      <c r="L919">
        <f t="shared" ca="1" si="37"/>
        <v>11.91</v>
      </c>
      <c r="N919">
        <v>1.145</v>
      </c>
    </row>
    <row r="920" spans="1:14" x14ac:dyDescent="0.15">
      <c r="A920">
        <f t="shared" si="35"/>
        <v>2008031</v>
      </c>
      <c r="B920">
        <v>2008</v>
      </c>
      <c r="C920">
        <v>31</v>
      </c>
      <c r="D920">
        <v>0</v>
      </c>
      <c r="E920">
        <v>30</v>
      </c>
      <c r="G920" t="s">
        <v>6</v>
      </c>
      <c r="H920">
        <v>0</v>
      </c>
      <c r="I920">
        <v>31</v>
      </c>
      <c r="J920">
        <v>19220</v>
      </c>
      <c r="K920">
        <v>310</v>
      </c>
      <c r="L920">
        <f t="shared" ca="1" si="37"/>
        <v>11.96</v>
      </c>
      <c r="N920">
        <v>1.1499999999999999</v>
      </c>
    </row>
    <row r="921" spans="1:14" x14ac:dyDescent="0.15">
      <c r="A921">
        <f t="shared" si="35"/>
        <v>2008032</v>
      </c>
      <c r="B921">
        <v>2008</v>
      </c>
      <c r="C921">
        <v>32</v>
      </c>
      <c r="D921">
        <v>0</v>
      </c>
      <c r="E921">
        <v>30</v>
      </c>
      <c r="G921" t="s">
        <v>6</v>
      </c>
      <c r="H921">
        <v>0</v>
      </c>
      <c r="I921">
        <v>32</v>
      </c>
      <c r="J921">
        <v>20480</v>
      </c>
      <c r="K921">
        <v>320</v>
      </c>
      <c r="L921">
        <f t="shared" ca="1" si="37"/>
        <v>12.01</v>
      </c>
      <c r="N921">
        <v>1.155</v>
      </c>
    </row>
    <row r="922" spans="1:14" x14ac:dyDescent="0.15">
      <c r="A922">
        <f t="shared" si="35"/>
        <v>2008033</v>
      </c>
      <c r="B922">
        <v>2008</v>
      </c>
      <c r="C922">
        <v>33</v>
      </c>
      <c r="D922">
        <v>0</v>
      </c>
      <c r="E922">
        <v>30</v>
      </c>
      <c r="G922" t="s">
        <v>6</v>
      </c>
      <c r="H922">
        <v>0</v>
      </c>
      <c r="I922">
        <v>33</v>
      </c>
      <c r="J922">
        <v>21780</v>
      </c>
      <c r="K922">
        <v>330</v>
      </c>
      <c r="L922">
        <f t="shared" ca="1" si="37"/>
        <v>12.06</v>
      </c>
      <c r="N922">
        <v>1.1599999999999999</v>
      </c>
    </row>
    <row r="923" spans="1:14" x14ac:dyDescent="0.15">
      <c r="A923">
        <f t="shared" si="35"/>
        <v>2008034</v>
      </c>
      <c r="B923">
        <v>2008</v>
      </c>
      <c r="C923">
        <v>34</v>
      </c>
      <c r="D923">
        <v>0</v>
      </c>
      <c r="E923">
        <v>30</v>
      </c>
      <c r="G923" t="s">
        <v>6</v>
      </c>
      <c r="H923">
        <v>0</v>
      </c>
      <c r="I923">
        <v>34</v>
      </c>
      <c r="J923">
        <v>23120</v>
      </c>
      <c r="K923">
        <v>340</v>
      </c>
      <c r="L923">
        <f t="shared" ca="1" si="37"/>
        <v>12.12</v>
      </c>
      <c r="N923">
        <v>1.165</v>
      </c>
    </row>
    <row r="924" spans="1:14" x14ac:dyDescent="0.15">
      <c r="A924">
        <f t="shared" ref="A924:A1961" si="38">B924*1000+C924</f>
        <v>2008035</v>
      </c>
      <c r="B924">
        <v>2008</v>
      </c>
      <c r="C924">
        <v>35</v>
      </c>
      <c r="D924">
        <v>0</v>
      </c>
      <c r="E924">
        <v>30</v>
      </c>
      <c r="G924" t="s">
        <v>6</v>
      </c>
      <c r="H924">
        <v>0</v>
      </c>
      <c r="I924">
        <v>35</v>
      </c>
      <c r="J924">
        <v>24500</v>
      </c>
      <c r="K924">
        <v>350</v>
      </c>
      <c r="L924">
        <f t="shared" ca="1" si="37"/>
        <v>12.17</v>
      </c>
      <c r="N924">
        <v>1.17</v>
      </c>
    </row>
    <row r="925" spans="1:14" x14ac:dyDescent="0.15">
      <c r="A925">
        <f t="shared" si="38"/>
        <v>2008036</v>
      </c>
      <c r="B925">
        <v>2008</v>
      </c>
      <c r="C925">
        <v>36</v>
      </c>
      <c r="D925">
        <v>0</v>
      </c>
      <c r="E925">
        <v>30</v>
      </c>
      <c r="G925" t="s">
        <v>6</v>
      </c>
      <c r="H925">
        <v>0</v>
      </c>
      <c r="I925">
        <v>36</v>
      </c>
      <c r="J925">
        <v>25920</v>
      </c>
      <c r="K925">
        <v>360</v>
      </c>
      <c r="L925">
        <f t="shared" ca="1" si="37"/>
        <v>12.22</v>
      </c>
      <c r="N925">
        <v>1.175</v>
      </c>
    </row>
    <row r="926" spans="1:14" x14ac:dyDescent="0.15">
      <c r="A926">
        <f t="shared" si="38"/>
        <v>2008037</v>
      </c>
      <c r="B926">
        <v>2008</v>
      </c>
      <c r="C926">
        <v>37</v>
      </c>
      <c r="D926">
        <v>0</v>
      </c>
      <c r="E926">
        <v>30</v>
      </c>
      <c r="G926" t="s">
        <v>6</v>
      </c>
      <c r="H926">
        <v>0</v>
      </c>
      <c r="I926">
        <v>37</v>
      </c>
      <c r="J926">
        <v>27380</v>
      </c>
      <c r="K926">
        <v>370</v>
      </c>
      <c r="L926">
        <f t="shared" ca="1" si="37"/>
        <v>12.27</v>
      </c>
      <c r="N926">
        <v>1.18</v>
      </c>
    </row>
    <row r="927" spans="1:14" x14ac:dyDescent="0.15">
      <c r="A927">
        <f t="shared" si="38"/>
        <v>2008038</v>
      </c>
      <c r="B927">
        <v>2008</v>
      </c>
      <c r="C927">
        <v>38</v>
      </c>
      <c r="D927">
        <v>0</v>
      </c>
      <c r="E927">
        <v>30</v>
      </c>
      <c r="G927" t="s">
        <v>6</v>
      </c>
      <c r="H927">
        <v>0</v>
      </c>
      <c r="I927">
        <v>38</v>
      </c>
      <c r="J927">
        <v>28880</v>
      </c>
      <c r="K927">
        <v>380</v>
      </c>
      <c r="L927">
        <f t="shared" ca="1" si="37"/>
        <v>12.32</v>
      </c>
      <c r="N927">
        <v>1.1850000000000001</v>
      </c>
    </row>
    <row r="928" spans="1:14" x14ac:dyDescent="0.15">
      <c r="A928">
        <f t="shared" si="38"/>
        <v>2008039</v>
      </c>
      <c r="B928">
        <v>2008</v>
      </c>
      <c r="C928">
        <v>39</v>
      </c>
      <c r="D928">
        <v>0</v>
      </c>
      <c r="E928">
        <v>30</v>
      </c>
      <c r="G928" t="s">
        <v>6</v>
      </c>
      <c r="H928">
        <v>0</v>
      </c>
      <c r="I928">
        <v>39</v>
      </c>
      <c r="J928">
        <v>30420</v>
      </c>
      <c r="K928">
        <v>390</v>
      </c>
      <c r="L928">
        <f t="shared" ca="1" si="37"/>
        <v>12.38</v>
      </c>
      <c r="N928">
        <v>1.19</v>
      </c>
    </row>
    <row r="929" spans="1:14" x14ac:dyDescent="0.15">
      <c r="A929">
        <f t="shared" si="38"/>
        <v>2008040</v>
      </c>
      <c r="B929">
        <v>2008</v>
      </c>
      <c r="C929">
        <v>40</v>
      </c>
      <c r="D929">
        <v>0</v>
      </c>
      <c r="E929">
        <v>30</v>
      </c>
      <c r="G929" t="s">
        <v>6</v>
      </c>
      <c r="H929">
        <v>0</v>
      </c>
      <c r="I929">
        <v>40</v>
      </c>
      <c r="J929">
        <v>32000</v>
      </c>
      <c r="K929">
        <v>400</v>
      </c>
      <c r="L929">
        <f t="shared" ca="1" si="37"/>
        <v>12.43</v>
      </c>
      <c r="N929">
        <v>1.1950000000000001</v>
      </c>
    </row>
    <row r="930" spans="1:14" x14ac:dyDescent="0.15">
      <c r="A930">
        <f t="shared" si="38"/>
        <v>2008041</v>
      </c>
      <c r="B930">
        <v>2008</v>
      </c>
      <c r="C930">
        <v>41</v>
      </c>
      <c r="D930">
        <v>0</v>
      </c>
      <c r="E930">
        <v>30</v>
      </c>
      <c r="G930" t="s">
        <v>6</v>
      </c>
      <c r="H930">
        <v>0</v>
      </c>
      <c r="I930">
        <v>41</v>
      </c>
      <c r="J930">
        <v>33620</v>
      </c>
      <c r="K930">
        <v>410</v>
      </c>
      <c r="L930">
        <f t="shared" ca="1" si="37"/>
        <v>12.48</v>
      </c>
      <c r="N930">
        <v>1.2</v>
      </c>
    </row>
    <row r="931" spans="1:14" x14ac:dyDescent="0.15">
      <c r="A931">
        <f t="shared" si="38"/>
        <v>2008042</v>
      </c>
      <c r="B931">
        <v>2008</v>
      </c>
      <c r="C931">
        <v>42</v>
      </c>
      <c r="D931">
        <v>0</v>
      </c>
      <c r="E931">
        <v>30</v>
      </c>
      <c r="G931" t="s">
        <v>6</v>
      </c>
      <c r="H931">
        <v>0</v>
      </c>
      <c r="I931">
        <v>42</v>
      </c>
      <c r="J931">
        <v>35280</v>
      </c>
      <c r="K931">
        <v>420</v>
      </c>
      <c r="L931">
        <f t="shared" ca="1" si="37"/>
        <v>12.53</v>
      </c>
      <c r="N931">
        <v>1.2050000000000001</v>
      </c>
    </row>
    <row r="932" spans="1:14" x14ac:dyDescent="0.15">
      <c r="A932">
        <f t="shared" si="38"/>
        <v>2008043</v>
      </c>
      <c r="B932">
        <v>2008</v>
      </c>
      <c r="C932">
        <v>43</v>
      </c>
      <c r="D932">
        <v>0</v>
      </c>
      <c r="E932">
        <v>30</v>
      </c>
      <c r="G932" t="s">
        <v>6</v>
      </c>
      <c r="H932">
        <v>0</v>
      </c>
      <c r="I932">
        <v>43</v>
      </c>
      <c r="J932">
        <v>36980</v>
      </c>
      <c r="K932">
        <v>430</v>
      </c>
      <c r="L932">
        <f t="shared" ca="1" si="37"/>
        <v>12.58</v>
      </c>
      <c r="N932">
        <v>1.21</v>
      </c>
    </row>
    <row r="933" spans="1:14" x14ac:dyDescent="0.15">
      <c r="A933">
        <f t="shared" si="38"/>
        <v>2008044</v>
      </c>
      <c r="B933">
        <v>2008</v>
      </c>
      <c r="C933">
        <v>44</v>
      </c>
      <c r="D933">
        <v>0</v>
      </c>
      <c r="E933">
        <v>30</v>
      </c>
      <c r="G933" t="s">
        <v>6</v>
      </c>
      <c r="H933">
        <v>0</v>
      </c>
      <c r="I933">
        <v>44</v>
      </c>
      <c r="J933">
        <v>38720</v>
      </c>
      <c r="K933">
        <v>440</v>
      </c>
      <c r="L933">
        <f t="shared" ca="1" si="37"/>
        <v>12.64</v>
      </c>
      <c r="N933">
        <v>1.2149999999999901</v>
      </c>
    </row>
    <row r="934" spans="1:14" x14ac:dyDescent="0.15">
      <c r="A934">
        <f t="shared" si="38"/>
        <v>2008045</v>
      </c>
      <c r="B934">
        <v>2008</v>
      </c>
      <c r="C934">
        <v>45</v>
      </c>
      <c r="D934">
        <v>0</v>
      </c>
      <c r="E934">
        <v>30</v>
      </c>
      <c r="G934" t="s">
        <v>6</v>
      </c>
      <c r="H934">
        <v>0</v>
      </c>
      <c r="I934">
        <v>45</v>
      </c>
      <c r="J934">
        <v>40500</v>
      </c>
      <c r="K934">
        <v>450</v>
      </c>
      <c r="L934">
        <f t="shared" ca="1" si="37"/>
        <v>12.69</v>
      </c>
      <c r="N934">
        <v>1.22</v>
      </c>
    </row>
    <row r="935" spans="1:14" x14ac:dyDescent="0.15">
      <c r="A935">
        <f t="shared" si="38"/>
        <v>2008046</v>
      </c>
      <c r="B935">
        <v>2008</v>
      </c>
      <c r="C935">
        <v>46</v>
      </c>
      <c r="D935">
        <v>0</v>
      </c>
      <c r="E935">
        <v>30</v>
      </c>
      <c r="G935" t="s">
        <v>6</v>
      </c>
      <c r="H935">
        <v>0</v>
      </c>
      <c r="I935">
        <v>46</v>
      </c>
      <c r="J935">
        <v>42320</v>
      </c>
      <c r="K935">
        <v>460</v>
      </c>
      <c r="L935">
        <f t="shared" ca="1" si="37"/>
        <v>12.74</v>
      </c>
      <c r="N935">
        <v>1.2249999999999901</v>
      </c>
    </row>
    <row r="936" spans="1:14" x14ac:dyDescent="0.15">
      <c r="A936">
        <f t="shared" si="38"/>
        <v>2008047</v>
      </c>
      <c r="B936">
        <v>2008</v>
      </c>
      <c r="C936">
        <v>47</v>
      </c>
      <c r="D936">
        <v>0</v>
      </c>
      <c r="E936">
        <v>30</v>
      </c>
      <c r="G936" t="s">
        <v>6</v>
      </c>
      <c r="H936">
        <v>0</v>
      </c>
      <c r="I936">
        <v>47</v>
      </c>
      <c r="J936">
        <v>44180</v>
      </c>
      <c r="K936">
        <v>470</v>
      </c>
      <c r="L936">
        <f t="shared" ca="1" si="37"/>
        <v>12.79</v>
      </c>
      <c r="N936">
        <v>1.23</v>
      </c>
    </row>
    <row r="937" spans="1:14" x14ac:dyDescent="0.15">
      <c r="A937">
        <f t="shared" si="38"/>
        <v>2008048</v>
      </c>
      <c r="B937">
        <v>2008</v>
      </c>
      <c r="C937">
        <v>48</v>
      </c>
      <c r="D937">
        <v>0</v>
      </c>
      <c r="E937">
        <v>30</v>
      </c>
      <c r="G937" t="s">
        <v>6</v>
      </c>
      <c r="H937">
        <v>0</v>
      </c>
      <c r="I937">
        <v>48</v>
      </c>
      <c r="J937">
        <v>46080</v>
      </c>
      <c r="K937">
        <v>480</v>
      </c>
      <c r="L937">
        <f t="shared" ca="1" si="37"/>
        <v>12.84</v>
      </c>
      <c r="N937">
        <v>1.2349999999999901</v>
      </c>
    </row>
    <row r="938" spans="1:14" x14ac:dyDescent="0.15">
      <c r="A938">
        <f t="shared" si="38"/>
        <v>2008049</v>
      </c>
      <c r="B938">
        <v>2008</v>
      </c>
      <c r="C938">
        <v>49</v>
      </c>
      <c r="D938">
        <v>0</v>
      </c>
      <c r="E938">
        <v>30</v>
      </c>
      <c r="G938" t="s">
        <v>6</v>
      </c>
      <c r="H938">
        <v>0</v>
      </c>
      <c r="I938">
        <v>49</v>
      </c>
      <c r="J938">
        <v>48020</v>
      </c>
      <c r="K938">
        <v>490</v>
      </c>
      <c r="L938">
        <f t="shared" ca="1" si="37"/>
        <v>12.9</v>
      </c>
      <c r="N938">
        <v>1.23999999999999</v>
      </c>
    </row>
    <row r="939" spans="1:14" x14ac:dyDescent="0.15">
      <c r="A939">
        <f t="shared" si="38"/>
        <v>2008050</v>
      </c>
      <c r="B939">
        <v>2008</v>
      </c>
      <c r="C939">
        <v>50</v>
      </c>
      <c r="D939">
        <v>0</v>
      </c>
      <c r="E939">
        <v>30</v>
      </c>
      <c r="G939" t="s">
        <v>6</v>
      </c>
      <c r="H939">
        <v>0</v>
      </c>
      <c r="I939">
        <v>50</v>
      </c>
      <c r="J939">
        <v>50000</v>
      </c>
      <c r="K939">
        <v>500</v>
      </c>
      <c r="L939">
        <f t="shared" ca="1" si="37"/>
        <v>12.95</v>
      </c>
      <c r="N939">
        <v>1.2449999999999899</v>
      </c>
    </row>
    <row r="940" spans="1:14" x14ac:dyDescent="0.15">
      <c r="A940">
        <f t="shared" si="38"/>
        <v>2008051</v>
      </c>
      <c r="B940">
        <v>2008</v>
      </c>
      <c r="C940">
        <v>51</v>
      </c>
      <c r="D940">
        <v>0</v>
      </c>
      <c r="E940">
        <v>30</v>
      </c>
      <c r="G940" t="s">
        <v>6</v>
      </c>
      <c r="H940">
        <v>0</v>
      </c>
      <c r="I940">
        <v>51</v>
      </c>
      <c r="J940">
        <v>52020</v>
      </c>
      <c r="K940">
        <v>510</v>
      </c>
      <c r="L940">
        <f t="shared" ca="1" si="37"/>
        <v>13</v>
      </c>
      <c r="N940">
        <v>1.25</v>
      </c>
    </row>
    <row r="941" spans="1:14" x14ac:dyDescent="0.15">
      <c r="A941">
        <f t="shared" si="38"/>
        <v>2008052</v>
      </c>
      <c r="B941">
        <v>2008</v>
      </c>
      <c r="C941">
        <v>52</v>
      </c>
      <c r="D941">
        <v>0</v>
      </c>
      <c r="E941">
        <v>30</v>
      </c>
      <c r="G941" t="s">
        <v>6</v>
      </c>
      <c r="H941">
        <v>0</v>
      </c>
      <c r="I941">
        <v>52</v>
      </c>
      <c r="J941">
        <v>54080</v>
      </c>
      <c r="K941">
        <v>520</v>
      </c>
      <c r="L941">
        <f t="shared" ca="1" si="37"/>
        <v>13.05</v>
      </c>
      <c r="N941">
        <v>1.2549999999999999</v>
      </c>
    </row>
    <row r="942" spans="1:14" x14ac:dyDescent="0.15">
      <c r="A942">
        <f t="shared" si="38"/>
        <v>2008053</v>
      </c>
      <c r="B942">
        <v>2008</v>
      </c>
      <c r="C942">
        <v>53</v>
      </c>
      <c r="D942">
        <v>0</v>
      </c>
      <c r="E942">
        <v>30</v>
      </c>
      <c r="G942" t="s">
        <v>6</v>
      </c>
      <c r="H942">
        <v>0</v>
      </c>
      <c r="I942">
        <v>53</v>
      </c>
      <c r="J942">
        <v>56180</v>
      </c>
      <c r="K942">
        <v>530</v>
      </c>
      <c r="L942">
        <f t="shared" ca="1" si="37"/>
        <v>13.1</v>
      </c>
      <c r="N942">
        <v>1.25999999999999</v>
      </c>
    </row>
    <row r="943" spans="1:14" x14ac:dyDescent="0.15">
      <c r="A943">
        <f t="shared" si="38"/>
        <v>2008054</v>
      </c>
      <c r="B943">
        <v>2008</v>
      </c>
      <c r="C943">
        <v>54</v>
      </c>
      <c r="D943">
        <v>0</v>
      </c>
      <c r="E943">
        <v>30</v>
      </c>
      <c r="G943" t="s">
        <v>6</v>
      </c>
      <c r="H943">
        <v>0</v>
      </c>
      <c r="I943">
        <v>54</v>
      </c>
      <c r="J943">
        <v>58320</v>
      </c>
      <c r="K943">
        <v>540</v>
      </c>
      <c r="L943">
        <f t="shared" ca="1" si="37"/>
        <v>13.16</v>
      </c>
      <c r="N943">
        <v>1.2649999999999899</v>
      </c>
    </row>
    <row r="944" spans="1:14" x14ac:dyDescent="0.15">
      <c r="A944">
        <f t="shared" si="38"/>
        <v>2008055</v>
      </c>
      <c r="B944">
        <v>2008</v>
      </c>
      <c r="C944">
        <v>55</v>
      </c>
      <c r="D944">
        <v>0</v>
      </c>
      <c r="E944">
        <v>30</v>
      </c>
      <c r="G944" t="s">
        <v>6</v>
      </c>
      <c r="H944">
        <v>0</v>
      </c>
      <c r="I944">
        <v>55</v>
      </c>
      <c r="J944">
        <v>60500</v>
      </c>
      <c r="K944">
        <v>550</v>
      </c>
      <c r="L944">
        <f t="shared" ca="1" si="37"/>
        <v>13.21</v>
      </c>
      <c r="N944">
        <v>1.26999999999999</v>
      </c>
    </row>
    <row r="945" spans="1:14" x14ac:dyDescent="0.15">
      <c r="A945">
        <f t="shared" si="38"/>
        <v>2008056</v>
      </c>
      <c r="B945">
        <v>2008</v>
      </c>
      <c r="C945">
        <v>56</v>
      </c>
      <c r="D945">
        <v>0</v>
      </c>
      <c r="E945">
        <v>30</v>
      </c>
      <c r="G945" t="s">
        <v>6</v>
      </c>
      <c r="H945">
        <v>0</v>
      </c>
      <c r="I945">
        <v>56</v>
      </c>
      <c r="J945">
        <v>62720</v>
      </c>
      <c r="K945">
        <v>560</v>
      </c>
      <c r="L945">
        <f t="shared" ca="1" si="37"/>
        <v>13.26</v>
      </c>
      <c r="N945">
        <v>1.2749999999999899</v>
      </c>
    </row>
    <row r="946" spans="1:14" x14ac:dyDescent="0.15">
      <c r="A946">
        <f t="shared" si="38"/>
        <v>2008057</v>
      </c>
      <c r="B946">
        <v>2008</v>
      </c>
      <c r="C946">
        <v>57</v>
      </c>
      <c r="D946">
        <v>0</v>
      </c>
      <c r="E946">
        <v>30</v>
      </c>
      <c r="G946" t="s">
        <v>6</v>
      </c>
      <c r="H946">
        <v>0</v>
      </c>
      <c r="I946">
        <v>57</v>
      </c>
      <c r="J946">
        <v>64980</v>
      </c>
      <c r="K946">
        <v>570</v>
      </c>
      <c r="L946">
        <f t="shared" ca="1" si="37"/>
        <v>13.31</v>
      </c>
      <c r="N946">
        <v>1.27999999999999</v>
      </c>
    </row>
    <row r="947" spans="1:14" x14ac:dyDescent="0.15">
      <c r="A947">
        <f t="shared" si="38"/>
        <v>2008058</v>
      </c>
      <c r="B947">
        <v>2008</v>
      </c>
      <c r="C947">
        <v>58</v>
      </c>
      <c r="D947">
        <v>0</v>
      </c>
      <c r="E947">
        <v>30</v>
      </c>
      <c r="G947" t="s">
        <v>6</v>
      </c>
      <c r="H947">
        <v>0</v>
      </c>
      <c r="I947">
        <v>58</v>
      </c>
      <c r="J947">
        <v>67280</v>
      </c>
      <c r="K947">
        <v>580</v>
      </c>
      <c r="L947">
        <f t="shared" ca="1" si="37"/>
        <v>13.36</v>
      </c>
      <c r="N947">
        <v>1.2849999999999899</v>
      </c>
    </row>
    <row r="948" spans="1:14" x14ac:dyDescent="0.15">
      <c r="A948">
        <f t="shared" si="38"/>
        <v>2008059</v>
      </c>
      <c r="B948">
        <v>2008</v>
      </c>
      <c r="C948">
        <v>59</v>
      </c>
      <c r="D948">
        <v>0</v>
      </c>
      <c r="E948">
        <v>30</v>
      </c>
      <c r="G948" t="s">
        <v>6</v>
      </c>
      <c r="H948">
        <v>0</v>
      </c>
      <c r="I948">
        <v>59</v>
      </c>
      <c r="J948">
        <v>69620</v>
      </c>
      <c r="K948">
        <v>590</v>
      </c>
      <c r="L948">
        <f t="shared" ca="1" si="37"/>
        <v>13.42</v>
      </c>
      <c r="N948">
        <v>1.28999999999999</v>
      </c>
    </row>
    <row r="949" spans="1:14" x14ac:dyDescent="0.15">
      <c r="A949">
        <f t="shared" si="38"/>
        <v>2008060</v>
      </c>
      <c r="B949">
        <v>2008</v>
      </c>
      <c r="C949">
        <v>60</v>
      </c>
      <c r="D949">
        <v>0</v>
      </c>
      <c r="E949">
        <v>30</v>
      </c>
      <c r="G949" t="s">
        <v>6</v>
      </c>
      <c r="H949">
        <v>0</v>
      </c>
      <c r="I949">
        <v>60</v>
      </c>
      <c r="J949">
        <v>72000</v>
      </c>
      <c r="K949">
        <v>600</v>
      </c>
      <c r="L949">
        <f t="shared" ca="1" si="37"/>
        <v>13.47</v>
      </c>
      <c r="N949">
        <v>1.2949999999999899</v>
      </c>
    </row>
    <row r="950" spans="1:14" x14ac:dyDescent="0.15">
      <c r="A950">
        <f t="shared" si="38"/>
        <v>2008061</v>
      </c>
      <c r="B950">
        <v>2008</v>
      </c>
      <c r="C950">
        <v>61</v>
      </c>
      <c r="D950">
        <v>0</v>
      </c>
      <c r="E950">
        <v>30</v>
      </c>
      <c r="G950" t="s">
        <v>6</v>
      </c>
      <c r="H950">
        <v>0</v>
      </c>
      <c r="I950">
        <v>61</v>
      </c>
      <c r="J950">
        <v>74420</v>
      </c>
      <c r="K950">
        <v>610</v>
      </c>
      <c r="L950">
        <f t="shared" ca="1" si="37"/>
        <v>13.52</v>
      </c>
      <c r="N950">
        <v>1.2999999999999901</v>
      </c>
    </row>
    <row r="951" spans="1:14" x14ac:dyDescent="0.15">
      <c r="A951">
        <f t="shared" si="38"/>
        <v>2008062</v>
      </c>
      <c r="B951">
        <v>2008</v>
      </c>
      <c r="C951">
        <v>62</v>
      </c>
      <c r="D951">
        <v>0</v>
      </c>
      <c r="E951">
        <v>30</v>
      </c>
      <c r="G951" t="s">
        <v>6</v>
      </c>
      <c r="H951">
        <v>0</v>
      </c>
      <c r="I951">
        <v>62</v>
      </c>
      <c r="J951">
        <v>76880</v>
      </c>
      <c r="K951">
        <v>620</v>
      </c>
      <c r="L951">
        <f t="shared" ca="1" si="37"/>
        <v>13.57</v>
      </c>
      <c r="N951">
        <v>1.3049999999999899</v>
      </c>
    </row>
    <row r="952" spans="1:14" x14ac:dyDescent="0.15">
      <c r="A952">
        <f t="shared" si="38"/>
        <v>2008063</v>
      </c>
      <c r="B952">
        <v>2008</v>
      </c>
      <c r="C952">
        <v>63</v>
      </c>
      <c r="D952">
        <v>0</v>
      </c>
      <c r="E952">
        <v>30</v>
      </c>
      <c r="G952" t="s">
        <v>6</v>
      </c>
      <c r="H952">
        <v>0</v>
      </c>
      <c r="I952">
        <v>63</v>
      </c>
      <c r="J952">
        <v>79380</v>
      </c>
      <c r="K952">
        <v>630</v>
      </c>
      <c r="L952">
        <f t="shared" ca="1" si="37"/>
        <v>13.62</v>
      </c>
      <c r="N952">
        <v>1.3099999999999901</v>
      </c>
    </row>
    <row r="953" spans="1:14" x14ac:dyDescent="0.15">
      <c r="A953">
        <f t="shared" si="38"/>
        <v>2008064</v>
      </c>
      <c r="B953">
        <v>2008</v>
      </c>
      <c r="C953">
        <v>64</v>
      </c>
      <c r="D953">
        <v>0</v>
      </c>
      <c r="E953">
        <v>30</v>
      </c>
      <c r="G953" t="s">
        <v>6</v>
      </c>
      <c r="H953">
        <v>0</v>
      </c>
      <c r="I953">
        <v>64</v>
      </c>
      <c r="J953">
        <v>81920</v>
      </c>
      <c r="K953">
        <v>640</v>
      </c>
      <c r="L953">
        <f t="shared" ca="1" si="37"/>
        <v>13.68</v>
      </c>
      <c r="N953">
        <v>1.31499999999999</v>
      </c>
    </row>
    <row r="954" spans="1:14" x14ac:dyDescent="0.15">
      <c r="A954">
        <f t="shared" si="38"/>
        <v>2008065</v>
      </c>
      <c r="B954">
        <v>2008</v>
      </c>
      <c r="C954">
        <v>65</v>
      </c>
      <c r="D954">
        <v>0</v>
      </c>
      <c r="E954">
        <v>30</v>
      </c>
      <c r="G954" t="s">
        <v>6</v>
      </c>
      <c r="H954">
        <v>0</v>
      </c>
      <c r="I954">
        <v>65</v>
      </c>
      <c r="J954">
        <v>84500</v>
      </c>
      <c r="K954">
        <v>650</v>
      </c>
      <c r="L954">
        <f t="shared" ca="1" si="37"/>
        <v>13.73</v>
      </c>
      <c r="N954">
        <v>1.3199999999999901</v>
      </c>
    </row>
    <row r="955" spans="1:14" x14ac:dyDescent="0.15">
      <c r="A955">
        <f t="shared" si="38"/>
        <v>2008066</v>
      </c>
      <c r="B955">
        <v>2008</v>
      </c>
      <c r="C955">
        <v>66</v>
      </c>
      <c r="D955">
        <v>0</v>
      </c>
      <c r="E955">
        <v>30</v>
      </c>
      <c r="G955" t="s">
        <v>6</v>
      </c>
      <c r="H955">
        <v>0</v>
      </c>
      <c r="I955">
        <v>66</v>
      </c>
      <c r="J955">
        <v>87120</v>
      </c>
      <c r="K955">
        <v>660</v>
      </c>
      <c r="L955">
        <f t="shared" ca="1" si="37"/>
        <v>13.78</v>
      </c>
      <c r="N955">
        <v>1.32499999999999</v>
      </c>
    </row>
    <row r="956" spans="1:14" x14ac:dyDescent="0.15">
      <c r="A956">
        <f t="shared" si="38"/>
        <v>2008067</v>
      </c>
      <c r="B956">
        <v>2008</v>
      </c>
      <c r="C956">
        <v>67</v>
      </c>
      <c r="D956">
        <v>0</v>
      </c>
      <c r="E956">
        <v>30</v>
      </c>
      <c r="G956" t="s">
        <v>6</v>
      </c>
      <c r="H956">
        <v>0</v>
      </c>
      <c r="I956">
        <v>67</v>
      </c>
      <c r="J956">
        <v>89780</v>
      </c>
      <c r="K956">
        <v>670</v>
      </c>
      <c r="L956">
        <f t="shared" ref="L956:L969" ca="1" si="39">ROUND(OFFSET(K956,-ROW(A66),1)*N956,2)</f>
        <v>13.83</v>
      </c>
      <c r="N956">
        <v>1.3299999999999901</v>
      </c>
    </row>
    <row r="957" spans="1:14" x14ac:dyDescent="0.15">
      <c r="A957">
        <f t="shared" si="38"/>
        <v>2008068</v>
      </c>
      <c r="B957">
        <v>2008</v>
      </c>
      <c r="C957">
        <v>68</v>
      </c>
      <c r="D957">
        <v>0</v>
      </c>
      <c r="E957">
        <v>30</v>
      </c>
      <c r="G957" t="s">
        <v>6</v>
      </c>
      <c r="H957">
        <v>0</v>
      </c>
      <c r="I957">
        <v>68</v>
      </c>
      <c r="J957">
        <v>92480</v>
      </c>
      <c r="K957">
        <v>680</v>
      </c>
      <c r="L957">
        <f t="shared" ca="1" si="39"/>
        <v>13.88</v>
      </c>
      <c r="N957">
        <v>1.33499999999999</v>
      </c>
    </row>
    <row r="958" spans="1:14" x14ac:dyDescent="0.15">
      <c r="A958">
        <f t="shared" si="38"/>
        <v>2008069</v>
      </c>
      <c r="B958">
        <v>2008</v>
      </c>
      <c r="C958">
        <v>69</v>
      </c>
      <c r="D958">
        <v>0</v>
      </c>
      <c r="E958">
        <v>30</v>
      </c>
      <c r="G958" t="s">
        <v>6</v>
      </c>
      <c r="H958">
        <v>0</v>
      </c>
      <c r="I958">
        <v>69</v>
      </c>
      <c r="J958">
        <v>95220</v>
      </c>
      <c r="K958">
        <v>690</v>
      </c>
      <c r="L958">
        <f t="shared" ca="1" si="39"/>
        <v>13.94</v>
      </c>
      <c r="N958">
        <v>1.3399999999999901</v>
      </c>
    </row>
    <row r="959" spans="1:14" x14ac:dyDescent="0.15">
      <c r="A959">
        <f t="shared" si="38"/>
        <v>2008070</v>
      </c>
      <c r="B959">
        <v>2008</v>
      </c>
      <c r="C959">
        <v>70</v>
      </c>
      <c r="D959">
        <v>0</v>
      </c>
      <c r="E959">
        <v>30</v>
      </c>
      <c r="G959" t="s">
        <v>6</v>
      </c>
      <c r="H959">
        <v>0</v>
      </c>
      <c r="I959">
        <v>70</v>
      </c>
      <c r="J959">
        <v>98000</v>
      </c>
      <c r="K959">
        <v>700</v>
      </c>
      <c r="L959">
        <f t="shared" ca="1" si="39"/>
        <v>13.99</v>
      </c>
      <c r="N959">
        <v>1.34499999999999</v>
      </c>
    </row>
    <row r="960" spans="1:14" x14ac:dyDescent="0.15">
      <c r="A960">
        <f t="shared" si="38"/>
        <v>2008071</v>
      </c>
      <c r="B960">
        <v>2008</v>
      </c>
      <c r="C960">
        <v>71</v>
      </c>
      <c r="D960">
        <v>0</v>
      </c>
      <c r="E960">
        <v>30</v>
      </c>
      <c r="G960" t="s">
        <v>6</v>
      </c>
      <c r="H960">
        <v>0</v>
      </c>
      <c r="I960">
        <v>71</v>
      </c>
      <c r="J960">
        <v>100820</v>
      </c>
      <c r="K960">
        <v>710</v>
      </c>
      <c r="L960">
        <f t="shared" ca="1" si="39"/>
        <v>14.04</v>
      </c>
      <c r="N960">
        <v>1.3499999999999901</v>
      </c>
    </row>
    <row r="961" spans="1:14" x14ac:dyDescent="0.15">
      <c r="A961">
        <f t="shared" si="38"/>
        <v>2008072</v>
      </c>
      <c r="B961">
        <v>2008</v>
      </c>
      <c r="C961">
        <v>72</v>
      </c>
      <c r="D961">
        <v>0</v>
      </c>
      <c r="E961">
        <v>30</v>
      </c>
      <c r="G961" t="s">
        <v>6</v>
      </c>
      <c r="H961">
        <v>0</v>
      </c>
      <c r="I961">
        <v>72</v>
      </c>
      <c r="J961">
        <v>103680</v>
      </c>
      <c r="K961">
        <v>720</v>
      </c>
      <c r="L961">
        <f t="shared" ca="1" si="39"/>
        <v>14.09</v>
      </c>
      <c r="N961">
        <v>1.35499999999999</v>
      </c>
    </row>
    <row r="962" spans="1:14" x14ac:dyDescent="0.15">
      <c r="A962">
        <f t="shared" si="38"/>
        <v>2008073</v>
      </c>
      <c r="B962">
        <v>2008</v>
      </c>
      <c r="C962">
        <v>73</v>
      </c>
      <c r="D962">
        <v>0</v>
      </c>
      <c r="E962">
        <v>30</v>
      </c>
      <c r="G962" t="s">
        <v>6</v>
      </c>
      <c r="H962">
        <v>0</v>
      </c>
      <c r="I962">
        <v>73</v>
      </c>
      <c r="J962">
        <v>106580</v>
      </c>
      <c r="K962">
        <v>730</v>
      </c>
      <c r="L962">
        <f t="shared" ca="1" si="39"/>
        <v>14.14</v>
      </c>
      <c r="N962">
        <v>1.3599999999999901</v>
      </c>
    </row>
    <row r="963" spans="1:14" x14ac:dyDescent="0.15">
      <c r="A963">
        <f t="shared" si="38"/>
        <v>2008074</v>
      </c>
      <c r="B963">
        <v>2008</v>
      </c>
      <c r="C963">
        <v>74</v>
      </c>
      <c r="D963">
        <v>0</v>
      </c>
      <c r="E963">
        <v>30</v>
      </c>
      <c r="G963" t="s">
        <v>6</v>
      </c>
      <c r="H963">
        <v>0</v>
      </c>
      <c r="I963">
        <v>74</v>
      </c>
      <c r="J963">
        <v>109520</v>
      </c>
      <c r="K963">
        <v>740</v>
      </c>
      <c r="L963">
        <f t="shared" ca="1" si="39"/>
        <v>14.2</v>
      </c>
      <c r="N963">
        <v>1.36499999999999</v>
      </c>
    </row>
    <row r="964" spans="1:14" x14ac:dyDescent="0.15">
      <c r="A964">
        <f t="shared" si="38"/>
        <v>2008075</v>
      </c>
      <c r="B964">
        <v>2008</v>
      </c>
      <c r="C964">
        <v>75</v>
      </c>
      <c r="D964">
        <v>0</v>
      </c>
      <c r="E964">
        <v>30</v>
      </c>
      <c r="G964" t="s">
        <v>6</v>
      </c>
      <c r="H964">
        <v>0</v>
      </c>
      <c r="I964">
        <v>75</v>
      </c>
      <c r="J964">
        <v>112500</v>
      </c>
      <c r="K964">
        <v>750</v>
      </c>
      <c r="L964">
        <f t="shared" ca="1" si="39"/>
        <v>14.25</v>
      </c>
      <c r="N964">
        <v>1.3699999999999899</v>
      </c>
    </row>
    <row r="965" spans="1:14" x14ac:dyDescent="0.15">
      <c r="A965">
        <f t="shared" si="38"/>
        <v>2008076</v>
      </c>
      <c r="B965">
        <v>2008</v>
      </c>
      <c r="C965">
        <v>76</v>
      </c>
      <c r="D965">
        <v>0</v>
      </c>
      <c r="E965">
        <v>30</v>
      </c>
      <c r="G965" t="s">
        <v>6</v>
      </c>
      <c r="H965">
        <v>0</v>
      </c>
      <c r="I965">
        <v>76</v>
      </c>
      <c r="J965">
        <v>115520</v>
      </c>
      <c r="K965">
        <v>760</v>
      </c>
      <c r="L965">
        <f t="shared" ca="1" si="39"/>
        <v>14.3</v>
      </c>
      <c r="N965">
        <v>1.37499999999999</v>
      </c>
    </row>
    <row r="966" spans="1:14" x14ac:dyDescent="0.15">
      <c r="A966">
        <f t="shared" si="38"/>
        <v>2008077</v>
      </c>
      <c r="B966">
        <v>2008</v>
      </c>
      <c r="C966">
        <v>77</v>
      </c>
      <c r="D966">
        <v>0</v>
      </c>
      <c r="E966">
        <v>30</v>
      </c>
      <c r="G966" t="s">
        <v>6</v>
      </c>
      <c r="H966">
        <v>0</v>
      </c>
      <c r="I966">
        <v>77</v>
      </c>
      <c r="J966">
        <v>118580</v>
      </c>
      <c r="K966">
        <v>770</v>
      </c>
      <c r="L966">
        <f t="shared" ca="1" si="39"/>
        <v>14.35</v>
      </c>
      <c r="N966">
        <v>1.3799999999999899</v>
      </c>
    </row>
    <row r="967" spans="1:14" x14ac:dyDescent="0.15">
      <c r="A967">
        <f t="shared" si="38"/>
        <v>2008078</v>
      </c>
      <c r="B967">
        <v>2008</v>
      </c>
      <c r="C967">
        <v>78</v>
      </c>
      <c r="D967">
        <v>0</v>
      </c>
      <c r="E967">
        <v>30</v>
      </c>
      <c r="G967" t="s">
        <v>6</v>
      </c>
      <c r="H967">
        <v>0</v>
      </c>
      <c r="I967">
        <v>78</v>
      </c>
      <c r="J967">
        <v>121680</v>
      </c>
      <c r="K967">
        <v>780</v>
      </c>
      <c r="L967">
        <f t="shared" ca="1" si="39"/>
        <v>14.4</v>
      </c>
      <c r="N967">
        <v>1.38499999999999</v>
      </c>
    </row>
    <row r="968" spans="1:14" x14ac:dyDescent="0.15">
      <c r="A968">
        <f t="shared" si="38"/>
        <v>2008079</v>
      </c>
      <c r="B968">
        <v>2008</v>
      </c>
      <c r="C968">
        <v>79</v>
      </c>
      <c r="D968">
        <v>0</v>
      </c>
      <c r="E968">
        <v>30</v>
      </c>
      <c r="G968" t="s">
        <v>6</v>
      </c>
      <c r="H968">
        <v>0</v>
      </c>
      <c r="I968">
        <v>79</v>
      </c>
      <c r="J968">
        <v>124820</v>
      </c>
      <c r="K968">
        <v>790</v>
      </c>
      <c r="L968">
        <f t="shared" ca="1" si="39"/>
        <v>14.46</v>
      </c>
      <c r="N968">
        <v>1.3899999999999899</v>
      </c>
    </row>
    <row r="969" spans="1:14" x14ac:dyDescent="0.15">
      <c r="A969">
        <f t="shared" si="38"/>
        <v>2008080</v>
      </c>
      <c r="B969">
        <v>2008</v>
      </c>
      <c r="C969">
        <v>80</v>
      </c>
      <c r="D969">
        <v>0</v>
      </c>
      <c r="E969">
        <v>30</v>
      </c>
      <c r="G969" t="s">
        <v>6</v>
      </c>
      <c r="H969">
        <v>0</v>
      </c>
      <c r="I969">
        <v>80</v>
      </c>
      <c r="J969">
        <v>128000</v>
      </c>
      <c r="K969">
        <v>800</v>
      </c>
      <c r="L969">
        <f t="shared" ca="1" si="39"/>
        <v>14.51</v>
      </c>
      <c r="N969">
        <v>1.39499999999999</v>
      </c>
    </row>
    <row r="970" spans="1:14" x14ac:dyDescent="0.15">
      <c r="A970">
        <f t="shared" si="38"/>
        <v>2009001</v>
      </c>
      <c r="B970">
        <v>2009</v>
      </c>
      <c r="C970">
        <v>1</v>
      </c>
      <c r="D970">
        <v>0</v>
      </c>
      <c r="E970">
        <v>0</v>
      </c>
      <c r="H970">
        <v>0</v>
      </c>
      <c r="I970">
        <v>1</v>
      </c>
      <c r="J970">
        <v>0</v>
      </c>
      <c r="K970">
        <v>0</v>
      </c>
      <c r="L970">
        <v>12</v>
      </c>
      <c r="N970">
        <v>1</v>
      </c>
    </row>
    <row r="971" spans="1:14" x14ac:dyDescent="0.15">
      <c r="A971">
        <f t="shared" ref="A971" si="40">B971*1000+C971</f>
        <v>2010001</v>
      </c>
      <c r="B971">
        <v>2010</v>
      </c>
      <c r="C971">
        <v>1</v>
      </c>
      <c r="D971">
        <v>0</v>
      </c>
      <c r="E971">
        <v>0</v>
      </c>
      <c r="H971">
        <v>0</v>
      </c>
      <c r="I971">
        <v>1</v>
      </c>
      <c r="J971">
        <v>0</v>
      </c>
      <c r="K971">
        <v>0</v>
      </c>
      <c r="L971">
        <v>20</v>
      </c>
      <c r="N971">
        <v>1</v>
      </c>
    </row>
    <row r="972" spans="1:14" x14ac:dyDescent="0.15">
      <c r="A972">
        <f t="shared" si="38"/>
        <v>2011001</v>
      </c>
      <c r="B972">
        <v>2011</v>
      </c>
      <c r="C972">
        <v>1</v>
      </c>
      <c r="D972">
        <v>0</v>
      </c>
      <c r="E972">
        <v>0</v>
      </c>
      <c r="H972">
        <v>0</v>
      </c>
      <c r="I972">
        <v>1</v>
      </c>
      <c r="J972">
        <v>0</v>
      </c>
      <c r="K972">
        <v>0</v>
      </c>
      <c r="L972">
        <v>15</v>
      </c>
      <c r="N972">
        <v>1</v>
      </c>
    </row>
    <row r="973" spans="1:14" x14ac:dyDescent="0.15">
      <c r="A973">
        <f t="shared" si="38"/>
        <v>3001001</v>
      </c>
      <c r="B973">
        <v>3001</v>
      </c>
      <c r="C973">
        <v>1</v>
      </c>
      <c r="D973">
        <v>0</v>
      </c>
      <c r="E973">
        <v>0</v>
      </c>
      <c r="H973">
        <v>0</v>
      </c>
      <c r="I973">
        <v>1</v>
      </c>
      <c r="J973">
        <v>0</v>
      </c>
      <c r="K973">
        <v>0</v>
      </c>
      <c r="L973">
        <v>3.4</v>
      </c>
      <c r="M973">
        <v>1</v>
      </c>
      <c r="N973">
        <v>1</v>
      </c>
    </row>
    <row r="974" spans="1:14" x14ac:dyDescent="0.15">
      <c r="A974">
        <f t="shared" ref="A974:A1228" si="41">B974*1000+C974</f>
        <v>3002001</v>
      </c>
      <c r="B974">
        <v>3002</v>
      </c>
      <c r="C974">
        <v>1</v>
      </c>
      <c r="D974">
        <v>0</v>
      </c>
      <c r="E974">
        <v>0</v>
      </c>
      <c r="H974">
        <v>0</v>
      </c>
      <c r="I974">
        <v>1</v>
      </c>
      <c r="J974">
        <v>0</v>
      </c>
      <c r="K974">
        <v>0</v>
      </c>
      <c r="L974">
        <v>3.6</v>
      </c>
      <c r="M974">
        <v>2</v>
      </c>
      <c r="N974">
        <v>1</v>
      </c>
    </row>
    <row r="975" spans="1:14" x14ac:dyDescent="0.15">
      <c r="A975">
        <f t="shared" si="41"/>
        <v>3003001</v>
      </c>
      <c r="B975">
        <v>3003</v>
      </c>
      <c r="C975">
        <v>1</v>
      </c>
      <c r="D975">
        <v>0</v>
      </c>
      <c r="E975">
        <v>30</v>
      </c>
      <c r="H975">
        <v>0</v>
      </c>
      <c r="I975">
        <v>10</v>
      </c>
      <c r="J975">
        <v>0</v>
      </c>
      <c r="K975">
        <v>10</v>
      </c>
      <c r="L975">
        <v>5</v>
      </c>
      <c r="N975">
        <v>1</v>
      </c>
    </row>
    <row r="976" spans="1:14" x14ac:dyDescent="0.15">
      <c r="A976">
        <f t="shared" si="41"/>
        <v>3003002</v>
      </c>
      <c r="B976">
        <v>3003</v>
      </c>
      <c r="C976">
        <v>2</v>
      </c>
      <c r="D976">
        <v>0</v>
      </c>
      <c r="E976">
        <v>30</v>
      </c>
      <c r="G976" t="s">
        <v>570</v>
      </c>
      <c r="H976">
        <v>0</v>
      </c>
      <c r="I976">
        <v>10</v>
      </c>
      <c r="J976">
        <v>53</v>
      </c>
      <c r="K976">
        <v>20</v>
      </c>
      <c r="L976">
        <f>ROUND(L$5*N976,2)</f>
        <v>5.08</v>
      </c>
      <c r="N976">
        <v>1.0149999999999999</v>
      </c>
    </row>
    <row r="977" spans="1:14" x14ac:dyDescent="0.15">
      <c r="A977">
        <f t="shared" si="41"/>
        <v>3003003</v>
      </c>
      <c r="B977">
        <v>3003</v>
      </c>
      <c r="C977">
        <v>3</v>
      </c>
      <c r="D977">
        <v>0</v>
      </c>
      <c r="E977">
        <v>30</v>
      </c>
      <c r="G977" t="s">
        <v>571</v>
      </c>
      <c r="H977">
        <v>0</v>
      </c>
      <c r="I977">
        <v>10</v>
      </c>
      <c r="J977">
        <v>120</v>
      </c>
      <c r="K977">
        <v>30</v>
      </c>
      <c r="L977">
        <f t="shared" ref="L977:L1040" si="42">ROUND(L$5*N977,2)</f>
        <v>5.15</v>
      </c>
      <c r="N977">
        <v>1.03</v>
      </c>
    </row>
    <row r="978" spans="1:14" x14ac:dyDescent="0.15">
      <c r="A978">
        <f t="shared" si="41"/>
        <v>3003004</v>
      </c>
      <c r="B978">
        <v>3003</v>
      </c>
      <c r="C978">
        <v>4</v>
      </c>
      <c r="D978">
        <v>0</v>
      </c>
      <c r="E978">
        <v>30</v>
      </c>
      <c r="G978" t="s">
        <v>572</v>
      </c>
      <c r="H978">
        <v>0</v>
      </c>
      <c r="I978">
        <v>10</v>
      </c>
      <c r="J978">
        <v>213</v>
      </c>
      <c r="K978">
        <v>40</v>
      </c>
      <c r="L978">
        <f t="shared" si="42"/>
        <v>5.23</v>
      </c>
      <c r="N978">
        <v>1.0449999999999999</v>
      </c>
    </row>
    <row r="979" spans="1:14" x14ac:dyDescent="0.15">
      <c r="A979">
        <f t="shared" si="41"/>
        <v>3003005</v>
      </c>
      <c r="B979">
        <v>3003</v>
      </c>
      <c r="C979">
        <v>5</v>
      </c>
      <c r="D979">
        <v>0</v>
      </c>
      <c r="E979">
        <v>30</v>
      </c>
      <c r="G979" t="s">
        <v>572</v>
      </c>
      <c r="H979">
        <v>0</v>
      </c>
      <c r="I979">
        <v>10</v>
      </c>
      <c r="J979">
        <v>333</v>
      </c>
      <c r="K979">
        <v>50</v>
      </c>
      <c r="L979">
        <f t="shared" si="42"/>
        <v>5.3</v>
      </c>
      <c r="N979">
        <v>1.06</v>
      </c>
    </row>
    <row r="980" spans="1:14" x14ac:dyDescent="0.15">
      <c r="A980">
        <f t="shared" si="41"/>
        <v>3003006</v>
      </c>
      <c r="B980">
        <v>3003</v>
      </c>
      <c r="C980">
        <v>6</v>
      </c>
      <c r="D980">
        <v>0</v>
      </c>
      <c r="E980">
        <v>30</v>
      </c>
      <c r="G980" t="s">
        <v>572</v>
      </c>
      <c r="H980">
        <v>0</v>
      </c>
      <c r="I980">
        <v>10</v>
      </c>
      <c r="J980">
        <v>480</v>
      </c>
      <c r="K980">
        <v>60</v>
      </c>
      <c r="L980">
        <f t="shared" si="42"/>
        <v>5.38</v>
      </c>
      <c r="N980">
        <v>1.075</v>
      </c>
    </row>
    <row r="981" spans="1:14" x14ac:dyDescent="0.15">
      <c r="A981">
        <f t="shared" si="41"/>
        <v>3003007</v>
      </c>
      <c r="B981">
        <v>3003</v>
      </c>
      <c r="C981">
        <v>7</v>
      </c>
      <c r="D981">
        <v>0</v>
      </c>
      <c r="E981">
        <v>30</v>
      </c>
      <c r="G981" t="s">
        <v>572</v>
      </c>
      <c r="H981">
        <v>0</v>
      </c>
      <c r="I981">
        <v>10</v>
      </c>
      <c r="J981">
        <v>653</v>
      </c>
      <c r="K981">
        <v>70</v>
      </c>
      <c r="L981">
        <f t="shared" si="42"/>
        <v>5.45</v>
      </c>
      <c r="N981">
        <v>1.0900000000000001</v>
      </c>
    </row>
    <row r="982" spans="1:14" x14ac:dyDescent="0.15">
      <c r="A982">
        <f t="shared" si="41"/>
        <v>3003008</v>
      </c>
      <c r="B982">
        <v>3003</v>
      </c>
      <c r="C982">
        <v>8</v>
      </c>
      <c r="D982">
        <v>0</v>
      </c>
      <c r="E982">
        <v>30</v>
      </c>
      <c r="G982" t="s">
        <v>572</v>
      </c>
      <c r="H982">
        <v>0</v>
      </c>
      <c r="I982">
        <v>10</v>
      </c>
      <c r="J982">
        <v>853</v>
      </c>
      <c r="K982">
        <v>80</v>
      </c>
      <c r="L982">
        <f t="shared" si="42"/>
        <v>5.53</v>
      </c>
      <c r="N982">
        <v>1.105</v>
      </c>
    </row>
    <row r="983" spans="1:14" x14ac:dyDescent="0.15">
      <c r="A983">
        <f t="shared" si="41"/>
        <v>3003009</v>
      </c>
      <c r="B983">
        <v>3003</v>
      </c>
      <c r="C983">
        <v>9</v>
      </c>
      <c r="D983">
        <v>0</v>
      </c>
      <c r="E983">
        <v>30</v>
      </c>
      <c r="G983" t="s">
        <v>572</v>
      </c>
      <c r="H983">
        <v>0</v>
      </c>
      <c r="I983">
        <v>10</v>
      </c>
      <c r="J983">
        <v>1080</v>
      </c>
      <c r="K983">
        <v>90</v>
      </c>
      <c r="L983">
        <f t="shared" si="42"/>
        <v>5.6</v>
      </c>
      <c r="N983">
        <v>1.1200000000000001</v>
      </c>
    </row>
    <row r="984" spans="1:14" x14ac:dyDescent="0.15">
      <c r="A984">
        <f t="shared" si="41"/>
        <v>3003010</v>
      </c>
      <c r="B984">
        <v>3003</v>
      </c>
      <c r="C984">
        <v>10</v>
      </c>
      <c r="D984">
        <v>0</v>
      </c>
      <c r="E984">
        <v>30</v>
      </c>
      <c r="G984" t="s">
        <v>572</v>
      </c>
      <c r="H984">
        <v>0</v>
      </c>
      <c r="I984">
        <v>10</v>
      </c>
      <c r="J984">
        <v>1333</v>
      </c>
      <c r="K984">
        <v>100</v>
      </c>
      <c r="L984">
        <f t="shared" si="42"/>
        <v>5.68</v>
      </c>
      <c r="N984">
        <v>1.135</v>
      </c>
    </row>
    <row r="985" spans="1:14" x14ac:dyDescent="0.15">
      <c r="A985">
        <f t="shared" si="41"/>
        <v>3003011</v>
      </c>
      <c r="B985">
        <v>3003</v>
      </c>
      <c r="C985">
        <v>11</v>
      </c>
      <c r="D985">
        <v>0</v>
      </c>
      <c r="E985">
        <v>30</v>
      </c>
      <c r="G985" t="s">
        <v>572</v>
      </c>
      <c r="H985">
        <v>0</v>
      </c>
      <c r="I985">
        <v>11</v>
      </c>
      <c r="J985">
        <v>1613</v>
      </c>
      <c r="K985">
        <v>110</v>
      </c>
      <c r="L985">
        <f t="shared" si="42"/>
        <v>5.75</v>
      </c>
      <c r="N985">
        <v>1.1499999999999999</v>
      </c>
    </row>
    <row r="986" spans="1:14" x14ac:dyDescent="0.15">
      <c r="A986">
        <f t="shared" si="41"/>
        <v>3003012</v>
      </c>
      <c r="B986">
        <v>3003</v>
      </c>
      <c r="C986">
        <v>12</v>
      </c>
      <c r="D986">
        <v>0</v>
      </c>
      <c r="E986">
        <v>30</v>
      </c>
      <c r="G986" t="s">
        <v>572</v>
      </c>
      <c r="H986">
        <v>0</v>
      </c>
      <c r="I986">
        <v>12</v>
      </c>
      <c r="J986">
        <v>1920</v>
      </c>
      <c r="K986">
        <v>120</v>
      </c>
      <c r="L986">
        <f t="shared" si="42"/>
        <v>5.83</v>
      </c>
      <c r="N986">
        <v>1.165</v>
      </c>
    </row>
    <row r="987" spans="1:14" x14ac:dyDescent="0.15">
      <c r="A987">
        <f t="shared" si="41"/>
        <v>3003013</v>
      </c>
      <c r="B987">
        <v>3003</v>
      </c>
      <c r="C987">
        <v>13</v>
      </c>
      <c r="D987">
        <v>0</v>
      </c>
      <c r="E987">
        <v>30</v>
      </c>
      <c r="G987" t="s">
        <v>572</v>
      </c>
      <c r="H987">
        <v>0</v>
      </c>
      <c r="I987">
        <v>13</v>
      </c>
      <c r="J987">
        <v>2253</v>
      </c>
      <c r="K987">
        <v>130</v>
      </c>
      <c r="L987">
        <f t="shared" si="42"/>
        <v>5.9</v>
      </c>
      <c r="N987">
        <v>1.18</v>
      </c>
    </row>
    <row r="988" spans="1:14" x14ac:dyDescent="0.15">
      <c r="A988">
        <f t="shared" si="41"/>
        <v>3003014</v>
      </c>
      <c r="B988">
        <v>3003</v>
      </c>
      <c r="C988">
        <v>14</v>
      </c>
      <c r="D988">
        <v>0</v>
      </c>
      <c r="E988">
        <v>30</v>
      </c>
      <c r="G988" t="s">
        <v>572</v>
      </c>
      <c r="H988">
        <v>0</v>
      </c>
      <c r="I988">
        <v>14</v>
      </c>
      <c r="J988">
        <v>2613</v>
      </c>
      <c r="K988">
        <v>140</v>
      </c>
      <c r="L988">
        <f t="shared" si="42"/>
        <v>5.98</v>
      </c>
      <c r="N988">
        <v>1.1950000000000001</v>
      </c>
    </row>
    <row r="989" spans="1:14" x14ac:dyDescent="0.15">
      <c r="A989">
        <f t="shared" si="41"/>
        <v>3003015</v>
      </c>
      <c r="B989">
        <v>3003</v>
      </c>
      <c r="C989">
        <v>15</v>
      </c>
      <c r="D989">
        <v>0</v>
      </c>
      <c r="E989">
        <v>30</v>
      </c>
      <c r="G989" t="s">
        <v>572</v>
      </c>
      <c r="H989">
        <v>0</v>
      </c>
      <c r="I989">
        <v>15</v>
      </c>
      <c r="J989">
        <v>3000</v>
      </c>
      <c r="K989">
        <v>150</v>
      </c>
      <c r="L989">
        <f t="shared" si="42"/>
        <v>6.05</v>
      </c>
      <c r="N989">
        <v>1.21</v>
      </c>
    </row>
    <row r="990" spans="1:14" x14ac:dyDescent="0.15">
      <c r="A990">
        <f t="shared" si="41"/>
        <v>3003016</v>
      </c>
      <c r="B990">
        <v>3003</v>
      </c>
      <c r="C990">
        <v>16</v>
      </c>
      <c r="D990">
        <v>0</v>
      </c>
      <c r="E990">
        <v>30</v>
      </c>
      <c r="G990" t="s">
        <v>572</v>
      </c>
      <c r="H990">
        <v>0</v>
      </c>
      <c r="I990">
        <v>16</v>
      </c>
      <c r="J990">
        <v>3413</v>
      </c>
      <c r="K990">
        <v>160</v>
      </c>
      <c r="L990">
        <f t="shared" si="42"/>
        <v>6.13</v>
      </c>
      <c r="N990">
        <v>1.2250000000000001</v>
      </c>
    </row>
    <row r="991" spans="1:14" x14ac:dyDescent="0.15">
      <c r="A991">
        <f t="shared" si="41"/>
        <v>3003017</v>
      </c>
      <c r="B991">
        <v>3003</v>
      </c>
      <c r="C991">
        <v>17</v>
      </c>
      <c r="D991">
        <v>0</v>
      </c>
      <c r="E991">
        <v>30</v>
      </c>
      <c r="G991" t="s">
        <v>572</v>
      </c>
      <c r="H991">
        <v>0</v>
      </c>
      <c r="I991">
        <v>17</v>
      </c>
      <c r="J991">
        <v>3853</v>
      </c>
      <c r="K991">
        <v>170</v>
      </c>
      <c r="L991">
        <f t="shared" si="42"/>
        <v>6.2</v>
      </c>
      <c r="N991">
        <v>1.24</v>
      </c>
    </row>
    <row r="992" spans="1:14" x14ac:dyDescent="0.15">
      <c r="A992">
        <f t="shared" si="41"/>
        <v>3003018</v>
      </c>
      <c r="B992">
        <v>3003</v>
      </c>
      <c r="C992">
        <v>18</v>
      </c>
      <c r="D992">
        <v>0</v>
      </c>
      <c r="E992">
        <v>30</v>
      </c>
      <c r="G992" t="s">
        <v>572</v>
      </c>
      <c r="H992">
        <v>0</v>
      </c>
      <c r="I992">
        <v>18</v>
      </c>
      <c r="J992">
        <v>4320</v>
      </c>
      <c r="K992">
        <v>180</v>
      </c>
      <c r="L992">
        <f t="shared" si="42"/>
        <v>6.28</v>
      </c>
      <c r="N992">
        <v>1.2549999999999999</v>
      </c>
    </row>
    <row r="993" spans="1:14" x14ac:dyDescent="0.15">
      <c r="A993">
        <f t="shared" si="41"/>
        <v>3003019</v>
      </c>
      <c r="B993">
        <v>3003</v>
      </c>
      <c r="C993">
        <v>19</v>
      </c>
      <c r="D993">
        <v>0</v>
      </c>
      <c r="E993">
        <v>30</v>
      </c>
      <c r="G993" t="s">
        <v>572</v>
      </c>
      <c r="H993">
        <v>0</v>
      </c>
      <c r="I993">
        <v>19</v>
      </c>
      <c r="J993">
        <v>4813</v>
      </c>
      <c r="K993">
        <v>190</v>
      </c>
      <c r="L993">
        <f t="shared" si="42"/>
        <v>6.35</v>
      </c>
      <c r="N993">
        <v>1.27</v>
      </c>
    </row>
    <row r="994" spans="1:14" x14ac:dyDescent="0.15">
      <c r="A994">
        <f t="shared" si="41"/>
        <v>3003020</v>
      </c>
      <c r="B994">
        <v>3003</v>
      </c>
      <c r="C994">
        <v>20</v>
      </c>
      <c r="D994">
        <v>0</v>
      </c>
      <c r="E994">
        <v>30</v>
      </c>
      <c r="G994" t="s">
        <v>572</v>
      </c>
      <c r="H994">
        <v>0</v>
      </c>
      <c r="I994">
        <v>20</v>
      </c>
      <c r="J994">
        <v>5333</v>
      </c>
      <c r="K994">
        <v>200</v>
      </c>
      <c r="L994">
        <f t="shared" si="42"/>
        <v>6.43</v>
      </c>
      <c r="N994">
        <v>1.2849999999999999</v>
      </c>
    </row>
    <row r="995" spans="1:14" x14ac:dyDescent="0.15">
      <c r="A995">
        <f t="shared" si="41"/>
        <v>3003021</v>
      </c>
      <c r="B995">
        <v>3003</v>
      </c>
      <c r="C995">
        <v>21</v>
      </c>
      <c r="D995">
        <v>0</v>
      </c>
      <c r="E995">
        <v>30</v>
      </c>
      <c r="G995" t="s">
        <v>572</v>
      </c>
      <c r="H995">
        <v>0</v>
      </c>
      <c r="I995">
        <v>21</v>
      </c>
      <c r="J995">
        <v>5880</v>
      </c>
      <c r="K995">
        <v>210</v>
      </c>
      <c r="L995">
        <f t="shared" si="42"/>
        <v>6.5</v>
      </c>
      <c r="N995">
        <v>1.3</v>
      </c>
    </row>
    <row r="996" spans="1:14" x14ac:dyDescent="0.15">
      <c r="A996">
        <f t="shared" si="41"/>
        <v>3003022</v>
      </c>
      <c r="B996">
        <v>3003</v>
      </c>
      <c r="C996">
        <v>22</v>
      </c>
      <c r="D996">
        <v>0</v>
      </c>
      <c r="E996">
        <v>30</v>
      </c>
      <c r="G996" t="s">
        <v>572</v>
      </c>
      <c r="H996">
        <v>0</v>
      </c>
      <c r="I996">
        <v>22</v>
      </c>
      <c r="J996">
        <v>6453</v>
      </c>
      <c r="K996">
        <v>220</v>
      </c>
      <c r="L996">
        <f t="shared" si="42"/>
        <v>6.58</v>
      </c>
      <c r="N996">
        <v>1.3149999999999999</v>
      </c>
    </row>
    <row r="997" spans="1:14" x14ac:dyDescent="0.15">
      <c r="A997">
        <f t="shared" si="41"/>
        <v>3003023</v>
      </c>
      <c r="B997">
        <v>3003</v>
      </c>
      <c r="C997">
        <v>23</v>
      </c>
      <c r="D997">
        <v>0</v>
      </c>
      <c r="E997">
        <v>30</v>
      </c>
      <c r="G997" t="s">
        <v>572</v>
      </c>
      <c r="H997">
        <v>0</v>
      </c>
      <c r="I997">
        <v>23</v>
      </c>
      <c r="J997">
        <v>7053</v>
      </c>
      <c r="K997">
        <v>230</v>
      </c>
      <c r="L997">
        <f t="shared" si="42"/>
        <v>6.65</v>
      </c>
      <c r="N997">
        <v>1.33</v>
      </c>
    </row>
    <row r="998" spans="1:14" x14ac:dyDescent="0.15">
      <c r="A998">
        <f t="shared" si="41"/>
        <v>3003024</v>
      </c>
      <c r="B998">
        <v>3003</v>
      </c>
      <c r="C998">
        <v>24</v>
      </c>
      <c r="D998">
        <v>0</v>
      </c>
      <c r="E998">
        <v>30</v>
      </c>
      <c r="G998" t="s">
        <v>572</v>
      </c>
      <c r="H998">
        <v>0</v>
      </c>
      <c r="I998">
        <v>24</v>
      </c>
      <c r="J998">
        <v>7680</v>
      </c>
      <c r="K998">
        <v>240</v>
      </c>
      <c r="L998">
        <f t="shared" si="42"/>
        <v>6.73</v>
      </c>
      <c r="N998">
        <v>1.345</v>
      </c>
    </row>
    <row r="999" spans="1:14" x14ac:dyDescent="0.15">
      <c r="A999">
        <f t="shared" si="41"/>
        <v>3003025</v>
      </c>
      <c r="B999">
        <v>3003</v>
      </c>
      <c r="C999">
        <v>25</v>
      </c>
      <c r="D999">
        <v>0</v>
      </c>
      <c r="E999">
        <v>30</v>
      </c>
      <c r="G999" t="s">
        <v>572</v>
      </c>
      <c r="H999">
        <v>0</v>
      </c>
      <c r="I999">
        <v>25</v>
      </c>
      <c r="J999">
        <v>8333</v>
      </c>
      <c r="K999">
        <v>250</v>
      </c>
      <c r="L999">
        <f t="shared" si="42"/>
        <v>6.8</v>
      </c>
      <c r="N999">
        <v>1.36</v>
      </c>
    </row>
    <row r="1000" spans="1:14" x14ac:dyDescent="0.15">
      <c r="A1000">
        <f t="shared" si="41"/>
        <v>3003026</v>
      </c>
      <c r="B1000">
        <v>3003</v>
      </c>
      <c r="C1000">
        <v>26</v>
      </c>
      <c r="D1000">
        <v>0</v>
      </c>
      <c r="E1000">
        <v>30</v>
      </c>
      <c r="G1000" t="s">
        <v>572</v>
      </c>
      <c r="H1000">
        <v>0</v>
      </c>
      <c r="I1000">
        <v>26</v>
      </c>
      <c r="J1000">
        <v>9013</v>
      </c>
      <c r="K1000">
        <v>260</v>
      </c>
      <c r="L1000">
        <f t="shared" si="42"/>
        <v>6.88</v>
      </c>
      <c r="N1000">
        <v>1.375</v>
      </c>
    </row>
    <row r="1001" spans="1:14" x14ac:dyDescent="0.15">
      <c r="A1001">
        <f t="shared" si="41"/>
        <v>3003027</v>
      </c>
      <c r="B1001">
        <v>3003</v>
      </c>
      <c r="C1001">
        <v>27</v>
      </c>
      <c r="D1001">
        <v>0</v>
      </c>
      <c r="E1001">
        <v>30</v>
      </c>
      <c r="G1001" t="s">
        <v>572</v>
      </c>
      <c r="H1001">
        <v>0</v>
      </c>
      <c r="I1001">
        <v>27</v>
      </c>
      <c r="J1001">
        <v>9720</v>
      </c>
      <c r="K1001">
        <v>270</v>
      </c>
      <c r="L1001">
        <f t="shared" si="42"/>
        <v>6.95</v>
      </c>
      <c r="N1001">
        <v>1.39</v>
      </c>
    </row>
    <row r="1002" spans="1:14" x14ac:dyDescent="0.15">
      <c r="A1002">
        <f t="shared" si="41"/>
        <v>3003028</v>
      </c>
      <c r="B1002">
        <v>3003</v>
      </c>
      <c r="C1002">
        <v>28</v>
      </c>
      <c r="D1002">
        <v>0</v>
      </c>
      <c r="E1002">
        <v>30</v>
      </c>
      <c r="G1002" t="s">
        <v>572</v>
      </c>
      <c r="H1002">
        <v>0</v>
      </c>
      <c r="I1002">
        <v>28</v>
      </c>
      <c r="J1002">
        <v>10453</v>
      </c>
      <c r="K1002">
        <v>280</v>
      </c>
      <c r="L1002">
        <f t="shared" si="42"/>
        <v>7.03</v>
      </c>
      <c r="N1002">
        <v>1.405</v>
      </c>
    </row>
    <row r="1003" spans="1:14" x14ac:dyDescent="0.15">
      <c r="A1003">
        <f t="shared" si="41"/>
        <v>3003029</v>
      </c>
      <c r="B1003">
        <v>3003</v>
      </c>
      <c r="C1003">
        <v>29</v>
      </c>
      <c r="D1003">
        <v>0</v>
      </c>
      <c r="E1003">
        <v>30</v>
      </c>
      <c r="G1003" t="s">
        <v>572</v>
      </c>
      <c r="H1003">
        <v>0</v>
      </c>
      <c r="I1003">
        <v>29</v>
      </c>
      <c r="J1003">
        <v>11213</v>
      </c>
      <c r="K1003">
        <v>290</v>
      </c>
      <c r="L1003">
        <f t="shared" si="42"/>
        <v>7.1</v>
      </c>
      <c r="N1003">
        <v>1.42</v>
      </c>
    </row>
    <row r="1004" spans="1:14" x14ac:dyDescent="0.15">
      <c r="A1004">
        <f t="shared" si="41"/>
        <v>3003030</v>
      </c>
      <c r="B1004">
        <v>3003</v>
      </c>
      <c r="C1004">
        <v>30</v>
      </c>
      <c r="D1004">
        <v>0</v>
      </c>
      <c r="E1004">
        <v>30</v>
      </c>
      <c r="G1004" t="s">
        <v>572</v>
      </c>
      <c r="H1004">
        <v>0</v>
      </c>
      <c r="I1004">
        <v>30</v>
      </c>
      <c r="J1004">
        <v>12000</v>
      </c>
      <c r="K1004">
        <v>300</v>
      </c>
      <c r="L1004">
        <f t="shared" si="42"/>
        <v>7.18</v>
      </c>
      <c r="N1004">
        <v>1.4350000000000001</v>
      </c>
    </row>
    <row r="1005" spans="1:14" x14ac:dyDescent="0.15">
      <c r="A1005">
        <f t="shared" si="41"/>
        <v>3003031</v>
      </c>
      <c r="B1005">
        <v>3003</v>
      </c>
      <c r="C1005">
        <v>31</v>
      </c>
      <c r="D1005">
        <v>0</v>
      </c>
      <c r="E1005">
        <v>30</v>
      </c>
      <c r="G1005" t="s">
        <v>572</v>
      </c>
      <c r="H1005">
        <v>0</v>
      </c>
      <c r="I1005">
        <v>31</v>
      </c>
      <c r="J1005">
        <v>12813</v>
      </c>
      <c r="K1005">
        <v>310</v>
      </c>
      <c r="L1005">
        <f t="shared" si="42"/>
        <v>7.25</v>
      </c>
      <c r="N1005">
        <v>1.45</v>
      </c>
    </row>
    <row r="1006" spans="1:14" x14ac:dyDescent="0.15">
      <c r="A1006">
        <f t="shared" si="41"/>
        <v>3003032</v>
      </c>
      <c r="B1006">
        <v>3003</v>
      </c>
      <c r="C1006">
        <v>32</v>
      </c>
      <c r="D1006">
        <v>0</v>
      </c>
      <c r="E1006">
        <v>30</v>
      </c>
      <c r="G1006" t="s">
        <v>572</v>
      </c>
      <c r="H1006">
        <v>0</v>
      </c>
      <c r="I1006">
        <v>32</v>
      </c>
      <c r="J1006">
        <v>13653</v>
      </c>
      <c r="K1006">
        <v>320</v>
      </c>
      <c r="L1006">
        <f t="shared" si="42"/>
        <v>7.33</v>
      </c>
      <c r="N1006">
        <v>1.4650000000000001</v>
      </c>
    </row>
    <row r="1007" spans="1:14" x14ac:dyDescent="0.15">
      <c r="A1007">
        <f t="shared" si="41"/>
        <v>3003033</v>
      </c>
      <c r="B1007">
        <v>3003</v>
      </c>
      <c r="C1007">
        <v>33</v>
      </c>
      <c r="D1007">
        <v>0</v>
      </c>
      <c r="E1007">
        <v>30</v>
      </c>
      <c r="G1007" t="s">
        <v>572</v>
      </c>
      <c r="H1007">
        <v>0</v>
      </c>
      <c r="I1007">
        <v>33</v>
      </c>
      <c r="J1007">
        <v>14520</v>
      </c>
      <c r="K1007">
        <v>330</v>
      </c>
      <c r="L1007">
        <f t="shared" si="42"/>
        <v>7.4</v>
      </c>
      <c r="N1007">
        <v>1.48</v>
      </c>
    </row>
    <row r="1008" spans="1:14" x14ac:dyDescent="0.15">
      <c r="A1008">
        <f t="shared" si="41"/>
        <v>3003034</v>
      </c>
      <c r="B1008">
        <v>3003</v>
      </c>
      <c r="C1008">
        <v>34</v>
      </c>
      <c r="D1008">
        <v>0</v>
      </c>
      <c r="E1008">
        <v>30</v>
      </c>
      <c r="G1008" t="s">
        <v>572</v>
      </c>
      <c r="H1008">
        <v>0</v>
      </c>
      <c r="I1008">
        <v>34</v>
      </c>
      <c r="J1008">
        <v>15413</v>
      </c>
      <c r="K1008">
        <v>340</v>
      </c>
      <c r="L1008">
        <f t="shared" si="42"/>
        <v>7.48</v>
      </c>
      <c r="N1008">
        <v>1.4950000000000001</v>
      </c>
    </row>
    <row r="1009" spans="1:14" x14ac:dyDescent="0.15">
      <c r="A1009">
        <f t="shared" si="41"/>
        <v>3003035</v>
      </c>
      <c r="B1009">
        <v>3003</v>
      </c>
      <c r="C1009">
        <v>35</v>
      </c>
      <c r="D1009">
        <v>0</v>
      </c>
      <c r="E1009">
        <v>30</v>
      </c>
      <c r="G1009" t="s">
        <v>572</v>
      </c>
      <c r="H1009">
        <v>0</v>
      </c>
      <c r="I1009">
        <v>35</v>
      </c>
      <c r="J1009">
        <v>16333</v>
      </c>
      <c r="K1009">
        <v>350</v>
      </c>
      <c r="L1009">
        <f t="shared" si="42"/>
        <v>7.55</v>
      </c>
      <c r="N1009">
        <v>1.51</v>
      </c>
    </row>
    <row r="1010" spans="1:14" x14ac:dyDescent="0.15">
      <c r="A1010">
        <f t="shared" si="41"/>
        <v>3003036</v>
      </c>
      <c r="B1010">
        <v>3003</v>
      </c>
      <c r="C1010">
        <v>36</v>
      </c>
      <c r="D1010">
        <v>0</v>
      </c>
      <c r="E1010">
        <v>30</v>
      </c>
      <c r="G1010" t="s">
        <v>572</v>
      </c>
      <c r="H1010">
        <v>0</v>
      </c>
      <c r="I1010">
        <v>36</v>
      </c>
      <c r="J1010">
        <v>17280</v>
      </c>
      <c r="K1010">
        <v>360</v>
      </c>
      <c r="L1010">
        <f t="shared" si="42"/>
        <v>7.63</v>
      </c>
      <c r="N1010">
        <v>1.5249999999999999</v>
      </c>
    </row>
    <row r="1011" spans="1:14" x14ac:dyDescent="0.15">
      <c r="A1011">
        <f t="shared" si="41"/>
        <v>3003037</v>
      </c>
      <c r="B1011">
        <v>3003</v>
      </c>
      <c r="C1011">
        <v>37</v>
      </c>
      <c r="D1011">
        <v>0</v>
      </c>
      <c r="E1011">
        <v>30</v>
      </c>
      <c r="G1011" t="s">
        <v>572</v>
      </c>
      <c r="H1011">
        <v>0</v>
      </c>
      <c r="I1011">
        <v>37</v>
      </c>
      <c r="J1011">
        <v>18253</v>
      </c>
      <c r="K1011">
        <v>370</v>
      </c>
      <c r="L1011">
        <f t="shared" si="42"/>
        <v>7.7</v>
      </c>
      <c r="N1011">
        <v>1.54</v>
      </c>
    </row>
    <row r="1012" spans="1:14" x14ac:dyDescent="0.15">
      <c r="A1012">
        <f t="shared" si="41"/>
        <v>3003038</v>
      </c>
      <c r="B1012">
        <v>3003</v>
      </c>
      <c r="C1012">
        <v>38</v>
      </c>
      <c r="D1012">
        <v>0</v>
      </c>
      <c r="E1012">
        <v>30</v>
      </c>
      <c r="G1012" t="s">
        <v>572</v>
      </c>
      <c r="H1012">
        <v>0</v>
      </c>
      <c r="I1012">
        <v>38</v>
      </c>
      <c r="J1012">
        <v>19253</v>
      </c>
      <c r="K1012">
        <v>380</v>
      </c>
      <c r="L1012">
        <f t="shared" si="42"/>
        <v>7.78</v>
      </c>
      <c r="N1012">
        <v>1.5549999999999999</v>
      </c>
    </row>
    <row r="1013" spans="1:14" x14ac:dyDescent="0.15">
      <c r="A1013">
        <f t="shared" si="41"/>
        <v>3003039</v>
      </c>
      <c r="B1013">
        <v>3003</v>
      </c>
      <c r="C1013">
        <v>39</v>
      </c>
      <c r="D1013">
        <v>0</v>
      </c>
      <c r="E1013">
        <v>30</v>
      </c>
      <c r="G1013" t="s">
        <v>572</v>
      </c>
      <c r="H1013">
        <v>0</v>
      </c>
      <c r="I1013">
        <v>39</v>
      </c>
      <c r="J1013">
        <v>20280</v>
      </c>
      <c r="K1013">
        <v>390</v>
      </c>
      <c r="L1013">
        <f t="shared" si="42"/>
        <v>7.85</v>
      </c>
      <c r="N1013">
        <v>1.57</v>
      </c>
    </row>
    <row r="1014" spans="1:14" x14ac:dyDescent="0.15">
      <c r="A1014">
        <f t="shared" si="41"/>
        <v>3003040</v>
      </c>
      <c r="B1014">
        <v>3003</v>
      </c>
      <c r="C1014">
        <v>40</v>
      </c>
      <c r="D1014">
        <v>0</v>
      </c>
      <c r="E1014">
        <v>30</v>
      </c>
      <c r="G1014" t="s">
        <v>572</v>
      </c>
      <c r="H1014">
        <v>0</v>
      </c>
      <c r="I1014">
        <v>40</v>
      </c>
      <c r="J1014">
        <v>21333</v>
      </c>
      <c r="K1014">
        <v>400</v>
      </c>
      <c r="L1014">
        <f t="shared" si="42"/>
        <v>7.93</v>
      </c>
      <c r="N1014">
        <v>1.585</v>
      </c>
    </row>
    <row r="1015" spans="1:14" x14ac:dyDescent="0.15">
      <c r="A1015">
        <f t="shared" si="41"/>
        <v>3003041</v>
      </c>
      <c r="B1015">
        <v>3003</v>
      </c>
      <c r="C1015">
        <v>41</v>
      </c>
      <c r="D1015">
        <v>0</v>
      </c>
      <c r="E1015">
        <v>30</v>
      </c>
      <c r="G1015" t="s">
        <v>572</v>
      </c>
      <c r="H1015">
        <v>0</v>
      </c>
      <c r="I1015">
        <v>41</v>
      </c>
      <c r="J1015">
        <v>22413</v>
      </c>
      <c r="K1015">
        <v>410</v>
      </c>
      <c r="L1015">
        <f t="shared" si="42"/>
        <v>8</v>
      </c>
      <c r="N1015">
        <v>1.6</v>
      </c>
    </row>
    <row r="1016" spans="1:14" x14ac:dyDescent="0.15">
      <c r="A1016">
        <f t="shared" si="41"/>
        <v>3003042</v>
      </c>
      <c r="B1016">
        <v>3003</v>
      </c>
      <c r="C1016">
        <v>42</v>
      </c>
      <c r="D1016">
        <v>0</v>
      </c>
      <c r="E1016">
        <v>30</v>
      </c>
      <c r="G1016" t="s">
        <v>572</v>
      </c>
      <c r="H1016">
        <v>0</v>
      </c>
      <c r="I1016">
        <v>42</v>
      </c>
      <c r="J1016">
        <v>23520</v>
      </c>
      <c r="K1016">
        <v>420</v>
      </c>
      <c r="L1016">
        <f t="shared" si="42"/>
        <v>8.08</v>
      </c>
      <c r="N1016">
        <v>1.615</v>
      </c>
    </row>
    <row r="1017" spans="1:14" x14ac:dyDescent="0.15">
      <c r="A1017">
        <f t="shared" si="41"/>
        <v>3003043</v>
      </c>
      <c r="B1017">
        <v>3003</v>
      </c>
      <c r="C1017">
        <v>43</v>
      </c>
      <c r="D1017">
        <v>0</v>
      </c>
      <c r="E1017">
        <v>30</v>
      </c>
      <c r="G1017" t="s">
        <v>572</v>
      </c>
      <c r="H1017">
        <v>0</v>
      </c>
      <c r="I1017">
        <v>43</v>
      </c>
      <c r="J1017">
        <v>24653</v>
      </c>
      <c r="K1017">
        <v>430</v>
      </c>
      <c r="L1017">
        <f t="shared" si="42"/>
        <v>8.15</v>
      </c>
      <c r="N1017">
        <v>1.63</v>
      </c>
    </row>
    <row r="1018" spans="1:14" x14ac:dyDescent="0.15">
      <c r="A1018">
        <f t="shared" si="41"/>
        <v>3003044</v>
      </c>
      <c r="B1018">
        <v>3003</v>
      </c>
      <c r="C1018">
        <v>44</v>
      </c>
      <c r="D1018">
        <v>0</v>
      </c>
      <c r="E1018">
        <v>30</v>
      </c>
      <c r="G1018" t="s">
        <v>572</v>
      </c>
      <c r="H1018">
        <v>0</v>
      </c>
      <c r="I1018">
        <v>44</v>
      </c>
      <c r="J1018">
        <v>25813</v>
      </c>
      <c r="K1018">
        <v>440</v>
      </c>
      <c r="L1018">
        <f t="shared" si="42"/>
        <v>8.23</v>
      </c>
      <c r="N1018">
        <v>1.645</v>
      </c>
    </row>
    <row r="1019" spans="1:14" x14ac:dyDescent="0.15">
      <c r="A1019">
        <f t="shared" si="41"/>
        <v>3003045</v>
      </c>
      <c r="B1019">
        <v>3003</v>
      </c>
      <c r="C1019">
        <v>45</v>
      </c>
      <c r="D1019">
        <v>0</v>
      </c>
      <c r="E1019">
        <v>30</v>
      </c>
      <c r="G1019" t="s">
        <v>572</v>
      </c>
      <c r="H1019">
        <v>0</v>
      </c>
      <c r="I1019">
        <v>45</v>
      </c>
      <c r="J1019">
        <v>27000</v>
      </c>
      <c r="K1019">
        <v>450</v>
      </c>
      <c r="L1019">
        <f t="shared" si="42"/>
        <v>8.3000000000000007</v>
      </c>
      <c r="N1019">
        <v>1.66</v>
      </c>
    </row>
    <row r="1020" spans="1:14" x14ac:dyDescent="0.15">
      <c r="A1020">
        <f t="shared" si="41"/>
        <v>3003046</v>
      </c>
      <c r="B1020">
        <v>3003</v>
      </c>
      <c r="C1020">
        <v>46</v>
      </c>
      <c r="D1020">
        <v>0</v>
      </c>
      <c r="E1020">
        <v>30</v>
      </c>
      <c r="G1020" t="s">
        <v>572</v>
      </c>
      <c r="H1020">
        <v>0</v>
      </c>
      <c r="I1020">
        <v>46</v>
      </c>
      <c r="J1020">
        <v>28213</v>
      </c>
      <c r="K1020">
        <v>460</v>
      </c>
      <c r="L1020">
        <f t="shared" si="42"/>
        <v>8.3800000000000008</v>
      </c>
      <c r="N1020">
        <v>1.675</v>
      </c>
    </row>
    <row r="1021" spans="1:14" x14ac:dyDescent="0.15">
      <c r="A1021">
        <f t="shared" si="41"/>
        <v>3003047</v>
      </c>
      <c r="B1021">
        <v>3003</v>
      </c>
      <c r="C1021">
        <v>47</v>
      </c>
      <c r="D1021">
        <v>0</v>
      </c>
      <c r="E1021">
        <v>30</v>
      </c>
      <c r="G1021" t="s">
        <v>572</v>
      </c>
      <c r="H1021">
        <v>0</v>
      </c>
      <c r="I1021">
        <v>47</v>
      </c>
      <c r="J1021">
        <v>29453</v>
      </c>
      <c r="K1021">
        <v>470</v>
      </c>
      <c r="L1021">
        <f t="shared" si="42"/>
        <v>8.4499999999999993</v>
      </c>
      <c r="N1021">
        <v>1.69</v>
      </c>
    </row>
    <row r="1022" spans="1:14" x14ac:dyDescent="0.15">
      <c r="A1022">
        <f t="shared" si="41"/>
        <v>3003048</v>
      </c>
      <c r="B1022">
        <v>3003</v>
      </c>
      <c r="C1022">
        <v>48</v>
      </c>
      <c r="D1022">
        <v>0</v>
      </c>
      <c r="E1022">
        <v>30</v>
      </c>
      <c r="G1022" t="s">
        <v>572</v>
      </c>
      <c r="H1022">
        <v>0</v>
      </c>
      <c r="I1022">
        <v>48</v>
      </c>
      <c r="J1022">
        <v>30720</v>
      </c>
      <c r="K1022">
        <v>480</v>
      </c>
      <c r="L1022">
        <f t="shared" si="42"/>
        <v>8.52</v>
      </c>
      <c r="N1022">
        <v>1.7049999999999901</v>
      </c>
    </row>
    <row r="1023" spans="1:14" x14ac:dyDescent="0.15">
      <c r="A1023">
        <f t="shared" si="41"/>
        <v>3003049</v>
      </c>
      <c r="B1023">
        <v>3003</v>
      </c>
      <c r="C1023">
        <v>49</v>
      </c>
      <c r="D1023">
        <v>0</v>
      </c>
      <c r="E1023">
        <v>30</v>
      </c>
      <c r="G1023" t="s">
        <v>572</v>
      </c>
      <c r="H1023">
        <v>0</v>
      </c>
      <c r="I1023">
        <v>49</v>
      </c>
      <c r="J1023">
        <v>32013</v>
      </c>
      <c r="K1023">
        <v>490</v>
      </c>
      <c r="L1023">
        <f t="shared" si="42"/>
        <v>8.6</v>
      </c>
      <c r="N1023">
        <v>1.71999999999999</v>
      </c>
    </row>
    <row r="1024" spans="1:14" x14ac:dyDescent="0.15">
      <c r="A1024">
        <f t="shared" si="41"/>
        <v>3003050</v>
      </c>
      <c r="B1024">
        <v>3003</v>
      </c>
      <c r="C1024">
        <v>50</v>
      </c>
      <c r="D1024">
        <v>0</v>
      </c>
      <c r="E1024">
        <v>30</v>
      </c>
      <c r="G1024" t="s">
        <v>572</v>
      </c>
      <c r="H1024">
        <v>0</v>
      </c>
      <c r="I1024">
        <v>50</v>
      </c>
      <c r="J1024">
        <v>33333</v>
      </c>
      <c r="K1024">
        <v>500</v>
      </c>
      <c r="L1024">
        <f t="shared" si="42"/>
        <v>8.67</v>
      </c>
      <c r="N1024">
        <v>1.7349999999999901</v>
      </c>
    </row>
    <row r="1025" spans="1:14" x14ac:dyDescent="0.15">
      <c r="A1025">
        <f t="shared" si="41"/>
        <v>3003051</v>
      </c>
      <c r="B1025">
        <v>3003</v>
      </c>
      <c r="C1025">
        <v>51</v>
      </c>
      <c r="D1025">
        <v>0</v>
      </c>
      <c r="E1025">
        <v>30</v>
      </c>
      <c r="G1025" t="s">
        <v>572</v>
      </c>
      <c r="H1025">
        <v>0</v>
      </c>
      <c r="I1025">
        <v>51</v>
      </c>
      <c r="J1025">
        <v>34680</v>
      </c>
      <c r="K1025">
        <v>510</v>
      </c>
      <c r="L1025">
        <f t="shared" si="42"/>
        <v>8.75</v>
      </c>
      <c r="N1025">
        <v>1.75</v>
      </c>
    </row>
    <row r="1026" spans="1:14" x14ac:dyDescent="0.15">
      <c r="A1026">
        <f t="shared" si="41"/>
        <v>3003052</v>
      </c>
      <c r="B1026">
        <v>3003</v>
      </c>
      <c r="C1026">
        <v>52</v>
      </c>
      <c r="D1026">
        <v>0</v>
      </c>
      <c r="E1026">
        <v>30</v>
      </c>
      <c r="G1026" t="s">
        <v>572</v>
      </c>
      <c r="H1026">
        <v>0</v>
      </c>
      <c r="I1026">
        <v>52</v>
      </c>
      <c r="J1026">
        <v>36053</v>
      </c>
      <c r="K1026">
        <v>520</v>
      </c>
      <c r="L1026">
        <f t="shared" si="42"/>
        <v>8.83</v>
      </c>
      <c r="N1026">
        <v>1.7649999999999999</v>
      </c>
    </row>
    <row r="1027" spans="1:14" x14ac:dyDescent="0.15">
      <c r="A1027">
        <f t="shared" si="41"/>
        <v>3003053</v>
      </c>
      <c r="B1027">
        <v>3003</v>
      </c>
      <c r="C1027">
        <v>53</v>
      </c>
      <c r="D1027">
        <v>0</v>
      </c>
      <c r="E1027">
        <v>30</v>
      </c>
      <c r="G1027" t="s">
        <v>572</v>
      </c>
      <c r="H1027">
        <v>0</v>
      </c>
      <c r="I1027">
        <v>53</v>
      </c>
      <c r="J1027">
        <v>37453</v>
      </c>
      <c r="K1027">
        <v>530</v>
      </c>
      <c r="L1027">
        <f t="shared" si="42"/>
        <v>8.9</v>
      </c>
      <c r="N1027">
        <v>1.77999999999999</v>
      </c>
    </row>
    <row r="1028" spans="1:14" x14ac:dyDescent="0.15">
      <c r="A1028">
        <f t="shared" si="41"/>
        <v>3003054</v>
      </c>
      <c r="B1028">
        <v>3003</v>
      </c>
      <c r="C1028">
        <v>54</v>
      </c>
      <c r="D1028">
        <v>0</v>
      </c>
      <c r="E1028">
        <v>30</v>
      </c>
      <c r="G1028" t="s">
        <v>572</v>
      </c>
      <c r="H1028">
        <v>0</v>
      </c>
      <c r="I1028">
        <v>54</v>
      </c>
      <c r="J1028">
        <v>38880</v>
      </c>
      <c r="K1028">
        <v>540</v>
      </c>
      <c r="L1028">
        <f t="shared" si="42"/>
        <v>8.98</v>
      </c>
      <c r="N1028">
        <v>1.7949999999999999</v>
      </c>
    </row>
    <row r="1029" spans="1:14" x14ac:dyDescent="0.15">
      <c r="A1029">
        <f t="shared" si="41"/>
        <v>3003055</v>
      </c>
      <c r="B1029">
        <v>3003</v>
      </c>
      <c r="C1029">
        <v>55</v>
      </c>
      <c r="D1029">
        <v>0</v>
      </c>
      <c r="E1029">
        <v>30</v>
      </c>
      <c r="G1029" t="s">
        <v>572</v>
      </c>
      <c r="H1029">
        <v>0</v>
      </c>
      <c r="I1029">
        <v>55</v>
      </c>
      <c r="J1029">
        <v>40333</v>
      </c>
      <c r="K1029">
        <v>550</v>
      </c>
      <c r="L1029">
        <f t="shared" si="42"/>
        <v>9.0500000000000007</v>
      </c>
      <c r="N1029">
        <v>1.8099999999999901</v>
      </c>
    </row>
    <row r="1030" spans="1:14" x14ac:dyDescent="0.15">
      <c r="A1030">
        <f t="shared" si="41"/>
        <v>3003056</v>
      </c>
      <c r="B1030">
        <v>3003</v>
      </c>
      <c r="C1030">
        <v>56</v>
      </c>
      <c r="D1030">
        <v>0</v>
      </c>
      <c r="E1030">
        <v>30</v>
      </c>
      <c r="G1030" t="s">
        <v>572</v>
      </c>
      <c r="H1030">
        <v>0</v>
      </c>
      <c r="I1030">
        <v>56</v>
      </c>
      <c r="J1030">
        <v>41813</v>
      </c>
      <c r="K1030">
        <v>560</v>
      </c>
      <c r="L1030">
        <f t="shared" si="42"/>
        <v>9.1199999999999992</v>
      </c>
      <c r="N1030">
        <v>1.82499999999999</v>
      </c>
    </row>
    <row r="1031" spans="1:14" x14ac:dyDescent="0.15">
      <c r="A1031">
        <f t="shared" si="41"/>
        <v>3003057</v>
      </c>
      <c r="B1031">
        <v>3003</v>
      </c>
      <c r="C1031">
        <v>57</v>
      </c>
      <c r="D1031">
        <v>0</v>
      </c>
      <c r="E1031">
        <v>30</v>
      </c>
      <c r="G1031" t="s">
        <v>572</v>
      </c>
      <c r="H1031">
        <v>0</v>
      </c>
      <c r="I1031">
        <v>57</v>
      </c>
      <c r="J1031">
        <v>43320</v>
      </c>
      <c r="K1031">
        <v>570</v>
      </c>
      <c r="L1031">
        <f t="shared" si="42"/>
        <v>9.1999999999999993</v>
      </c>
      <c r="N1031">
        <v>1.8399999999999901</v>
      </c>
    </row>
    <row r="1032" spans="1:14" x14ac:dyDescent="0.15">
      <c r="A1032">
        <f t="shared" si="41"/>
        <v>3003058</v>
      </c>
      <c r="B1032">
        <v>3003</v>
      </c>
      <c r="C1032">
        <v>58</v>
      </c>
      <c r="D1032">
        <v>0</v>
      </c>
      <c r="E1032">
        <v>30</v>
      </c>
      <c r="G1032" t="s">
        <v>572</v>
      </c>
      <c r="H1032">
        <v>0</v>
      </c>
      <c r="I1032">
        <v>58</v>
      </c>
      <c r="J1032">
        <v>44853</v>
      </c>
      <c r="K1032">
        <v>580</v>
      </c>
      <c r="L1032">
        <f t="shared" si="42"/>
        <v>9.27</v>
      </c>
      <c r="N1032">
        <v>1.85499999999999</v>
      </c>
    </row>
    <row r="1033" spans="1:14" x14ac:dyDescent="0.15">
      <c r="A1033">
        <f t="shared" si="41"/>
        <v>3003059</v>
      </c>
      <c r="B1033">
        <v>3003</v>
      </c>
      <c r="C1033">
        <v>59</v>
      </c>
      <c r="D1033">
        <v>0</v>
      </c>
      <c r="E1033">
        <v>30</v>
      </c>
      <c r="G1033" t="s">
        <v>572</v>
      </c>
      <c r="H1033">
        <v>0</v>
      </c>
      <c r="I1033">
        <v>59</v>
      </c>
      <c r="J1033">
        <v>46413</v>
      </c>
      <c r="K1033">
        <v>590</v>
      </c>
      <c r="L1033">
        <f t="shared" si="42"/>
        <v>9.35</v>
      </c>
      <c r="N1033">
        <v>1.8699999999999899</v>
      </c>
    </row>
    <row r="1034" spans="1:14" x14ac:dyDescent="0.15">
      <c r="A1034">
        <f t="shared" si="41"/>
        <v>3003060</v>
      </c>
      <c r="B1034">
        <v>3003</v>
      </c>
      <c r="C1034">
        <v>60</v>
      </c>
      <c r="D1034">
        <v>0</v>
      </c>
      <c r="E1034">
        <v>30</v>
      </c>
      <c r="G1034" t="s">
        <v>572</v>
      </c>
      <c r="H1034">
        <v>0</v>
      </c>
      <c r="I1034">
        <v>60</v>
      </c>
      <c r="J1034">
        <v>48000</v>
      </c>
      <c r="K1034">
        <v>600</v>
      </c>
      <c r="L1034">
        <f t="shared" si="42"/>
        <v>9.42</v>
      </c>
      <c r="N1034">
        <v>1.88499999999999</v>
      </c>
    </row>
    <row r="1035" spans="1:14" x14ac:dyDescent="0.15">
      <c r="A1035">
        <f t="shared" si="41"/>
        <v>3003061</v>
      </c>
      <c r="B1035">
        <v>3003</v>
      </c>
      <c r="C1035">
        <v>61</v>
      </c>
      <c r="D1035">
        <v>0</v>
      </c>
      <c r="E1035">
        <v>30</v>
      </c>
      <c r="G1035" t="s">
        <v>572</v>
      </c>
      <c r="H1035">
        <v>0</v>
      </c>
      <c r="I1035">
        <v>61</v>
      </c>
      <c r="J1035">
        <v>49613</v>
      </c>
      <c r="K1035">
        <v>610</v>
      </c>
      <c r="L1035">
        <f t="shared" si="42"/>
        <v>9.5</v>
      </c>
      <c r="N1035">
        <v>1.8999999999999899</v>
      </c>
    </row>
    <row r="1036" spans="1:14" x14ac:dyDescent="0.15">
      <c r="A1036">
        <f t="shared" si="41"/>
        <v>3003062</v>
      </c>
      <c r="B1036">
        <v>3003</v>
      </c>
      <c r="C1036">
        <v>62</v>
      </c>
      <c r="D1036">
        <v>0</v>
      </c>
      <c r="E1036">
        <v>30</v>
      </c>
      <c r="G1036" t="s">
        <v>572</v>
      </c>
      <c r="H1036">
        <v>0</v>
      </c>
      <c r="I1036">
        <v>62</v>
      </c>
      <c r="J1036">
        <v>51253</v>
      </c>
      <c r="K1036">
        <v>620</v>
      </c>
      <c r="L1036">
        <f t="shared" si="42"/>
        <v>9.57</v>
      </c>
      <c r="N1036">
        <v>1.91499999999999</v>
      </c>
    </row>
    <row r="1037" spans="1:14" x14ac:dyDescent="0.15">
      <c r="A1037">
        <f t="shared" si="41"/>
        <v>3003063</v>
      </c>
      <c r="B1037">
        <v>3003</v>
      </c>
      <c r="C1037">
        <v>63</v>
      </c>
      <c r="D1037">
        <v>0</v>
      </c>
      <c r="E1037">
        <v>30</v>
      </c>
      <c r="G1037" t="s">
        <v>572</v>
      </c>
      <c r="H1037">
        <v>0</v>
      </c>
      <c r="I1037">
        <v>63</v>
      </c>
      <c r="J1037">
        <v>52920</v>
      </c>
      <c r="K1037">
        <v>630</v>
      </c>
      <c r="L1037">
        <f t="shared" si="42"/>
        <v>9.65</v>
      </c>
      <c r="N1037">
        <v>1.9299999999999899</v>
      </c>
    </row>
    <row r="1038" spans="1:14" x14ac:dyDescent="0.15">
      <c r="A1038">
        <f t="shared" si="41"/>
        <v>3003064</v>
      </c>
      <c r="B1038">
        <v>3003</v>
      </c>
      <c r="C1038">
        <v>64</v>
      </c>
      <c r="D1038">
        <v>0</v>
      </c>
      <c r="E1038">
        <v>30</v>
      </c>
      <c r="G1038" t="s">
        <v>572</v>
      </c>
      <c r="H1038">
        <v>0</v>
      </c>
      <c r="I1038">
        <v>64</v>
      </c>
      <c r="J1038">
        <v>54613</v>
      </c>
      <c r="K1038">
        <v>640</v>
      </c>
      <c r="L1038">
        <f t="shared" si="42"/>
        <v>9.7200000000000006</v>
      </c>
      <c r="N1038">
        <v>1.9449999999999901</v>
      </c>
    </row>
    <row r="1039" spans="1:14" x14ac:dyDescent="0.15">
      <c r="A1039">
        <f t="shared" si="41"/>
        <v>3003065</v>
      </c>
      <c r="B1039">
        <v>3003</v>
      </c>
      <c r="C1039">
        <v>65</v>
      </c>
      <c r="D1039">
        <v>0</v>
      </c>
      <c r="E1039">
        <v>30</v>
      </c>
      <c r="G1039" t="s">
        <v>572</v>
      </c>
      <c r="H1039">
        <v>0</v>
      </c>
      <c r="I1039">
        <v>65</v>
      </c>
      <c r="J1039">
        <v>56333</v>
      </c>
      <c r="K1039">
        <v>650</v>
      </c>
      <c r="L1039">
        <f t="shared" si="42"/>
        <v>9.8000000000000007</v>
      </c>
      <c r="N1039">
        <v>1.95999999999999</v>
      </c>
    </row>
    <row r="1040" spans="1:14" x14ac:dyDescent="0.15">
      <c r="A1040">
        <f t="shared" si="41"/>
        <v>3003066</v>
      </c>
      <c r="B1040">
        <v>3003</v>
      </c>
      <c r="C1040">
        <v>66</v>
      </c>
      <c r="D1040">
        <v>0</v>
      </c>
      <c r="E1040">
        <v>30</v>
      </c>
      <c r="G1040" t="s">
        <v>572</v>
      </c>
      <c r="H1040">
        <v>0</v>
      </c>
      <c r="I1040">
        <v>66</v>
      </c>
      <c r="J1040">
        <v>58080</v>
      </c>
      <c r="K1040">
        <v>660</v>
      </c>
      <c r="L1040">
        <f t="shared" si="42"/>
        <v>9.8699999999999992</v>
      </c>
      <c r="N1040">
        <v>1.9749999999999901</v>
      </c>
    </row>
    <row r="1041" spans="1:14" x14ac:dyDescent="0.15">
      <c r="A1041">
        <f t="shared" si="41"/>
        <v>3003067</v>
      </c>
      <c r="B1041">
        <v>3003</v>
      </c>
      <c r="C1041">
        <v>67</v>
      </c>
      <c r="D1041">
        <v>0</v>
      </c>
      <c r="E1041">
        <v>30</v>
      </c>
      <c r="G1041" t="s">
        <v>572</v>
      </c>
      <c r="H1041">
        <v>0</v>
      </c>
      <c r="I1041">
        <v>67</v>
      </c>
      <c r="J1041">
        <v>59853</v>
      </c>
      <c r="K1041">
        <v>670</v>
      </c>
      <c r="L1041">
        <f t="shared" ref="L1041:L1104" si="43">ROUND(L$5*N1041,2)</f>
        <v>9.9499999999999993</v>
      </c>
      <c r="N1041">
        <v>1.98999999999999</v>
      </c>
    </row>
    <row r="1042" spans="1:14" x14ac:dyDescent="0.15">
      <c r="A1042">
        <f t="shared" si="41"/>
        <v>3003068</v>
      </c>
      <c r="B1042">
        <v>3003</v>
      </c>
      <c r="C1042">
        <v>68</v>
      </c>
      <c r="D1042">
        <v>0</v>
      </c>
      <c r="E1042">
        <v>30</v>
      </c>
      <c r="G1042" t="s">
        <v>6</v>
      </c>
      <c r="H1042">
        <v>0</v>
      </c>
      <c r="I1042">
        <v>68</v>
      </c>
      <c r="J1042">
        <v>61653</v>
      </c>
      <c r="K1042">
        <v>680</v>
      </c>
      <c r="L1042">
        <f t="shared" si="43"/>
        <v>10.029999999999999</v>
      </c>
      <c r="N1042">
        <v>2.0049999999999901</v>
      </c>
    </row>
    <row r="1043" spans="1:14" x14ac:dyDescent="0.15">
      <c r="A1043">
        <f t="shared" si="41"/>
        <v>3003069</v>
      </c>
      <c r="B1043">
        <v>3003</v>
      </c>
      <c r="C1043">
        <v>69</v>
      </c>
      <c r="D1043">
        <v>0</v>
      </c>
      <c r="E1043">
        <v>30</v>
      </c>
      <c r="G1043" t="s">
        <v>6</v>
      </c>
      <c r="H1043">
        <v>0</v>
      </c>
      <c r="I1043">
        <v>69</v>
      </c>
      <c r="J1043">
        <v>63480</v>
      </c>
      <c r="K1043">
        <v>690</v>
      </c>
      <c r="L1043">
        <f t="shared" si="43"/>
        <v>10.1</v>
      </c>
      <c r="N1043">
        <v>2.0199999999999898</v>
      </c>
    </row>
    <row r="1044" spans="1:14" x14ac:dyDescent="0.15">
      <c r="A1044">
        <f t="shared" si="41"/>
        <v>3003070</v>
      </c>
      <c r="B1044">
        <v>3003</v>
      </c>
      <c r="C1044">
        <v>70</v>
      </c>
      <c r="D1044">
        <v>0</v>
      </c>
      <c r="E1044">
        <v>30</v>
      </c>
      <c r="G1044" t="s">
        <v>6</v>
      </c>
      <c r="H1044">
        <v>0</v>
      </c>
      <c r="I1044">
        <v>70</v>
      </c>
      <c r="J1044">
        <v>65333</v>
      </c>
      <c r="K1044">
        <v>700</v>
      </c>
      <c r="L1044">
        <f t="shared" si="43"/>
        <v>10.17</v>
      </c>
      <c r="N1044">
        <v>2.0349999999999899</v>
      </c>
    </row>
    <row r="1045" spans="1:14" x14ac:dyDescent="0.15">
      <c r="A1045">
        <f t="shared" si="41"/>
        <v>3003071</v>
      </c>
      <c r="B1045">
        <v>3003</v>
      </c>
      <c r="C1045">
        <v>71</v>
      </c>
      <c r="D1045">
        <v>0</v>
      </c>
      <c r="E1045">
        <v>30</v>
      </c>
      <c r="G1045" t="s">
        <v>6</v>
      </c>
      <c r="H1045">
        <v>0</v>
      </c>
      <c r="I1045">
        <v>71</v>
      </c>
      <c r="J1045">
        <v>67213</v>
      </c>
      <c r="K1045">
        <v>710</v>
      </c>
      <c r="L1045">
        <f t="shared" si="43"/>
        <v>10.25</v>
      </c>
      <c r="N1045">
        <v>2.0499999999999901</v>
      </c>
    </row>
    <row r="1046" spans="1:14" x14ac:dyDescent="0.15">
      <c r="A1046">
        <f t="shared" si="41"/>
        <v>3003072</v>
      </c>
      <c r="B1046">
        <v>3003</v>
      </c>
      <c r="C1046">
        <v>72</v>
      </c>
      <c r="D1046">
        <v>0</v>
      </c>
      <c r="E1046">
        <v>30</v>
      </c>
      <c r="G1046" t="s">
        <v>6</v>
      </c>
      <c r="H1046">
        <v>0</v>
      </c>
      <c r="I1046">
        <v>72</v>
      </c>
      <c r="J1046">
        <v>69120</v>
      </c>
      <c r="K1046">
        <v>720</v>
      </c>
      <c r="L1046">
        <f t="shared" si="43"/>
        <v>10.33</v>
      </c>
      <c r="N1046">
        <v>2.0649999999999902</v>
      </c>
    </row>
    <row r="1047" spans="1:14" x14ac:dyDescent="0.15">
      <c r="A1047">
        <f t="shared" si="41"/>
        <v>3003073</v>
      </c>
      <c r="B1047">
        <v>3003</v>
      </c>
      <c r="C1047">
        <v>73</v>
      </c>
      <c r="D1047">
        <v>0</v>
      </c>
      <c r="E1047">
        <v>30</v>
      </c>
      <c r="G1047" t="s">
        <v>6</v>
      </c>
      <c r="H1047">
        <v>0</v>
      </c>
      <c r="I1047">
        <v>73</v>
      </c>
      <c r="J1047">
        <v>71053</v>
      </c>
      <c r="K1047">
        <v>730</v>
      </c>
      <c r="L1047">
        <f t="shared" si="43"/>
        <v>10.4</v>
      </c>
      <c r="N1047">
        <v>2.0799999999999899</v>
      </c>
    </row>
    <row r="1048" spans="1:14" x14ac:dyDescent="0.15">
      <c r="A1048">
        <f t="shared" si="41"/>
        <v>3003074</v>
      </c>
      <c r="B1048">
        <v>3003</v>
      </c>
      <c r="C1048">
        <v>74</v>
      </c>
      <c r="D1048">
        <v>0</v>
      </c>
      <c r="E1048">
        <v>30</v>
      </c>
      <c r="G1048" t="s">
        <v>6</v>
      </c>
      <c r="H1048">
        <v>0</v>
      </c>
      <c r="I1048">
        <v>74</v>
      </c>
      <c r="J1048">
        <v>73013</v>
      </c>
      <c r="K1048">
        <v>740</v>
      </c>
      <c r="L1048">
        <f t="shared" si="43"/>
        <v>10.47</v>
      </c>
      <c r="N1048">
        <v>2.09499999999999</v>
      </c>
    </row>
    <row r="1049" spans="1:14" x14ac:dyDescent="0.15">
      <c r="A1049">
        <f t="shared" si="41"/>
        <v>3003075</v>
      </c>
      <c r="B1049">
        <v>3003</v>
      </c>
      <c r="C1049">
        <v>75</v>
      </c>
      <c r="D1049">
        <v>0</v>
      </c>
      <c r="E1049">
        <v>30</v>
      </c>
      <c r="G1049" t="s">
        <v>6</v>
      </c>
      <c r="H1049">
        <v>0</v>
      </c>
      <c r="I1049">
        <v>75</v>
      </c>
      <c r="J1049">
        <v>75000</v>
      </c>
      <c r="K1049">
        <v>750</v>
      </c>
      <c r="L1049">
        <f t="shared" si="43"/>
        <v>10.55</v>
      </c>
      <c r="N1049">
        <v>2.1099999999999901</v>
      </c>
    </row>
    <row r="1050" spans="1:14" x14ac:dyDescent="0.15">
      <c r="A1050">
        <f t="shared" si="41"/>
        <v>3003076</v>
      </c>
      <c r="B1050">
        <v>3003</v>
      </c>
      <c r="C1050">
        <v>76</v>
      </c>
      <c r="D1050">
        <v>0</v>
      </c>
      <c r="E1050">
        <v>30</v>
      </c>
      <c r="G1050" t="s">
        <v>6</v>
      </c>
      <c r="H1050">
        <v>0</v>
      </c>
      <c r="I1050">
        <v>76</v>
      </c>
      <c r="J1050">
        <v>77013</v>
      </c>
      <c r="K1050">
        <v>760</v>
      </c>
      <c r="L1050">
        <f t="shared" si="43"/>
        <v>10.62</v>
      </c>
      <c r="N1050">
        <v>2.1249999999999898</v>
      </c>
    </row>
    <row r="1051" spans="1:14" x14ac:dyDescent="0.15">
      <c r="A1051">
        <f t="shared" si="41"/>
        <v>3003077</v>
      </c>
      <c r="B1051">
        <v>3003</v>
      </c>
      <c r="C1051">
        <v>77</v>
      </c>
      <c r="D1051">
        <v>0</v>
      </c>
      <c r="E1051">
        <v>30</v>
      </c>
      <c r="G1051" t="s">
        <v>6</v>
      </c>
      <c r="H1051">
        <v>0</v>
      </c>
      <c r="I1051">
        <v>77</v>
      </c>
      <c r="J1051">
        <v>79053</v>
      </c>
      <c r="K1051">
        <v>770</v>
      </c>
      <c r="L1051">
        <f t="shared" si="43"/>
        <v>10.7</v>
      </c>
      <c r="N1051">
        <v>2.1399999999999899</v>
      </c>
    </row>
    <row r="1052" spans="1:14" x14ac:dyDescent="0.15">
      <c r="A1052">
        <f t="shared" si="41"/>
        <v>3003078</v>
      </c>
      <c r="B1052">
        <v>3003</v>
      </c>
      <c r="C1052">
        <v>78</v>
      </c>
      <c r="D1052">
        <v>0</v>
      </c>
      <c r="E1052">
        <v>30</v>
      </c>
      <c r="G1052" t="s">
        <v>6</v>
      </c>
      <c r="H1052">
        <v>0</v>
      </c>
      <c r="I1052">
        <v>78</v>
      </c>
      <c r="J1052">
        <v>81120</v>
      </c>
      <c r="K1052">
        <v>780</v>
      </c>
      <c r="L1052">
        <f t="shared" si="43"/>
        <v>10.78</v>
      </c>
      <c r="N1052">
        <v>2.15499999999999</v>
      </c>
    </row>
    <row r="1053" spans="1:14" x14ac:dyDescent="0.15">
      <c r="A1053">
        <f t="shared" si="41"/>
        <v>3003079</v>
      </c>
      <c r="B1053">
        <v>3003</v>
      </c>
      <c r="C1053">
        <v>79</v>
      </c>
      <c r="D1053">
        <v>0</v>
      </c>
      <c r="E1053">
        <v>30</v>
      </c>
      <c r="G1053" t="s">
        <v>6</v>
      </c>
      <c r="H1053">
        <v>0</v>
      </c>
      <c r="I1053">
        <v>79</v>
      </c>
      <c r="J1053">
        <v>83213</v>
      </c>
      <c r="K1053">
        <v>790</v>
      </c>
      <c r="L1053">
        <f t="shared" si="43"/>
        <v>10.85</v>
      </c>
      <c r="N1053">
        <v>2.1699999999999902</v>
      </c>
    </row>
    <row r="1054" spans="1:14" x14ac:dyDescent="0.15">
      <c r="A1054">
        <f t="shared" si="41"/>
        <v>3003080</v>
      </c>
      <c r="B1054">
        <v>3003</v>
      </c>
      <c r="C1054">
        <v>80</v>
      </c>
      <c r="D1054">
        <v>0</v>
      </c>
      <c r="E1054">
        <v>30</v>
      </c>
      <c r="G1054" t="s">
        <v>6</v>
      </c>
      <c r="H1054">
        <v>0</v>
      </c>
      <c r="I1054">
        <v>80</v>
      </c>
      <c r="J1054">
        <v>85333</v>
      </c>
      <c r="K1054">
        <v>800</v>
      </c>
      <c r="L1054">
        <f t="shared" si="43"/>
        <v>11</v>
      </c>
      <c r="N1054">
        <v>2.2000000000000002</v>
      </c>
    </row>
    <row r="1055" spans="1:14" x14ac:dyDescent="0.15">
      <c r="A1055">
        <f t="shared" si="41"/>
        <v>3004001</v>
      </c>
      <c r="B1055">
        <v>3004</v>
      </c>
      <c r="C1055">
        <v>1</v>
      </c>
      <c r="D1055">
        <v>0</v>
      </c>
      <c r="E1055">
        <v>20</v>
      </c>
      <c r="H1055">
        <v>0</v>
      </c>
      <c r="I1055">
        <v>1</v>
      </c>
      <c r="J1055">
        <v>0</v>
      </c>
      <c r="K1055">
        <v>10</v>
      </c>
      <c r="L1055">
        <f t="shared" si="43"/>
        <v>5</v>
      </c>
      <c r="M1055">
        <v>11</v>
      </c>
      <c r="N1055">
        <v>1</v>
      </c>
    </row>
    <row r="1056" spans="1:14" x14ac:dyDescent="0.15">
      <c r="A1056">
        <f t="shared" si="41"/>
        <v>3004002</v>
      </c>
      <c r="B1056">
        <v>3004</v>
      </c>
      <c r="C1056">
        <v>2</v>
      </c>
      <c r="D1056">
        <v>0</v>
      </c>
      <c r="E1056">
        <v>20</v>
      </c>
      <c r="G1056" t="s">
        <v>6</v>
      </c>
      <c r="H1056">
        <v>0</v>
      </c>
      <c r="I1056">
        <v>2</v>
      </c>
      <c r="J1056">
        <v>60</v>
      </c>
      <c r="K1056">
        <v>20</v>
      </c>
      <c r="L1056">
        <f t="shared" si="43"/>
        <v>5.08</v>
      </c>
      <c r="M1056">
        <v>11</v>
      </c>
      <c r="N1056">
        <v>1.0149999999999999</v>
      </c>
    </row>
    <row r="1057" spans="1:14" x14ac:dyDescent="0.15">
      <c r="A1057">
        <f t="shared" si="41"/>
        <v>3004003</v>
      </c>
      <c r="B1057">
        <v>3004</v>
      </c>
      <c r="C1057">
        <v>3</v>
      </c>
      <c r="D1057">
        <v>0</v>
      </c>
      <c r="E1057">
        <v>20</v>
      </c>
      <c r="G1057" t="s">
        <v>6</v>
      </c>
      <c r="H1057">
        <v>0</v>
      </c>
      <c r="I1057">
        <v>3</v>
      </c>
      <c r="J1057">
        <v>135</v>
      </c>
      <c r="K1057">
        <v>30</v>
      </c>
      <c r="L1057">
        <f t="shared" si="43"/>
        <v>5.15</v>
      </c>
      <c r="M1057">
        <v>11</v>
      </c>
      <c r="N1057">
        <v>1.03</v>
      </c>
    </row>
    <row r="1058" spans="1:14" x14ac:dyDescent="0.15">
      <c r="A1058">
        <f t="shared" si="41"/>
        <v>3004004</v>
      </c>
      <c r="B1058">
        <v>3004</v>
      </c>
      <c r="C1058">
        <v>4</v>
      </c>
      <c r="D1058">
        <v>0</v>
      </c>
      <c r="E1058">
        <v>20</v>
      </c>
      <c r="G1058" t="s">
        <v>6</v>
      </c>
      <c r="H1058">
        <v>0</v>
      </c>
      <c r="I1058">
        <v>4</v>
      </c>
      <c r="J1058">
        <v>240</v>
      </c>
      <c r="K1058">
        <v>40</v>
      </c>
      <c r="L1058">
        <f t="shared" si="43"/>
        <v>5.23</v>
      </c>
      <c r="M1058">
        <v>11</v>
      </c>
      <c r="N1058">
        <v>1.0449999999999999</v>
      </c>
    </row>
    <row r="1059" spans="1:14" x14ac:dyDescent="0.15">
      <c r="A1059">
        <f t="shared" si="41"/>
        <v>3004005</v>
      </c>
      <c r="B1059">
        <v>3004</v>
      </c>
      <c r="C1059">
        <v>5</v>
      </c>
      <c r="D1059">
        <v>0</v>
      </c>
      <c r="E1059">
        <v>20</v>
      </c>
      <c r="G1059" t="s">
        <v>6</v>
      </c>
      <c r="H1059">
        <v>0</v>
      </c>
      <c r="I1059">
        <v>5</v>
      </c>
      <c r="J1059">
        <v>375</v>
      </c>
      <c r="K1059">
        <v>50</v>
      </c>
      <c r="L1059">
        <f t="shared" si="43"/>
        <v>5.3</v>
      </c>
      <c r="M1059">
        <v>11</v>
      </c>
      <c r="N1059">
        <v>1.06</v>
      </c>
    </row>
    <row r="1060" spans="1:14" x14ac:dyDescent="0.15">
      <c r="A1060">
        <f t="shared" si="41"/>
        <v>3004006</v>
      </c>
      <c r="B1060">
        <v>3004</v>
      </c>
      <c r="C1060">
        <v>6</v>
      </c>
      <c r="D1060">
        <v>0</v>
      </c>
      <c r="E1060">
        <v>20</v>
      </c>
      <c r="G1060" t="s">
        <v>6</v>
      </c>
      <c r="H1060">
        <v>0</v>
      </c>
      <c r="I1060">
        <v>6</v>
      </c>
      <c r="J1060">
        <v>540</v>
      </c>
      <c r="K1060">
        <v>60</v>
      </c>
      <c r="L1060">
        <f t="shared" si="43"/>
        <v>5.38</v>
      </c>
      <c r="M1060">
        <v>11</v>
      </c>
      <c r="N1060">
        <v>1.075</v>
      </c>
    </row>
    <row r="1061" spans="1:14" x14ac:dyDescent="0.15">
      <c r="A1061">
        <f t="shared" si="41"/>
        <v>3004007</v>
      </c>
      <c r="B1061">
        <v>3004</v>
      </c>
      <c r="C1061">
        <v>7</v>
      </c>
      <c r="D1061">
        <v>0</v>
      </c>
      <c r="E1061">
        <v>20</v>
      </c>
      <c r="G1061" t="s">
        <v>6</v>
      </c>
      <c r="H1061">
        <v>0</v>
      </c>
      <c r="I1061">
        <v>7</v>
      </c>
      <c r="J1061">
        <v>735</v>
      </c>
      <c r="K1061">
        <v>70</v>
      </c>
      <c r="L1061">
        <f t="shared" si="43"/>
        <v>5.45</v>
      </c>
      <c r="M1061">
        <v>11</v>
      </c>
      <c r="N1061">
        <v>1.0900000000000001</v>
      </c>
    </row>
    <row r="1062" spans="1:14" x14ac:dyDescent="0.15">
      <c r="A1062">
        <f t="shared" si="41"/>
        <v>3004008</v>
      </c>
      <c r="B1062">
        <v>3004</v>
      </c>
      <c r="C1062">
        <v>8</v>
      </c>
      <c r="D1062">
        <v>0</v>
      </c>
      <c r="E1062">
        <v>20</v>
      </c>
      <c r="G1062" t="s">
        <v>6</v>
      </c>
      <c r="H1062">
        <v>0</v>
      </c>
      <c r="I1062">
        <v>8</v>
      </c>
      <c r="J1062">
        <v>960</v>
      </c>
      <c r="K1062">
        <v>80</v>
      </c>
      <c r="L1062">
        <f t="shared" si="43"/>
        <v>5.53</v>
      </c>
      <c r="M1062">
        <v>11</v>
      </c>
      <c r="N1062">
        <v>1.105</v>
      </c>
    </row>
    <row r="1063" spans="1:14" x14ac:dyDescent="0.15">
      <c r="A1063">
        <f t="shared" si="41"/>
        <v>3004009</v>
      </c>
      <c r="B1063">
        <v>3004</v>
      </c>
      <c r="C1063">
        <v>9</v>
      </c>
      <c r="D1063">
        <v>0</v>
      </c>
      <c r="E1063">
        <v>20</v>
      </c>
      <c r="G1063" t="s">
        <v>6</v>
      </c>
      <c r="H1063">
        <v>0</v>
      </c>
      <c r="I1063">
        <v>9</v>
      </c>
      <c r="J1063">
        <v>1215</v>
      </c>
      <c r="K1063">
        <v>90</v>
      </c>
      <c r="L1063">
        <f t="shared" si="43"/>
        <v>5.6</v>
      </c>
      <c r="M1063">
        <v>11</v>
      </c>
      <c r="N1063">
        <v>1.1200000000000001</v>
      </c>
    </row>
    <row r="1064" spans="1:14" x14ac:dyDescent="0.15">
      <c r="A1064">
        <f t="shared" si="41"/>
        <v>3004010</v>
      </c>
      <c r="B1064">
        <v>3004</v>
      </c>
      <c r="C1064">
        <v>10</v>
      </c>
      <c r="D1064">
        <v>0</v>
      </c>
      <c r="E1064">
        <v>20</v>
      </c>
      <c r="G1064" t="s">
        <v>6</v>
      </c>
      <c r="H1064">
        <v>0</v>
      </c>
      <c r="I1064">
        <v>10</v>
      </c>
      <c r="J1064">
        <v>1500</v>
      </c>
      <c r="K1064">
        <v>100</v>
      </c>
      <c r="L1064">
        <f t="shared" si="43"/>
        <v>5.68</v>
      </c>
      <c r="M1064">
        <v>11</v>
      </c>
      <c r="N1064">
        <v>1.135</v>
      </c>
    </row>
    <row r="1065" spans="1:14" x14ac:dyDescent="0.15">
      <c r="A1065">
        <f t="shared" si="41"/>
        <v>3004011</v>
      </c>
      <c r="B1065">
        <v>3004</v>
      </c>
      <c r="C1065">
        <v>11</v>
      </c>
      <c r="D1065">
        <v>0</v>
      </c>
      <c r="E1065">
        <v>20</v>
      </c>
      <c r="G1065" t="s">
        <v>6</v>
      </c>
      <c r="H1065">
        <v>0</v>
      </c>
      <c r="I1065">
        <v>11</v>
      </c>
      <c r="J1065">
        <v>1815</v>
      </c>
      <c r="K1065">
        <v>110</v>
      </c>
      <c r="L1065">
        <f t="shared" si="43"/>
        <v>5.75</v>
      </c>
      <c r="M1065">
        <v>11</v>
      </c>
      <c r="N1065">
        <v>1.1499999999999999</v>
      </c>
    </row>
    <row r="1066" spans="1:14" x14ac:dyDescent="0.15">
      <c r="A1066">
        <f t="shared" si="41"/>
        <v>3004012</v>
      </c>
      <c r="B1066">
        <v>3004</v>
      </c>
      <c r="C1066">
        <v>12</v>
      </c>
      <c r="D1066">
        <v>0</v>
      </c>
      <c r="E1066">
        <v>20</v>
      </c>
      <c r="G1066" t="s">
        <v>6</v>
      </c>
      <c r="H1066">
        <v>0</v>
      </c>
      <c r="I1066">
        <v>12</v>
      </c>
      <c r="J1066">
        <v>2160</v>
      </c>
      <c r="K1066">
        <v>120</v>
      </c>
      <c r="L1066">
        <f t="shared" si="43"/>
        <v>5.83</v>
      </c>
      <c r="M1066">
        <v>11</v>
      </c>
      <c r="N1066">
        <v>1.165</v>
      </c>
    </row>
    <row r="1067" spans="1:14" x14ac:dyDescent="0.15">
      <c r="A1067">
        <f t="shared" si="41"/>
        <v>3004013</v>
      </c>
      <c r="B1067">
        <v>3004</v>
      </c>
      <c r="C1067">
        <v>13</v>
      </c>
      <c r="D1067">
        <v>0</v>
      </c>
      <c r="E1067">
        <v>20</v>
      </c>
      <c r="G1067" t="s">
        <v>6</v>
      </c>
      <c r="H1067">
        <v>0</v>
      </c>
      <c r="I1067">
        <v>13</v>
      </c>
      <c r="J1067">
        <v>2535</v>
      </c>
      <c r="K1067">
        <v>130</v>
      </c>
      <c r="L1067">
        <f t="shared" si="43"/>
        <v>5.9</v>
      </c>
      <c r="M1067">
        <v>11</v>
      </c>
      <c r="N1067">
        <v>1.18</v>
      </c>
    </row>
    <row r="1068" spans="1:14" x14ac:dyDescent="0.15">
      <c r="A1068">
        <f t="shared" si="41"/>
        <v>3004014</v>
      </c>
      <c r="B1068">
        <v>3004</v>
      </c>
      <c r="C1068">
        <v>14</v>
      </c>
      <c r="D1068">
        <v>0</v>
      </c>
      <c r="E1068">
        <v>20</v>
      </c>
      <c r="G1068" t="s">
        <v>6</v>
      </c>
      <c r="H1068">
        <v>0</v>
      </c>
      <c r="I1068">
        <v>14</v>
      </c>
      <c r="J1068">
        <v>2940</v>
      </c>
      <c r="K1068">
        <v>140</v>
      </c>
      <c r="L1068">
        <f t="shared" si="43"/>
        <v>5.98</v>
      </c>
      <c r="M1068">
        <v>11</v>
      </c>
      <c r="N1068">
        <v>1.1950000000000001</v>
      </c>
    </row>
    <row r="1069" spans="1:14" x14ac:dyDescent="0.15">
      <c r="A1069">
        <f t="shared" si="41"/>
        <v>3004015</v>
      </c>
      <c r="B1069">
        <v>3004</v>
      </c>
      <c r="C1069">
        <v>15</v>
      </c>
      <c r="D1069">
        <v>0</v>
      </c>
      <c r="E1069">
        <v>20</v>
      </c>
      <c r="G1069" t="s">
        <v>6</v>
      </c>
      <c r="H1069">
        <v>0</v>
      </c>
      <c r="I1069">
        <v>15</v>
      </c>
      <c r="J1069">
        <v>3375</v>
      </c>
      <c r="K1069">
        <v>150</v>
      </c>
      <c r="L1069">
        <f t="shared" si="43"/>
        <v>6.05</v>
      </c>
      <c r="M1069">
        <v>11</v>
      </c>
      <c r="N1069">
        <v>1.21</v>
      </c>
    </row>
    <row r="1070" spans="1:14" x14ac:dyDescent="0.15">
      <c r="A1070">
        <f t="shared" si="41"/>
        <v>3004016</v>
      </c>
      <c r="B1070">
        <v>3004</v>
      </c>
      <c r="C1070">
        <v>16</v>
      </c>
      <c r="D1070">
        <v>0</v>
      </c>
      <c r="E1070">
        <v>20</v>
      </c>
      <c r="G1070" t="s">
        <v>572</v>
      </c>
      <c r="H1070">
        <v>0</v>
      </c>
      <c r="I1070">
        <v>16</v>
      </c>
      <c r="J1070">
        <v>3840</v>
      </c>
      <c r="K1070">
        <v>160</v>
      </c>
      <c r="L1070">
        <f t="shared" si="43"/>
        <v>6.13</v>
      </c>
      <c r="M1070">
        <v>11</v>
      </c>
      <c r="N1070">
        <v>1.2250000000000001</v>
      </c>
    </row>
    <row r="1071" spans="1:14" x14ac:dyDescent="0.15">
      <c r="A1071">
        <f t="shared" si="41"/>
        <v>3004017</v>
      </c>
      <c r="B1071">
        <v>3004</v>
      </c>
      <c r="C1071">
        <v>17</v>
      </c>
      <c r="D1071">
        <v>0</v>
      </c>
      <c r="E1071">
        <v>20</v>
      </c>
      <c r="G1071" t="s">
        <v>572</v>
      </c>
      <c r="H1071">
        <v>0</v>
      </c>
      <c r="I1071">
        <v>17</v>
      </c>
      <c r="J1071">
        <v>4335</v>
      </c>
      <c r="K1071">
        <v>170</v>
      </c>
      <c r="L1071">
        <f t="shared" si="43"/>
        <v>6.2</v>
      </c>
      <c r="M1071">
        <v>11</v>
      </c>
      <c r="N1071">
        <v>1.24</v>
      </c>
    </row>
    <row r="1072" spans="1:14" x14ac:dyDescent="0.15">
      <c r="A1072">
        <f t="shared" si="41"/>
        <v>3004018</v>
      </c>
      <c r="B1072">
        <v>3004</v>
      </c>
      <c r="C1072">
        <v>18</v>
      </c>
      <c r="D1072">
        <v>0</v>
      </c>
      <c r="E1072">
        <v>20</v>
      </c>
      <c r="G1072" t="s">
        <v>572</v>
      </c>
      <c r="H1072">
        <v>0</v>
      </c>
      <c r="I1072">
        <v>18</v>
      </c>
      <c r="J1072">
        <v>4860</v>
      </c>
      <c r="K1072">
        <v>180</v>
      </c>
      <c r="L1072">
        <f t="shared" si="43"/>
        <v>6.28</v>
      </c>
      <c r="M1072">
        <v>11</v>
      </c>
      <c r="N1072">
        <v>1.2549999999999999</v>
      </c>
    </row>
    <row r="1073" spans="1:14" x14ac:dyDescent="0.15">
      <c r="A1073">
        <f t="shared" si="41"/>
        <v>3004019</v>
      </c>
      <c r="B1073">
        <v>3004</v>
      </c>
      <c r="C1073">
        <v>19</v>
      </c>
      <c r="D1073">
        <v>0</v>
      </c>
      <c r="E1073">
        <v>20</v>
      </c>
      <c r="G1073" t="s">
        <v>572</v>
      </c>
      <c r="H1073">
        <v>0</v>
      </c>
      <c r="I1073">
        <v>19</v>
      </c>
      <c r="J1073">
        <v>5415</v>
      </c>
      <c r="K1073">
        <v>190</v>
      </c>
      <c r="L1073">
        <f t="shared" si="43"/>
        <v>6.35</v>
      </c>
      <c r="M1073">
        <v>11</v>
      </c>
      <c r="N1073">
        <v>1.27</v>
      </c>
    </row>
    <row r="1074" spans="1:14" x14ac:dyDescent="0.15">
      <c r="A1074">
        <f t="shared" si="41"/>
        <v>3004020</v>
      </c>
      <c r="B1074">
        <v>3004</v>
      </c>
      <c r="C1074">
        <v>20</v>
      </c>
      <c r="D1074">
        <v>0</v>
      </c>
      <c r="E1074">
        <v>20</v>
      </c>
      <c r="G1074" t="s">
        <v>572</v>
      </c>
      <c r="H1074">
        <v>0</v>
      </c>
      <c r="I1074">
        <v>20</v>
      </c>
      <c r="J1074">
        <v>6000</v>
      </c>
      <c r="K1074">
        <v>200</v>
      </c>
      <c r="L1074">
        <f t="shared" si="43"/>
        <v>6.43</v>
      </c>
      <c r="M1074">
        <v>11</v>
      </c>
      <c r="N1074">
        <v>1.2849999999999999</v>
      </c>
    </row>
    <row r="1075" spans="1:14" x14ac:dyDescent="0.15">
      <c r="A1075">
        <f t="shared" si="41"/>
        <v>3004021</v>
      </c>
      <c r="B1075">
        <v>3004</v>
      </c>
      <c r="C1075">
        <v>21</v>
      </c>
      <c r="D1075">
        <v>0</v>
      </c>
      <c r="E1075">
        <v>20</v>
      </c>
      <c r="G1075" t="s">
        <v>572</v>
      </c>
      <c r="H1075">
        <v>0</v>
      </c>
      <c r="I1075">
        <v>21</v>
      </c>
      <c r="J1075">
        <v>6615</v>
      </c>
      <c r="K1075">
        <v>210</v>
      </c>
      <c r="L1075">
        <f t="shared" si="43"/>
        <v>6.5</v>
      </c>
      <c r="M1075">
        <v>11</v>
      </c>
      <c r="N1075">
        <v>1.3</v>
      </c>
    </row>
    <row r="1076" spans="1:14" x14ac:dyDescent="0.15">
      <c r="A1076">
        <f t="shared" si="41"/>
        <v>3004022</v>
      </c>
      <c r="B1076">
        <v>3004</v>
      </c>
      <c r="C1076">
        <v>22</v>
      </c>
      <c r="D1076">
        <v>0</v>
      </c>
      <c r="E1076">
        <v>20</v>
      </c>
      <c r="G1076" t="s">
        <v>572</v>
      </c>
      <c r="H1076">
        <v>0</v>
      </c>
      <c r="I1076">
        <v>22</v>
      </c>
      <c r="J1076">
        <v>7260</v>
      </c>
      <c r="K1076">
        <v>220</v>
      </c>
      <c r="L1076">
        <f t="shared" si="43"/>
        <v>6.58</v>
      </c>
      <c r="M1076">
        <v>11</v>
      </c>
      <c r="N1076">
        <v>1.3149999999999999</v>
      </c>
    </row>
    <row r="1077" spans="1:14" x14ac:dyDescent="0.15">
      <c r="A1077">
        <f t="shared" si="41"/>
        <v>3004023</v>
      </c>
      <c r="B1077">
        <v>3004</v>
      </c>
      <c r="C1077">
        <v>23</v>
      </c>
      <c r="D1077">
        <v>0</v>
      </c>
      <c r="E1077">
        <v>20</v>
      </c>
      <c r="G1077" t="s">
        <v>572</v>
      </c>
      <c r="H1077">
        <v>0</v>
      </c>
      <c r="I1077">
        <v>23</v>
      </c>
      <c r="J1077">
        <v>7935</v>
      </c>
      <c r="K1077">
        <v>230</v>
      </c>
      <c r="L1077">
        <f t="shared" si="43"/>
        <v>6.65</v>
      </c>
      <c r="M1077">
        <v>11</v>
      </c>
      <c r="N1077">
        <v>1.33</v>
      </c>
    </row>
    <row r="1078" spans="1:14" x14ac:dyDescent="0.15">
      <c r="A1078">
        <f t="shared" si="41"/>
        <v>3004024</v>
      </c>
      <c r="B1078">
        <v>3004</v>
      </c>
      <c r="C1078">
        <v>24</v>
      </c>
      <c r="D1078">
        <v>0</v>
      </c>
      <c r="E1078">
        <v>20</v>
      </c>
      <c r="G1078" t="s">
        <v>572</v>
      </c>
      <c r="H1078">
        <v>0</v>
      </c>
      <c r="I1078">
        <v>24</v>
      </c>
      <c r="J1078">
        <v>8640</v>
      </c>
      <c r="K1078">
        <v>240</v>
      </c>
      <c r="L1078">
        <f t="shared" si="43"/>
        <v>6.73</v>
      </c>
      <c r="M1078">
        <v>11</v>
      </c>
      <c r="N1078">
        <v>1.345</v>
      </c>
    </row>
    <row r="1079" spans="1:14" x14ac:dyDescent="0.15">
      <c r="A1079">
        <f t="shared" si="41"/>
        <v>3004025</v>
      </c>
      <c r="B1079">
        <v>3004</v>
      </c>
      <c r="C1079">
        <v>25</v>
      </c>
      <c r="D1079">
        <v>0</v>
      </c>
      <c r="E1079">
        <v>20</v>
      </c>
      <c r="G1079" t="s">
        <v>572</v>
      </c>
      <c r="H1079">
        <v>0</v>
      </c>
      <c r="I1079">
        <v>25</v>
      </c>
      <c r="J1079">
        <v>9375</v>
      </c>
      <c r="K1079">
        <v>250</v>
      </c>
      <c r="L1079">
        <f t="shared" si="43"/>
        <v>6.8</v>
      </c>
      <c r="M1079">
        <v>11</v>
      </c>
      <c r="N1079">
        <v>1.36</v>
      </c>
    </row>
    <row r="1080" spans="1:14" x14ac:dyDescent="0.15">
      <c r="A1080">
        <f t="shared" si="41"/>
        <v>3004026</v>
      </c>
      <c r="B1080">
        <v>3004</v>
      </c>
      <c r="C1080">
        <v>26</v>
      </c>
      <c r="D1080">
        <v>0</v>
      </c>
      <c r="E1080">
        <v>20</v>
      </c>
      <c r="G1080" t="s">
        <v>572</v>
      </c>
      <c r="H1080">
        <v>0</v>
      </c>
      <c r="I1080">
        <v>26</v>
      </c>
      <c r="J1080">
        <v>10140</v>
      </c>
      <c r="K1080">
        <v>260</v>
      </c>
      <c r="L1080">
        <f t="shared" si="43"/>
        <v>6.88</v>
      </c>
      <c r="M1080">
        <v>11</v>
      </c>
      <c r="N1080">
        <v>1.375</v>
      </c>
    </row>
    <row r="1081" spans="1:14" x14ac:dyDescent="0.15">
      <c r="A1081">
        <f t="shared" si="41"/>
        <v>3004027</v>
      </c>
      <c r="B1081">
        <v>3004</v>
      </c>
      <c r="C1081">
        <v>27</v>
      </c>
      <c r="D1081">
        <v>0</v>
      </c>
      <c r="E1081">
        <v>20</v>
      </c>
      <c r="G1081" t="s">
        <v>572</v>
      </c>
      <c r="H1081">
        <v>0</v>
      </c>
      <c r="I1081">
        <v>27</v>
      </c>
      <c r="J1081">
        <v>10935</v>
      </c>
      <c r="K1081">
        <v>270</v>
      </c>
      <c r="L1081">
        <f t="shared" si="43"/>
        <v>6.95</v>
      </c>
      <c r="M1081">
        <v>11</v>
      </c>
      <c r="N1081">
        <v>1.39</v>
      </c>
    </row>
    <row r="1082" spans="1:14" x14ac:dyDescent="0.15">
      <c r="A1082">
        <f t="shared" si="41"/>
        <v>3004028</v>
      </c>
      <c r="B1082">
        <v>3004</v>
      </c>
      <c r="C1082">
        <v>28</v>
      </c>
      <c r="D1082">
        <v>0</v>
      </c>
      <c r="E1082">
        <v>20</v>
      </c>
      <c r="G1082" t="s">
        <v>572</v>
      </c>
      <c r="H1082">
        <v>0</v>
      </c>
      <c r="I1082">
        <v>28</v>
      </c>
      <c r="J1082">
        <v>11760</v>
      </c>
      <c r="K1082">
        <v>280</v>
      </c>
      <c r="L1082">
        <f t="shared" si="43"/>
        <v>7.03</v>
      </c>
      <c r="M1082">
        <v>11</v>
      </c>
      <c r="N1082">
        <v>1.405</v>
      </c>
    </row>
    <row r="1083" spans="1:14" x14ac:dyDescent="0.15">
      <c r="A1083">
        <f t="shared" si="41"/>
        <v>3004029</v>
      </c>
      <c r="B1083">
        <v>3004</v>
      </c>
      <c r="C1083">
        <v>29</v>
      </c>
      <c r="D1083">
        <v>0</v>
      </c>
      <c r="E1083">
        <v>20</v>
      </c>
      <c r="G1083" t="s">
        <v>572</v>
      </c>
      <c r="H1083">
        <v>0</v>
      </c>
      <c r="I1083">
        <v>29</v>
      </c>
      <c r="J1083">
        <v>12615</v>
      </c>
      <c r="K1083">
        <v>290</v>
      </c>
      <c r="L1083">
        <f t="shared" si="43"/>
        <v>7.1</v>
      </c>
      <c r="M1083">
        <v>11</v>
      </c>
      <c r="N1083">
        <v>1.42</v>
      </c>
    </row>
    <row r="1084" spans="1:14" x14ac:dyDescent="0.15">
      <c r="A1084">
        <f t="shared" si="41"/>
        <v>3004030</v>
      </c>
      <c r="B1084">
        <v>3004</v>
      </c>
      <c r="C1084">
        <v>30</v>
      </c>
      <c r="D1084">
        <v>0</v>
      </c>
      <c r="E1084">
        <v>20</v>
      </c>
      <c r="G1084" t="s">
        <v>572</v>
      </c>
      <c r="H1084">
        <v>0</v>
      </c>
      <c r="I1084">
        <v>30</v>
      </c>
      <c r="J1084">
        <v>13500</v>
      </c>
      <c r="K1084">
        <v>300</v>
      </c>
      <c r="L1084">
        <f t="shared" si="43"/>
        <v>7.18</v>
      </c>
      <c r="M1084">
        <v>11</v>
      </c>
      <c r="N1084">
        <v>1.4350000000000001</v>
      </c>
    </row>
    <row r="1085" spans="1:14" x14ac:dyDescent="0.15">
      <c r="A1085">
        <f t="shared" si="41"/>
        <v>3004031</v>
      </c>
      <c r="B1085">
        <v>3004</v>
      </c>
      <c r="C1085">
        <v>31</v>
      </c>
      <c r="D1085">
        <v>0</v>
      </c>
      <c r="E1085">
        <v>20</v>
      </c>
      <c r="G1085" t="s">
        <v>572</v>
      </c>
      <c r="H1085">
        <v>0</v>
      </c>
      <c r="I1085">
        <v>31</v>
      </c>
      <c r="J1085">
        <v>14415</v>
      </c>
      <c r="K1085">
        <v>310</v>
      </c>
      <c r="L1085">
        <f t="shared" si="43"/>
        <v>7.25</v>
      </c>
      <c r="M1085">
        <v>11</v>
      </c>
      <c r="N1085">
        <v>1.45</v>
      </c>
    </row>
    <row r="1086" spans="1:14" x14ac:dyDescent="0.15">
      <c r="A1086">
        <f t="shared" si="41"/>
        <v>3004032</v>
      </c>
      <c r="B1086">
        <v>3004</v>
      </c>
      <c r="C1086">
        <v>32</v>
      </c>
      <c r="D1086">
        <v>0</v>
      </c>
      <c r="E1086">
        <v>20</v>
      </c>
      <c r="G1086" t="s">
        <v>572</v>
      </c>
      <c r="H1086">
        <v>0</v>
      </c>
      <c r="I1086">
        <v>32</v>
      </c>
      <c r="J1086">
        <v>15360</v>
      </c>
      <c r="K1086">
        <v>320</v>
      </c>
      <c r="L1086">
        <f t="shared" si="43"/>
        <v>7.33</v>
      </c>
      <c r="M1086">
        <v>11</v>
      </c>
      <c r="N1086">
        <v>1.4650000000000001</v>
      </c>
    </row>
    <row r="1087" spans="1:14" x14ac:dyDescent="0.15">
      <c r="A1087">
        <f t="shared" si="41"/>
        <v>3004033</v>
      </c>
      <c r="B1087">
        <v>3004</v>
      </c>
      <c r="C1087">
        <v>33</v>
      </c>
      <c r="D1087">
        <v>0</v>
      </c>
      <c r="E1087">
        <v>20</v>
      </c>
      <c r="G1087" t="s">
        <v>572</v>
      </c>
      <c r="H1087">
        <v>0</v>
      </c>
      <c r="I1087">
        <v>33</v>
      </c>
      <c r="J1087">
        <v>16335</v>
      </c>
      <c r="K1087">
        <v>330</v>
      </c>
      <c r="L1087">
        <f t="shared" si="43"/>
        <v>7.4</v>
      </c>
      <c r="M1087">
        <v>11</v>
      </c>
      <c r="N1087">
        <v>1.48</v>
      </c>
    </row>
    <row r="1088" spans="1:14" x14ac:dyDescent="0.15">
      <c r="A1088">
        <f t="shared" si="41"/>
        <v>3004034</v>
      </c>
      <c r="B1088">
        <v>3004</v>
      </c>
      <c r="C1088">
        <v>34</v>
      </c>
      <c r="D1088">
        <v>0</v>
      </c>
      <c r="E1088">
        <v>20</v>
      </c>
      <c r="G1088" t="s">
        <v>572</v>
      </c>
      <c r="H1088">
        <v>0</v>
      </c>
      <c r="I1088">
        <v>34</v>
      </c>
      <c r="J1088">
        <v>17340</v>
      </c>
      <c r="K1088">
        <v>340</v>
      </c>
      <c r="L1088">
        <f t="shared" si="43"/>
        <v>7.48</v>
      </c>
      <c r="M1088">
        <v>11</v>
      </c>
      <c r="N1088">
        <v>1.4950000000000001</v>
      </c>
    </row>
    <row r="1089" spans="1:14" x14ac:dyDescent="0.15">
      <c r="A1089">
        <f t="shared" si="41"/>
        <v>3004035</v>
      </c>
      <c r="B1089">
        <v>3004</v>
      </c>
      <c r="C1089">
        <v>35</v>
      </c>
      <c r="D1089">
        <v>0</v>
      </c>
      <c r="E1089">
        <v>20</v>
      </c>
      <c r="G1089" t="s">
        <v>572</v>
      </c>
      <c r="H1089">
        <v>0</v>
      </c>
      <c r="I1089">
        <v>35</v>
      </c>
      <c r="J1089">
        <v>18375</v>
      </c>
      <c r="K1089">
        <v>350</v>
      </c>
      <c r="L1089">
        <f t="shared" si="43"/>
        <v>7.55</v>
      </c>
      <c r="M1089">
        <v>11</v>
      </c>
      <c r="N1089">
        <v>1.51</v>
      </c>
    </row>
    <row r="1090" spans="1:14" x14ac:dyDescent="0.15">
      <c r="A1090">
        <f t="shared" si="41"/>
        <v>3004036</v>
      </c>
      <c r="B1090">
        <v>3004</v>
      </c>
      <c r="C1090">
        <v>36</v>
      </c>
      <c r="D1090">
        <v>0</v>
      </c>
      <c r="E1090">
        <v>20</v>
      </c>
      <c r="G1090" t="s">
        <v>572</v>
      </c>
      <c r="H1090">
        <v>0</v>
      </c>
      <c r="I1090">
        <v>36</v>
      </c>
      <c r="J1090">
        <v>19440</v>
      </c>
      <c r="K1090">
        <v>360</v>
      </c>
      <c r="L1090">
        <f t="shared" si="43"/>
        <v>7.63</v>
      </c>
      <c r="M1090">
        <v>11</v>
      </c>
      <c r="N1090">
        <v>1.5249999999999999</v>
      </c>
    </row>
    <row r="1091" spans="1:14" x14ac:dyDescent="0.15">
      <c r="A1091">
        <f t="shared" si="41"/>
        <v>3004037</v>
      </c>
      <c r="B1091">
        <v>3004</v>
      </c>
      <c r="C1091">
        <v>37</v>
      </c>
      <c r="D1091">
        <v>0</v>
      </c>
      <c r="E1091">
        <v>20</v>
      </c>
      <c r="G1091" t="s">
        <v>572</v>
      </c>
      <c r="H1091">
        <v>0</v>
      </c>
      <c r="I1091">
        <v>37</v>
      </c>
      <c r="J1091">
        <v>20535</v>
      </c>
      <c r="K1091">
        <v>370</v>
      </c>
      <c r="L1091">
        <f t="shared" si="43"/>
        <v>7.7</v>
      </c>
      <c r="M1091">
        <v>11</v>
      </c>
      <c r="N1091">
        <v>1.54</v>
      </c>
    </row>
    <row r="1092" spans="1:14" x14ac:dyDescent="0.15">
      <c r="A1092">
        <f t="shared" si="41"/>
        <v>3004038</v>
      </c>
      <c r="B1092">
        <v>3004</v>
      </c>
      <c r="C1092">
        <v>38</v>
      </c>
      <c r="D1092">
        <v>0</v>
      </c>
      <c r="E1092">
        <v>20</v>
      </c>
      <c r="G1092" t="s">
        <v>572</v>
      </c>
      <c r="H1092">
        <v>0</v>
      </c>
      <c r="I1092">
        <v>38</v>
      </c>
      <c r="J1092">
        <v>21660</v>
      </c>
      <c r="K1092">
        <v>380</v>
      </c>
      <c r="L1092">
        <f t="shared" si="43"/>
        <v>7.78</v>
      </c>
      <c r="M1092">
        <v>11</v>
      </c>
      <c r="N1092">
        <v>1.5549999999999999</v>
      </c>
    </row>
    <row r="1093" spans="1:14" x14ac:dyDescent="0.15">
      <c r="A1093">
        <f t="shared" si="41"/>
        <v>3004039</v>
      </c>
      <c r="B1093">
        <v>3004</v>
      </c>
      <c r="C1093">
        <v>39</v>
      </c>
      <c r="D1093">
        <v>0</v>
      </c>
      <c r="E1093">
        <v>20</v>
      </c>
      <c r="G1093" t="s">
        <v>572</v>
      </c>
      <c r="H1093">
        <v>0</v>
      </c>
      <c r="I1093">
        <v>39</v>
      </c>
      <c r="J1093">
        <v>22815</v>
      </c>
      <c r="K1093">
        <v>390</v>
      </c>
      <c r="L1093">
        <f t="shared" si="43"/>
        <v>7.85</v>
      </c>
      <c r="M1093">
        <v>11</v>
      </c>
      <c r="N1093">
        <v>1.57</v>
      </c>
    </row>
    <row r="1094" spans="1:14" x14ac:dyDescent="0.15">
      <c r="A1094">
        <f t="shared" si="41"/>
        <v>3004040</v>
      </c>
      <c r="B1094">
        <v>3004</v>
      </c>
      <c r="C1094">
        <v>40</v>
      </c>
      <c r="D1094">
        <v>0</v>
      </c>
      <c r="E1094">
        <v>20</v>
      </c>
      <c r="G1094" t="s">
        <v>572</v>
      </c>
      <c r="H1094">
        <v>0</v>
      </c>
      <c r="I1094">
        <v>40</v>
      </c>
      <c r="J1094">
        <v>24000</v>
      </c>
      <c r="K1094">
        <v>400</v>
      </c>
      <c r="L1094">
        <f t="shared" si="43"/>
        <v>7.93</v>
      </c>
      <c r="M1094">
        <v>11</v>
      </c>
      <c r="N1094">
        <v>1.585</v>
      </c>
    </row>
    <row r="1095" spans="1:14" x14ac:dyDescent="0.15">
      <c r="A1095">
        <f t="shared" si="41"/>
        <v>3004041</v>
      </c>
      <c r="B1095">
        <v>3004</v>
      </c>
      <c r="C1095">
        <v>41</v>
      </c>
      <c r="D1095">
        <v>0</v>
      </c>
      <c r="E1095">
        <v>20</v>
      </c>
      <c r="G1095" t="s">
        <v>572</v>
      </c>
      <c r="H1095">
        <v>0</v>
      </c>
      <c r="I1095">
        <v>41</v>
      </c>
      <c r="J1095">
        <v>25215</v>
      </c>
      <c r="K1095">
        <v>410</v>
      </c>
      <c r="L1095">
        <f t="shared" si="43"/>
        <v>8</v>
      </c>
      <c r="M1095">
        <v>11</v>
      </c>
      <c r="N1095">
        <v>1.6</v>
      </c>
    </row>
    <row r="1096" spans="1:14" x14ac:dyDescent="0.15">
      <c r="A1096">
        <f t="shared" si="41"/>
        <v>3004042</v>
      </c>
      <c r="B1096">
        <v>3004</v>
      </c>
      <c r="C1096">
        <v>42</v>
      </c>
      <c r="D1096">
        <v>0</v>
      </c>
      <c r="E1096">
        <v>20</v>
      </c>
      <c r="G1096" t="s">
        <v>572</v>
      </c>
      <c r="H1096">
        <v>0</v>
      </c>
      <c r="I1096">
        <v>42</v>
      </c>
      <c r="J1096">
        <v>26460</v>
      </c>
      <c r="K1096">
        <v>420</v>
      </c>
      <c r="L1096">
        <f t="shared" si="43"/>
        <v>8.08</v>
      </c>
      <c r="M1096">
        <v>11</v>
      </c>
      <c r="N1096">
        <v>1.615</v>
      </c>
    </row>
    <row r="1097" spans="1:14" x14ac:dyDescent="0.15">
      <c r="A1097">
        <f t="shared" si="41"/>
        <v>3004043</v>
      </c>
      <c r="B1097">
        <v>3004</v>
      </c>
      <c r="C1097">
        <v>43</v>
      </c>
      <c r="D1097">
        <v>0</v>
      </c>
      <c r="E1097">
        <v>20</v>
      </c>
      <c r="G1097" t="s">
        <v>572</v>
      </c>
      <c r="H1097">
        <v>0</v>
      </c>
      <c r="I1097">
        <v>43</v>
      </c>
      <c r="J1097">
        <v>27735</v>
      </c>
      <c r="K1097">
        <v>430</v>
      </c>
      <c r="L1097">
        <f t="shared" si="43"/>
        <v>8.15</v>
      </c>
      <c r="M1097">
        <v>11</v>
      </c>
      <c r="N1097">
        <v>1.63</v>
      </c>
    </row>
    <row r="1098" spans="1:14" x14ac:dyDescent="0.15">
      <c r="A1098">
        <f t="shared" si="41"/>
        <v>3004044</v>
      </c>
      <c r="B1098">
        <v>3004</v>
      </c>
      <c r="C1098">
        <v>44</v>
      </c>
      <c r="D1098">
        <v>0</v>
      </c>
      <c r="E1098">
        <v>20</v>
      </c>
      <c r="G1098" t="s">
        <v>572</v>
      </c>
      <c r="H1098">
        <v>0</v>
      </c>
      <c r="I1098">
        <v>44</v>
      </c>
      <c r="J1098">
        <v>29040</v>
      </c>
      <c r="K1098">
        <v>440</v>
      </c>
      <c r="L1098">
        <f t="shared" si="43"/>
        <v>8.23</v>
      </c>
      <c r="M1098">
        <v>11</v>
      </c>
      <c r="N1098">
        <v>1.645</v>
      </c>
    </row>
    <row r="1099" spans="1:14" x14ac:dyDescent="0.15">
      <c r="A1099">
        <f t="shared" si="41"/>
        <v>3004045</v>
      </c>
      <c r="B1099">
        <v>3004</v>
      </c>
      <c r="C1099">
        <v>45</v>
      </c>
      <c r="D1099">
        <v>0</v>
      </c>
      <c r="E1099">
        <v>20</v>
      </c>
      <c r="G1099" t="s">
        <v>572</v>
      </c>
      <c r="H1099">
        <v>0</v>
      </c>
      <c r="I1099">
        <v>45</v>
      </c>
      <c r="J1099">
        <v>30375</v>
      </c>
      <c r="K1099">
        <v>450</v>
      </c>
      <c r="L1099">
        <f t="shared" si="43"/>
        <v>8.3000000000000007</v>
      </c>
      <c r="M1099">
        <v>11</v>
      </c>
      <c r="N1099">
        <v>1.66</v>
      </c>
    </row>
    <row r="1100" spans="1:14" x14ac:dyDescent="0.15">
      <c r="A1100">
        <f t="shared" si="41"/>
        <v>3004046</v>
      </c>
      <c r="B1100">
        <v>3004</v>
      </c>
      <c r="C1100">
        <v>46</v>
      </c>
      <c r="D1100">
        <v>0</v>
      </c>
      <c r="E1100">
        <v>20</v>
      </c>
      <c r="G1100" t="s">
        <v>572</v>
      </c>
      <c r="H1100">
        <v>0</v>
      </c>
      <c r="I1100">
        <v>46</v>
      </c>
      <c r="J1100">
        <v>31740</v>
      </c>
      <c r="K1100">
        <v>460</v>
      </c>
      <c r="L1100">
        <f t="shared" si="43"/>
        <v>8.3800000000000008</v>
      </c>
      <c r="M1100">
        <v>11</v>
      </c>
      <c r="N1100">
        <v>1.675</v>
      </c>
    </row>
    <row r="1101" spans="1:14" x14ac:dyDescent="0.15">
      <c r="A1101">
        <f t="shared" si="41"/>
        <v>3004047</v>
      </c>
      <c r="B1101">
        <v>3004</v>
      </c>
      <c r="C1101">
        <v>47</v>
      </c>
      <c r="D1101">
        <v>0</v>
      </c>
      <c r="E1101">
        <v>20</v>
      </c>
      <c r="G1101" t="s">
        <v>572</v>
      </c>
      <c r="H1101">
        <v>0</v>
      </c>
      <c r="I1101">
        <v>47</v>
      </c>
      <c r="J1101">
        <v>33135</v>
      </c>
      <c r="K1101">
        <v>470</v>
      </c>
      <c r="L1101">
        <f t="shared" si="43"/>
        <v>8.4499999999999993</v>
      </c>
      <c r="M1101">
        <v>11</v>
      </c>
      <c r="N1101">
        <v>1.69</v>
      </c>
    </row>
    <row r="1102" spans="1:14" x14ac:dyDescent="0.15">
      <c r="A1102">
        <f t="shared" si="41"/>
        <v>3004048</v>
      </c>
      <c r="B1102">
        <v>3004</v>
      </c>
      <c r="C1102">
        <v>48</v>
      </c>
      <c r="D1102">
        <v>0</v>
      </c>
      <c r="E1102">
        <v>20</v>
      </c>
      <c r="G1102" t="s">
        <v>572</v>
      </c>
      <c r="H1102">
        <v>0</v>
      </c>
      <c r="I1102">
        <v>48</v>
      </c>
      <c r="J1102">
        <v>34560</v>
      </c>
      <c r="K1102">
        <v>480</v>
      </c>
      <c r="L1102">
        <f t="shared" si="43"/>
        <v>8.52</v>
      </c>
      <c r="M1102">
        <v>11</v>
      </c>
      <c r="N1102">
        <v>1.7049999999999901</v>
      </c>
    </row>
    <row r="1103" spans="1:14" x14ac:dyDescent="0.15">
      <c r="A1103">
        <f t="shared" si="41"/>
        <v>3004049</v>
      </c>
      <c r="B1103">
        <v>3004</v>
      </c>
      <c r="C1103">
        <v>49</v>
      </c>
      <c r="D1103">
        <v>0</v>
      </c>
      <c r="E1103">
        <v>20</v>
      </c>
      <c r="G1103" t="s">
        <v>572</v>
      </c>
      <c r="H1103">
        <v>0</v>
      </c>
      <c r="I1103">
        <v>49</v>
      </c>
      <c r="J1103">
        <v>36015</v>
      </c>
      <c r="K1103">
        <v>490</v>
      </c>
      <c r="L1103">
        <f t="shared" si="43"/>
        <v>8.6</v>
      </c>
      <c r="M1103">
        <v>11</v>
      </c>
      <c r="N1103">
        <v>1.71999999999999</v>
      </c>
    </row>
    <row r="1104" spans="1:14" x14ac:dyDescent="0.15">
      <c r="A1104">
        <f t="shared" si="41"/>
        <v>3004050</v>
      </c>
      <c r="B1104">
        <v>3004</v>
      </c>
      <c r="C1104">
        <v>50</v>
      </c>
      <c r="D1104">
        <v>0</v>
      </c>
      <c r="E1104">
        <v>20</v>
      </c>
      <c r="G1104" t="s">
        <v>572</v>
      </c>
      <c r="H1104">
        <v>0</v>
      </c>
      <c r="I1104">
        <v>50</v>
      </c>
      <c r="J1104">
        <v>37500</v>
      </c>
      <c r="K1104">
        <v>500</v>
      </c>
      <c r="L1104">
        <f t="shared" si="43"/>
        <v>8.67</v>
      </c>
      <c r="M1104">
        <v>11</v>
      </c>
      <c r="N1104">
        <v>1.7349999999999901</v>
      </c>
    </row>
    <row r="1105" spans="1:14" x14ac:dyDescent="0.15">
      <c r="A1105">
        <f t="shared" si="41"/>
        <v>3004051</v>
      </c>
      <c r="B1105">
        <v>3004</v>
      </c>
      <c r="C1105">
        <v>51</v>
      </c>
      <c r="D1105">
        <v>0</v>
      </c>
      <c r="E1105">
        <v>20</v>
      </c>
      <c r="G1105" t="s">
        <v>572</v>
      </c>
      <c r="H1105">
        <v>0</v>
      </c>
      <c r="I1105">
        <v>51</v>
      </c>
      <c r="J1105">
        <v>39015</v>
      </c>
      <c r="K1105">
        <v>510</v>
      </c>
      <c r="L1105">
        <f t="shared" ref="L1105:L1134" si="44">ROUND(L$5*N1105,2)</f>
        <v>8.75</v>
      </c>
      <c r="M1105">
        <v>11</v>
      </c>
      <c r="N1105">
        <v>1.75</v>
      </c>
    </row>
    <row r="1106" spans="1:14" x14ac:dyDescent="0.15">
      <c r="A1106">
        <f t="shared" si="41"/>
        <v>3004052</v>
      </c>
      <c r="B1106">
        <v>3004</v>
      </c>
      <c r="C1106">
        <v>52</v>
      </c>
      <c r="D1106">
        <v>0</v>
      </c>
      <c r="E1106">
        <v>20</v>
      </c>
      <c r="G1106" t="s">
        <v>573</v>
      </c>
      <c r="H1106">
        <v>0</v>
      </c>
      <c r="I1106">
        <v>52</v>
      </c>
      <c r="J1106">
        <v>40560</v>
      </c>
      <c r="K1106">
        <v>520</v>
      </c>
      <c r="L1106">
        <f t="shared" si="44"/>
        <v>8.83</v>
      </c>
      <c r="M1106">
        <v>11</v>
      </c>
      <c r="N1106">
        <v>1.7649999999999999</v>
      </c>
    </row>
    <row r="1107" spans="1:14" x14ac:dyDescent="0.15">
      <c r="A1107">
        <f t="shared" si="41"/>
        <v>3004053</v>
      </c>
      <c r="B1107">
        <v>3004</v>
      </c>
      <c r="C1107">
        <v>53</v>
      </c>
      <c r="D1107">
        <v>0</v>
      </c>
      <c r="E1107">
        <v>20</v>
      </c>
      <c r="G1107" t="s">
        <v>573</v>
      </c>
      <c r="H1107">
        <v>0</v>
      </c>
      <c r="I1107">
        <v>53</v>
      </c>
      <c r="J1107">
        <v>42135</v>
      </c>
      <c r="K1107">
        <v>530</v>
      </c>
      <c r="L1107">
        <f t="shared" si="44"/>
        <v>8.9</v>
      </c>
      <c r="M1107">
        <v>11</v>
      </c>
      <c r="N1107">
        <v>1.77999999999999</v>
      </c>
    </row>
    <row r="1108" spans="1:14" x14ac:dyDescent="0.15">
      <c r="A1108">
        <f t="shared" si="41"/>
        <v>3004054</v>
      </c>
      <c r="B1108">
        <v>3004</v>
      </c>
      <c r="C1108">
        <v>54</v>
      </c>
      <c r="D1108">
        <v>0</v>
      </c>
      <c r="E1108">
        <v>20</v>
      </c>
      <c r="G1108" t="s">
        <v>573</v>
      </c>
      <c r="H1108">
        <v>0</v>
      </c>
      <c r="I1108">
        <v>54</v>
      </c>
      <c r="J1108">
        <v>43740</v>
      </c>
      <c r="K1108">
        <v>540</v>
      </c>
      <c r="L1108">
        <f t="shared" si="44"/>
        <v>8.98</v>
      </c>
      <c r="M1108">
        <v>11</v>
      </c>
      <c r="N1108">
        <v>1.7949999999999999</v>
      </c>
    </row>
    <row r="1109" spans="1:14" x14ac:dyDescent="0.15">
      <c r="A1109">
        <f t="shared" si="41"/>
        <v>3004055</v>
      </c>
      <c r="B1109">
        <v>3004</v>
      </c>
      <c r="C1109">
        <v>55</v>
      </c>
      <c r="D1109">
        <v>0</v>
      </c>
      <c r="E1109">
        <v>20</v>
      </c>
      <c r="G1109" t="s">
        <v>573</v>
      </c>
      <c r="H1109">
        <v>0</v>
      </c>
      <c r="I1109">
        <v>55</v>
      </c>
      <c r="J1109">
        <v>45375</v>
      </c>
      <c r="K1109">
        <v>550</v>
      </c>
      <c r="L1109">
        <f t="shared" si="44"/>
        <v>9.0500000000000007</v>
      </c>
      <c r="M1109">
        <v>11</v>
      </c>
      <c r="N1109">
        <v>1.8099999999999901</v>
      </c>
    </row>
    <row r="1110" spans="1:14" x14ac:dyDescent="0.15">
      <c r="A1110">
        <f t="shared" si="41"/>
        <v>3004056</v>
      </c>
      <c r="B1110">
        <v>3004</v>
      </c>
      <c r="C1110">
        <v>56</v>
      </c>
      <c r="D1110">
        <v>0</v>
      </c>
      <c r="E1110">
        <v>20</v>
      </c>
      <c r="G1110" t="s">
        <v>573</v>
      </c>
      <c r="H1110">
        <v>0</v>
      </c>
      <c r="I1110">
        <v>56</v>
      </c>
      <c r="J1110">
        <v>47040</v>
      </c>
      <c r="K1110">
        <v>560</v>
      </c>
      <c r="L1110">
        <f t="shared" si="44"/>
        <v>9.1199999999999992</v>
      </c>
      <c r="M1110">
        <v>11</v>
      </c>
      <c r="N1110">
        <v>1.82499999999999</v>
      </c>
    </row>
    <row r="1111" spans="1:14" x14ac:dyDescent="0.15">
      <c r="A1111">
        <f t="shared" si="41"/>
        <v>3004057</v>
      </c>
      <c r="B1111">
        <v>3004</v>
      </c>
      <c r="C1111">
        <v>57</v>
      </c>
      <c r="D1111">
        <v>0</v>
      </c>
      <c r="E1111">
        <v>20</v>
      </c>
      <c r="G1111" t="s">
        <v>573</v>
      </c>
      <c r="H1111">
        <v>0</v>
      </c>
      <c r="I1111">
        <v>57</v>
      </c>
      <c r="J1111">
        <v>48735</v>
      </c>
      <c r="K1111">
        <v>570</v>
      </c>
      <c r="L1111">
        <f t="shared" si="44"/>
        <v>9.1999999999999993</v>
      </c>
      <c r="M1111">
        <v>11</v>
      </c>
      <c r="N1111">
        <v>1.8399999999999901</v>
      </c>
    </row>
    <row r="1112" spans="1:14" x14ac:dyDescent="0.15">
      <c r="A1112">
        <f t="shared" si="41"/>
        <v>3004058</v>
      </c>
      <c r="B1112">
        <v>3004</v>
      </c>
      <c r="C1112">
        <v>58</v>
      </c>
      <c r="D1112">
        <v>0</v>
      </c>
      <c r="E1112">
        <v>20</v>
      </c>
      <c r="G1112" t="s">
        <v>573</v>
      </c>
      <c r="H1112">
        <v>0</v>
      </c>
      <c r="I1112">
        <v>58</v>
      </c>
      <c r="J1112">
        <v>50460</v>
      </c>
      <c r="K1112">
        <v>580</v>
      </c>
      <c r="L1112">
        <f t="shared" si="44"/>
        <v>9.27</v>
      </c>
      <c r="M1112">
        <v>11</v>
      </c>
      <c r="N1112">
        <v>1.85499999999999</v>
      </c>
    </row>
    <row r="1113" spans="1:14" x14ac:dyDescent="0.15">
      <c r="A1113">
        <f t="shared" si="41"/>
        <v>3004059</v>
      </c>
      <c r="B1113">
        <v>3004</v>
      </c>
      <c r="C1113">
        <v>59</v>
      </c>
      <c r="D1113">
        <v>0</v>
      </c>
      <c r="E1113">
        <v>20</v>
      </c>
      <c r="G1113" t="s">
        <v>573</v>
      </c>
      <c r="H1113">
        <v>0</v>
      </c>
      <c r="I1113">
        <v>59</v>
      </c>
      <c r="J1113">
        <v>52215</v>
      </c>
      <c r="K1113">
        <v>590</v>
      </c>
      <c r="L1113">
        <f t="shared" si="44"/>
        <v>9.35</v>
      </c>
      <c r="M1113">
        <v>11</v>
      </c>
      <c r="N1113">
        <v>1.8699999999999899</v>
      </c>
    </row>
    <row r="1114" spans="1:14" x14ac:dyDescent="0.15">
      <c r="A1114">
        <f t="shared" si="41"/>
        <v>3004060</v>
      </c>
      <c r="B1114">
        <v>3004</v>
      </c>
      <c r="C1114">
        <v>60</v>
      </c>
      <c r="D1114">
        <v>0</v>
      </c>
      <c r="E1114">
        <v>20</v>
      </c>
      <c r="G1114" t="s">
        <v>573</v>
      </c>
      <c r="H1114">
        <v>0</v>
      </c>
      <c r="I1114">
        <v>60</v>
      </c>
      <c r="J1114">
        <v>54000</v>
      </c>
      <c r="K1114">
        <v>600</v>
      </c>
      <c r="L1114">
        <f t="shared" si="44"/>
        <v>9.42</v>
      </c>
      <c r="M1114">
        <v>11</v>
      </c>
      <c r="N1114">
        <v>1.88499999999999</v>
      </c>
    </row>
    <row r="1115" spans="1:14" x14ac:dyDescent="0.15">
      <c r="A1115">
        <f t="shared" si="41"/>
        <v>3004061</v>
      </c>
      <c r="B1115">
        <v>3004</v>
      </c>
      <c r="C1115">
        <v>61</v>
      </c>
      <c r="D1115">
        <v>0</v>
      </c>
      <c r="E1115">
        <v>20</v>
      </c>
      <c r="G1115" t="s">
        <v>573</v>
      </c>
      <c r="H1115">
        <v>0</v>
      </c>
      <c r="I1115">
        <v>61</v>
      </c>
      <c r="J1115">
        <v>55815</v>
      </c>
      <c r="K1115">
        <v>610</v>
      </c>
      <c r="L1115">
        <f t="shared" si="44"/>
        <v>9.5</v>
      </c>
      <c r="M1115">
        <v>11</v>
      </c>
      <c r="N1115">
        <v>1.8999999999999899</v>
      </c>
    </row>
    <row r="1116" spans="1:14" x14ac:dyDescent="0.15">
      <c r="A1116">
        <f t="shared" si="41"/>
        <v>3004062</v>
      </c>
      <c r="B1116">
        <v>3004</v>
      </c>
      <c r="C1116">
        <v>62</v>
      </c>
      <c r="D1116">
        <v>0</v>
      </c>
      <c r="E1116">
        <v>20</v>
      </c>
      <c r="G1116" t="s">
        <v>573</v>
      </c>
      <c r="H1116">
        <v>0</v>
      </c>
      <c r="I1116">
        <v>62</v>
      </c>
      <c r="J1116">
        <v>57660</v>
      </c>
      <c r="K1116">
        <v>620</v>
      </c>
      <c r="L1116">
        <f t="shared" si="44"/>
        <v>9.57</v>
      </c>
      <c r="M1116">
        <v>11</v>
      </c>
      <c r="N1116">
        <v>1.91499999999999</v>
      </c>
    </row>
    <row r="1117" spans="1:14" x14ac:dyDescent="0.15">
      <c r="A1117">
        <f t="shared" si="41"/>
        <v>3004063</v>
      </c>
      <c r="B1117">
        <v>3004</v>
      </c>
      <c r="C1117">
        <v>63</v>
      </c>
      <c r="D1117">
        <v>0</v>
      </c>
      <c r="E1117">
        <v>20</v>
      </c>
      <c r="G1117" t="s">
        <v>573</v>
      </c>
      <c r="H1117">
        <v>0</v>
      </c>
      <c r="I1117">
        <v>63</v>
      </c>
      <c r="J1117">
        <v>59535</v>
      </c>
      <c r="K1117">
        <v>630</v>
      </c>
      <c r="L1117">
        <f t="shared" si="44"/>
        <v>9.65</v>
      </c>
      <c r="M1117">
        <v>11</v>
      </c>
      <c r="N1117">
        <v>1.9299999999999899</v>
      </c>
    </row>
    <row r="1118" spans="1:14" x14ac:dyDescent="0.15">
      <c r="A1118">
        <f t="shared" si="41"/>
        <v>3004064</v>
      </c>
      <c r="B1118">
        <v>3004</v>
      </c>
      <c r="C1118">
        <v>64</v>
      </c>
      <c r="D1118">
        <v>0</v>
      </c>
      <c r="E1118">
        <v>20</v>
      </c>
      <c r="G1118" t="s">
        <v>573</v>
      </c>
      <c r="H1118">
        <v>0</v>
      </c>
      <c r="I1118">
        <v>64</v>
      </c>
      <c r="J1118">
        <v>61440</v>
      </c>
      <c r="K1118">
        <v>640</v>
      </c>
      <c r="L1118">
        <f t="shared" si="44"/>
        <v>9.7200000000000006</v>
      </c>
      <c r="M1118">
        <v>11</v>
      </c>
      <c r="N1118">
        <v>1.9449999999999901</v>
      </c>
    </row>
    <row r="1119" spans="1:14" x14ac:dyDescent="0.15">
      <c r="A1119">
        <f t="shared" si="41"/>
        <v>3004065</v>
      </c>
      <c r="B1119">
        <v>3004</v>
      </c>
      <c r="C1119">
        <v>65</v>
      </c>
      <c r="D1119">
        <v>0</v>
      </c>
      <c r="E1119">
        <v>20</v>
      </c>
      <c r="G1119" t="s">
        <v>573</v>
      </c>
      <c r="H1119">
        <v>0</v>
      </c>
      <c r="I1119">
        <v>65</v>
      </c>
      <c r="J1119">
        <v>63375</v>
      </c>
      <c r="K1119">
        <v>650</v>
      </c>
      <c r="L1119">
        <f t="shared" si="44"/>
        <v>9.8000000000000007</v>
      </c>
      <c r="M1119">
        <v>11</v>
      </c>
      <c r="N1119">
        <v>1.95999999999999</v>
      </c>
    </row>
    <row r="1120" spans="1:14" x14ac:dyDescent="0.15">
      <c r="A1120">
        <f t="shared" si="41"/>
        <v>3004066</v>
      </c>
      <c r="B1120">
        <v>3004</v>
      </c>
      <c r="C1120">
        <v>66</v>
      </c>
      <c r="D1120">
        <v>0</v>
      </c>
      <c r="E1120">
        <v>20</v>
      </c>
      <c r="G1120" t="s">
        <v>573</v>
      </c>
      <c r="H1120">
        <v>0</v>
      </c>
      <c r="I1120">
        <v>66</v>
      </c>
      <c r="J1120">
        <v>65340</v>
      </c>
      <c r="K1120">
        <v>660</v>
      </c>
      <c r="L1120">
        <f t="shared" si="44"/>
        <v>9.8699999999999992</v>
      </c>
      <c r="M1120">
        <v>11</v>
      </c>
      <c r="N1120">
        <v>1.9749999999999901</v>
      </c>
    </row>
    <row r="1121" spans="1:14" x14ac:dyDescent="0.15">
      <c r="A1121">
        <f t="shared" si="41"/>
        <v>3004067</v>
      </c>
      <c r="B1121">
        <v>3004</v>
      </c>
      <c r="C1121">
        <v>67</v>
      </c>
      <c r="D1121">
        <v>0</v>
      </c>
      <c r="E1121">
        <v>20</v>
      </c>
      <c r="G1121" t="s">
        <v>573</v>
      </c>
      <c r="H1121">
        <v>0</v>
      </c>
      <c r="I1121">
        <v>67</v>
      </c>
      <c r="J1121">
        <v>67335</v>
      </c>
      <c r="K1121">
        <v>670</v>
      </c>
      <c r="L1121">
        <f t="shared" si="44"/>
        <v>9.9499999999999993</v>
      </c>
      <c r="M1121">
        <v>11</v>
      </c>
      <c r="N1121">
        <v>1.98999999999999</v>
      </c>
    </row>
    <row r="1122" spans="1:14" x14ac:dyDescent="0.15">
      <c r="A1122">
        <f t="shared" si="41"/>
        <v>3004068</v>
      </c>
      <c r="B1122">
        <v>3004</v>
      </c>
      <c r="C1122">
        <v>68</v>
      </c>
      <c r="D1122">
        <v>0</v>
      </c>
      <c r="E1122">
        <v>20</v>
      </c>
      <c r="G1122" t="s">
        <v>573</v>
      </c>
      <c r="H1122">
        <v>0</v>
      </c>
      <c r="I1122">
        <v>68</v>
      </c>
      <c r="J1122">
        <v>69360</v>
      </c>
      <c r="K1122">
        <v>680</v>
      </c>
      <c r="L1122">
        <f t="shared" si="44"/>
        <v>10.029999999999999</v>
      </c>
      <c r="M1122">
        <v>11</v>
      </c>
      <c r="N1122">
        <v>2.0049999999999901</v>
      </c>
    </row>
    <row r="1123" spans="1:14" x14ac:dyDescent="0.15">
      <c r="A1123">
        <f t="shared" si="41"/>
        <v>3004069</v>
      </c>
      <c r="B1123">
        <v>3004</v>
      </c>
      <c r="C1123">
        <v>69</v>
      </c>
      <c r="D1123">
        <v>0</v>
      </c>
      <c r="E1123">
        <v>20</v>
      </c>
      <c r="G1123" t="s">
        <v>573</v>
      </c>
      <c r="H1123">
        <v>0</v>
      </c>
      <c r="I1123">
        <v>69</v>
      </c>
      <c r="J1123">
        <v>71415</v>
      </c>
      <c r="K1123">
        <v>690</v>
      </c>
      <c r="L1123">
        <f t="shared" si="44"/>
        <v>10.1</v>
      </c>
      <c r="M1123">
        <v>11</v>
      </c>
      <c r="N1123">
        <v>2.0199999999999898</v>
      </c>
    </row>
    <row r="1124" spans="1:14" x14ac:dyDescent="0.15">
      <c r="A1124">
        <f t="shared" si="41"/>
        <v>3004070</v>
      </c>
      <c r="B1124">
        <v>3004</v>
      </c>
      <c r="C1124">
        <v>70</v>
      </c>
      <c r="D1124">
        <v>0</v>
      </c>
      <c r="E1124">
        <v>20</v>
      </c>
      <c r="G1124" t="s">
        <v>573</v>
      </c>
      <c r="H1124">
        <v>0</v>
      </c>
      <c r="I1124">
        <v>70</v>
      </c>
      <c r="J1124">
        <v>73500</v>
      </c>
      <c r="K1124">
        <v>700</v>
      </c>
      <c r="L1124">
        <f t="shared" si="44"/>
        <v>10.17</v>
      </c>
      <c r="M1124">
        <v>11</v>
      </c>
      <c r="N1124">
        <v>2.0349999999999899</v>
      </c>
    </row>
    <row r="1125" spans="1:14" x14ac:dyDescent="0.15">
      <c r="A1125">
        <f t="shared" si="41"/>
        <v>3004071</v>
      </c>
      <c r="B1125">
        <v>3004</v>
      </c>
      <c r="C1125">
        <v>71</v>
      </c>
      <c r="D1125">
        <v>0</v>
      </c>
      <c r="E1125">
        <v>20</v>
      </c>
      <c r="G1125" t="s">
        <v>573</v>
      </c>
      <c r="H1125">
        <v>0</v>
      </c>
      <c r="I1125">
        <v>71</v>
      </c>
      <c r="J1125">
        <v>75615</v>
      </c>
      <c r="K1125">
        <v>710</v>
      </c>
      <c r="L1125">
        <f t="shared" si="44"/>
        <v>10.25</v>
      </c>
      <c r="M1125">
        <v>11</v>
      </c>
      <c r="N1125">
        <v>2.0499999999999901</v>
      </c>
    </row>
    <row r="1126" spans="1:14" x14ac:dyDescent="0.15">
      <c r="A1126">
        <f t="shared" si="41"/>
        <v>3004072</v>
      </c>
      <c r="B1126">
        <v>3004</v>
      </c>
      <c r="C1126">
        <v>72</v>
      </c>
      <c r="D1126">
        <v>0</v>
      </c>
      <c r="E1126">
        <v>20</v>
      </c>
      <c r="G1126" t="s">
        <v>573</v>
      </c>
      <c r="H1126">
        <v>0</v>
      </c>
      <c r="I1126">
        <v>72</v>
      </c>
      <c r="J1126">
        <v>77760</v>
      </c>
      <c r="K1126">
        <v>720</v>
      </c>
      <c r="L1126">
        <f t="shared" si="44"/>
        <v>10.33</v>
      </c>
      <c r="M1126">
        <v>11</v>
      </c>
      <c r="N1126">
        <v>2.0649999999999902</v>
      </c>
    </row>
    <row r="1127" spans="1:14" x14ac:dyDescent="0.15">
      <c r="A1127">
        <f t="shared" si="41"/>
        <v>3004073</v>
      </c>
      <c r="B1127">
        <v>3004</v>
      </c>
      <c r="C1127">
        <v>73</v>
      </c>
      <c r="D1127">
        <v>0</v>
      </c>
      <c r="E1127">
        <v>20</v>
      </c>
      <c r="G1127" t="s">
        <v>573</v>
      </c>
      <c r="H1127">
        <v>0</v>
      </c>
      <c r="I1127">
        <v>73</v>
      </c>
      <c r="J1127">
        <v>79935</v>
      </c>
      <c r="K1127">
        <v>730</v>
      </c>
      <c r="L1127">
        <f t="shared" si="44"/>
        <v>10.4</v>
      </c>
      <c r="M1127">
        <v>11</v>
      </c>
      <c r="N1127">
        <v>2.0799999999999899</v>
      </c>
    </row>
    <row r="1128" spans="1:14" x14ac:dyDescent="0.15">
      <c r="A1128">
        <f t="shared" si="41"/>
        <v>3004074</v>
      </c>
      <c r="B1128">
        <v>3004</v>
      </c>
      <c r="C1128">
        <v>74</v>
      </c>
      <c r="D1128">
        <v>0</v>
      </c>
      <c r="E1128">
        <v>20</v>
      </c>
      <c r="G1128" t="s">
        <v>573</v>
      </c>
      <c r="H1128">
        <v>0</v>
      </c>
      <c r="I1128">
        <v>74</v>
      </c>
      <c r="J1128">
        <v>82140</v>
      </c>
      <c r="K1128">
        <v>740</v>
      </c>
      <c r="L1128">
        <f t="shared" si="44"/>
        <v>10.47</v>
      </c>
      <c r="M1128">
        <v>11</v>
      </c>
      <c r="N1128">
        <v>2.09499999999999</v>
      </c>
    </row>
    <row r="1129" spans="1:14" x14ac:dyDescent="0.15">
      <c r="A1129">
        <f t="shared" si="41"/>
        <v>3004075</v>
      </c>
      <c r="B1129">
        <v>3004</v>
      </c>
      <c r="C1129">
        <v>75</v>
      </c>
      <c r="D1129">
        <v>0</v>
      </c>
      <c r="E1129">
        <v>20</v>
      </c>
      <c r="G1129" t="s">
        <v>573</v>
      </c>
      <c r="H1129">
        <v>0</v>
      </c>
      <c r="I1129">
        <v>75</v>
      </c>
      <c r="J1129">
        <v>84375</v>
      </c>
      <c r="K1129">
        <v>750</v>
      </c>
      <c r="L1129">
        <f t="shared" si="44"/>
        <v>10.55</v>
      </c>
      <c r="M1129">
        <v>11</v>
      </c>
      <c r="N1129">
        <v>2.1099999999999901</v>
      </c>
    </row>
    <row r="1130" spans="1:14" x14ac:dyDescent="0.15">
      <c r="A1130">
        <f t="shared" si="41"/>
        <v>3004076</v>
      </c>
      <c r="B1130">
        <v>3004</v>
      </c>
      <c r="C1130">
        <v>76</v>
      </c>
      <c r="D1130">
        <v>0</v>
      </c>
      <c r="E1130">
        <v>20</v>
      </c>
      <c r="G1130" t="s">
        <v>573</v>
      </c>
      <c r="H1130">
        <v>0</v>
      </c>
      <c r="I1130">
        <v>76</v>
      </c>
      <c r="J1130">
        <v>86640</v>
      </c>
      <c r="K1130">
        <v>760</v>
      </c>
      <c r="L1130">
        <f t="shared" si="44"/>
        <v>10.62</v>
      </c>
      <c r="M1130">
        <v>11</v>
      </c>
      <c r="N1130">
        <v>2.1249999999999898</v>
      </c>
    </row>
    <row r="1131" spans="1:14" x14ac:dyDescent="0.15">
      <c r="A1131">
        <f t="shared" si="41"/>
        <v>3004077</v>
      </c>
      <c r="B1131">
        <v>3004</v>
      </c>
      <c r="C1131">
        <v>77</v>
      </c>
      <c r="D1131">
        <v>0</v>
      </c>
      <c r="E1131">
        <v>20</v>
      </c>
      <c r="G1131" t="s">
        <v>573</v>
      </c>
      <c r="H1131">
        <v>0</v>
      </c>
      <c r="I1131">
        <v>77</v>
      </c>
      <c r="J1131">
        <v>88935</v>
      </c>
      <c r="K1131">
        <v>770</v>
      </c>
      <c r="L1131">
        <f t="shared" si="44"/>
        <v>10.7</v>
      </c>
      <c r="M1131">
        <v>11</v>
      </c>
      <c r="N1131">
        <v>2.1399999999999899</v>
      </c>
    </row>
    <row r="1132" spans="1:14" x14ac:dyDescent="0.15">
      <c r="A1132">
        <f t="shared" si="41"/>
        <v>3004078</v>
      </c>
      <c r="B1132">
        <v>3004</v>
      </c>
      <c r="C1132">
        <v>78</v>
      </c>
      <c r="D1132">
        <v>0</v>
      </c>
      <c r="E1132">
        <v>20</v>
      </c>
      <c r="G1132" t="s">
        <v>573</v>
      </c>
      <c r="H1132">
        <v>0</v>
      </c>
      <c r="I1132">
        <v>78</v>
      </c>
      <c r="J1132">
        <v>91260</v>
      </c>
      <c r="K1132">
        <v>780</v>
      </c>
      <c r="L1132">
        <f t="shared" si="44"/>
        <v>10.78</v>
      </c>
      <c r="M1132">
        <v>11</v>
      </c>
      <c r="N1132">
        <v>2.15499999999999</v>
      </c>
    </row>
    <row r="1133" spans="1:14" x14ac:dyDescent="0.15">
      <c r="A1133">
        <f t="shared" si="41"/>
        <v>3004079</v>
      </c>
      <c r="B1133">
        <v>3004</v>
      </c>
      <c r="C1133">
        <v>79</v>
      </c>
      <c r="D1133">
        <v>0</v>
      </c>
      <c r="E1133">
        <v>20</v>
      </c>
      <c r="G1133" t="s">
        <v>573</v>
      </c>
      <c r="H1133">
        <v>0</v>
      </c>
      <c r="I1133">
        <v>79</v>
      </c>
      <c r="J1133">
        <v>93615</v>
      </c>
      <c r="K1133">
        <v>790</v>
      </c>
      <c r="L1133">
        <f t="shared" si="44"/>
        <v>10.85</v>
      </c>
      <c r="M1133">
        <v>11</v>
      </c>
      <c r="N1133">
        <v>2.1699999999999902</v>
      </c>
    </row>
    <row r="1134" spans="1:14" x14ac:dyDescent="0.15">
      <c r="A1134">
        <f t="shared" si="41"/>
        <v>3004080</v>
      </c>
      <c r="B1134">
        <v>3004</v>
      </c>
      <c r="C1134">
        <v>80</v>
      </c>
      <c r="D1134">
        <v>0</v>
      </c>
      <c r="E1134">
        <v>20</v>
      </c>
      <c r="G1134" t="s">
        <v>573</v>
      </c>
      <c r="H1134">
        <v>0</v>
      </c>
      <c r="I1134">
        <v>80</v>
      </c>
      <c r="J1134">
        <v>96000</v>
      </c>
      <c r="K1134">
        <v>800</v>
      </c>
      <c r="L1134">
        <f t="shared" si="44"/>
        <v>11</v>
      </c>
      <c r="M1134">
        <v>11</v>
      </c>
      <c r="N1134">
        <v>2.2000000000000002</v>
      </c>
    </row>
    <row r="1135" spans="1:14" x14ac:dyDescent="0.15">
      <c r="A1135">
        <f t="shared" si="41"/>
        <v>3005001</v>
      </c>
      <c r="B1135">
        <v>3005</v>
      </c>
      <c r="C1135">
        <v>1</v>
      </c>
      <c r="D1135">
        <v>0</v>
      </c>
      <c r="E1135">
        <v>15</v>
      </c>
      <c r="H1135">
        <v>0</v>
      </c>
      <c r="I1135">
        <v>3</v>
      </c>
      <c r="J1135">
        <v>0</v>
      </c>
      <c r="K1135">
        <v>10</v>
      </c>
      <c r="L1135">
        <v>5.6</v>
      </c>
      <c r="M1135">
        <v>12</v>
      </c>
      <c r="N1135">
        <v>1</v>
      </c>
    </row>
    <row r="1136" spans="1:14" x14ac:dyDescent="0.15">
      <c r="A1136">
        <f t="shared" si="41"/>
        <v>3005002</v>
      </c>
      <c r="B1136">
        <v>3005</v>
      </c>
      <c r="C1136">
        <v>2</v>
      </c>
      <c r="D1136">
        <v>0</v>
      </c>
      <c r="E1136">
        <v>15</v>
      </c>
      <c r="G1136" t="s">
        <v>573</v>
      </c>
      <c r="H1136">
        <v>0</v>
      </c>
      <c r="I1136">
        <v>3</v>
      </c>
      <c r="J1136">
        <v>66</v>
      </c>
      <c r="K1136">
        <v>20</v>
      </c>
      <c r="L1136">
        <f>ROUND(L$165*N1136,2)</f>
        <v>5.68</v>
      </c>
      <c r="M1136">
        <v>12</v>
      </c>
      <c r="N1136">
        <v>1.0149999999999999</v>
      </c>
    </row>
    <row r="1137" spans="1:14" x14ac:dyDescent="0.15">
      <c r="A1137">
        <f t="shared" si="41"/>
        <v>3005003</v>
      </c>
      <c r="B1137">
        <v>3005</v>
      </c>
      <c r="C1137">
        <v>3</v>
      </c>
      <c r="D1137">
        <v>0</v>
      </c>
      <c r="E1137">
        <v>15</v>
      </c>
      <c r="G1137" t="s">
        <v>573</v>
      </c>
      <c r="H1137">
        <v>0</v>
      </c>
      <c r="I1137">
        <v>3</v>
      </c>
      <c r="J1137">
        <v>150</v>
      </c>
      <c r="K1137">
        <v>30</v>
      </c>
      <c r="L1137">
        <f t="shared" ref="L1137:L1200" si="45">ROUND(L$165*N1137,2)</f>
        <v>5.77</v>
      </c>
      <c r="M1137">
        <v>12</v>
      </c>
      <c r="N1137">
        <v>1.03</v>
      </c>
    </row>
    <row r="1138" spans="1:14" x14ac:dyDescent="0.15">
      <c r="A1138">
        <f t="shared" si="41"/>
        <v>3005004</v>
      </c>
      <c r="B1138">
        <v>3005</v>
      </c>
      <c r="C1138">
        <v>4</v>
      </c>
      <c r="D1138">
        <v>0</v>
      </c>
      <c r="E1138">
        <v>15</v>
      </c>
      <c r="G1138" t="s">
        <v>573</v>
      </c>
      <c r="H1138">
        <v>0</v>
      </c>
      <c r="I1138">
        <v>4</v>
      </c>
      <c r="J1138">
        <v>266</v>
      </c>
      <c r="K1138">
        <v>40</v>
      </c>
      <c r="L1138">
        <f t="shared" si="45"/>
        <v>5.85</v>
      </c>
      <c r="M1138">
        <v>12</v>
      </c>
      <c r="N1138">
        <v>1.0449999999999999</v>
      </c>
    </row>
    <row r="1139" spans="1:14" x14ac:dyDescent="0.15">
      <c r="A1139">
        <f t="shared" si="41"/>
        <v>3005005</v>
      </c>
      <c r="B1139">
        <v>3005</v>
      </c>
      <c r="C1139">
        <v>5</v>
      </c>
      <c r="D1139">
        <v>0</v>
      </c>
      <c r="E1139">
        <v>15</v>
      </c>
      <c r="G1139" t="s">
        <v>573</v>
      </c>
      <c r="H1139">
        <v>0</v>
      </c>
      <c r="I1139">
        <v>5</v>
      </c>
      <c r="J1139">
        <v>416</v>
      </c>
      <c r="K1139">
        <v>50</v>
      </c>
      <c r="L1139">
        <f t="shared" si="45"/>
        <v>5.94</v>
      </c>
      <c r="M1139">
        <v>12</v>
      </c>
      <c r="N1139">
        <v>1.06</v>
      </c>
    </row>
    <row r="1140" spans="1:14" x14ac:dyDescent="0.15">
      <c r="A1140">
        <f t="shared" si="41"/>
        <v>3005006</v>
      </c>
      <c r="B1140">
        <v>3005</v>
      </c>
      <c r="C1140">
        <v>6</v>
      </c>
      <c r="D1140">
        <v>0</v>
      </c>
      <c r="E1140">
        <v>15</v>
      </c>
      <c r="G1140" t="s">
        <v>573</v>
      </c>
      <c r="H1140">
        <v>0</v>
      </c>
      <c r="I1140">
        <v>6</v>
      </c>
      <c r="J1140">
        <v>600</v>
      </c>
      <c r="K1140">
        <v>60</v>
      </c>
      <c r="L1140">
        <f t="shared" si="45"/>
        <v>6.02</v>
      </c>
      <c r="M1140">
        <v>12</v>
      </c>
      <c r="N1140">
        <v>1.075</v>
      </c>
    </row>
    <row r="1141" spans="1:14" x14ac:dyDescent="0.15">
      <c r="A1141">
        <f t="shared" si="41"/>
        <v>3005007</v>
      </c>
      <c r="B1141">
        <v>3005</v>
      </c>
      <c r="C1141">
        <v>7</v>
      </c>
      <c r="D1141">
        <v>0</v>
      </c>
      <c r="E1141">
        <v>15</v>
      </c>
      <c r="G1141" t="s">
        <v>573</v>
      </c>
      <c r="H1141">
        <v>0</v>
      </c>
      <c r="I1141">
        <v>7</v>
      </c>
      <c r="J1141">
        <v>816</v>
      </c>
      <c r="K1141">
        <v>70</v>
      </c>
      <c r="L1141">
        <f t="shared" si="45"/>
        <v>6.1</v>
      </c>
      <c r="M1141">
        <v>12</v>
      </c>
      <c r="N1141">
        <v>1.0900000000000001</v>
      </c>
    </row>
    <row r="1142" spans="1:14" x14ac:dyDescent="0.15">
      <c r="A1142">
        <f t="shared" si="41"/>
        <v>3005008</v>
      </c>
      <c r="B1142">
        <v>3005</v>
      </c>
      <c r="C1142">
        <v>8</v>
      </c>
      <c r="D1142">
        <v>0</v>
      </c>
      <c r="E1142">
        <v>15</v>
      </c>
      <c r="G1142" t="s">
        <v>573</v>
      </c>
      <c r="H1142">
        <v>0</v>
      </c>
      <c r="I1142">
        <v>8</v>
      </c>
      <c r="J1142">
        <v>1066</v>
      </c>
      <c r="K1142">
        <v>80</v>
      </c>
      <c r="L1142">
        <f t="shared" si="45"/>
        <v>6.19</v>
      </c>
      <c r="M1142">
        <v>12</v>
      </c>
      <c r="N1142">
        <v>1.105</v>
      </c>
    </row>
    <row r="1143" spans="1:14" x14ac:dyDescent="0.15">
      <c r="A1143">
        <f t="shared" si="41"/>
        <v>3005009</v>
      </c>
      <c r="B1143">
        <v>3005</v>
      </c>
      <c r="C1143">
        <v>9</v>
      </c>
      <c r="D1143">
        <v>0</v>
      </c>
      <c r="E1143">
        <v>15</v>
      </c>
      <c r="G1143" t="s">
        <v>573</v>
      </c>
      <c r="H1143">
        <v>0</v>
      </c>
      <c r="I1143">
        <v>9</v>
      </c>
      <c r="J1143">
        <v>1350</v>
      </c>
      <c r="K1143">
        <v>90</v>
      </c>
      <c r="L1143">
        <f t="shared" si="45"/>
        <v>6.27</v>
      </c>
      <c r="M1143">
        <v>12</v>
      </c>
      <c r="N1143">
        <v>1.1200000000000001</v>
      </c>
    </row>
    <row r="1144" spans="1:14" x14ac:dyDescent="0.15">
      <c r="A1144">
        <f t="shared" si="41"/>
        <v>3005010</v>
      </c>
      <c r="B1144">
        <v>3005</v>
      </c>
      <c r="C1144">
        <v>10</v>
      </c>
      <c r="D1144">
        <v>0</v>
      </c>
      <c r="E1144">
        <v>15</v>
      </c>
      <c r="G1144" t="s">
        <v>573</v>
      </c>
      <c r="H1144">
        <v>0</v>
      </c>
      <c r="I1144">
        <v>10</v>
      </c>
      <c r="J1144">
        <v>1666</v>
      </c>
      <c r="K1144">
        <v>100</v>
      </c>
      <c r="L1144">
        <f t="shared" si="45"/>
        <v>6.36</v>
      </c>
      <c r="M1144">
        <v>12</v>
      </c>
      <c r="N1144">
        <v>1.135</v>
      </c>
    </row>
    <row r="1145" spans="1:14" x14ac:dyDescent="0.15">
      <c r="A1145">
        <f t="shared" si="41"/>
        <v>3005011</v>
      </c>
      <c r="B1145">
        <v>3005</v>
      </c>
      <c r="C1145">
        <v>11</v>
      </c>
      <c r="D1145">
        <v>0</v>
      </c>
      <c r="E1145">
        <v>15</v>
      </c>
      <c r="G1145" t="s">
        <v>573</v>
      </c>
      <c r="H1145">
        <v>0</v>
      </c>
      <c r="I1145">
        <v>11</v>
      </c>
      <c r="J1145">
        <v>2016</v>
      </c>
      <c r="K1145">
        <v>110</v>
      </c>
      <c r="L1145">
        <f t="shared" si="45"/>
        <v>6.44</v>
      </c>
      <c r="M1145">
        <v>12</v>
      </c>
      <c r="N1145">
        <v>1.1499999999999999</v>
      </c>
    </row>
    <row r="1146" spans="1:14" x14ac:dyDescent="0.15">
      <c r="A1146">
        <f t="shared" si="41"/>
        <v>3005012</v>
      </c>
      <c r="B1146">
        <v>3005</v>
      </c>
      <c r="C1146">
        <v>12</v>
      </c>
      <c r="D1146">
        <v>0</v>
      </c>
      <c r="E1146">
        <v>15</v>
      </c>
      <c r="G1146" t="s">
        <v>573</v>
      </c>
      <c r="H1146">
        <v>0</v>
      </c>
      <c r="I1146">
        <v>12</v>
      </c>
      <c r="J1146">
        <v>2400</v>
      </c>
      <c r="K1146">
        <v>120</v>
      </c>
      <c r="L1146">
        <f t="shared" si="45"/>
        <v>6.52</v>
      </c>
      <c r="M1146">
        <v>12</v>
      </c>
      <c r="N1146">
        <v>1.165</v>
      </c>
    </row>
    <row r="1147" spans="1:14" x14ac:dyDescent="0.15">
      <c r="A1147">
        <f t="shared" si="41"/>
        <v>3005013</v>
      </c>
      <c r="B1147">
        <v>3005</v>
      </c>
      <c r="C1147">
        <v>13</v>
      </c>
      <c r="D1147">
        <v>0</v>
      </c>
      <c r="E1147">
        <v>15</v>
      </c>
      <c r="G1147" t="s">
        <v>573</v>
      </c>
      <c r="H1147">
        <v>0</v>
      </c>
      <c r="I1147">
        <v>13</v>
      </c>
      <c r="J1147">
        <v>2816</v>
      </c>
      <c r="K1147">
        <v>130</v>
      </c>
      <c r="L1147">
        <f t="shared" si="45"/>
        <v>6.61</v>
      </c>
      <c r="M1147">
        <v>12</v>
      </c>
      <c r="N1147">
        <v>1.18</v>
      </c>
    </row>
    <row r="1148" spans="1:14" x14ac:dyDescent="0.15">
      <c r="A1148">
        <f t="shared" si="41"/>
        <v>3005014</v>
      </c>
      <c r="B1148">
        <v>3005</v>
      </c>
      <c r="C1148">
        <v>14</v>
      </c>
      <c r="D1148">
        <v>0</v>
      </c>
      <c r="E1148">
        <v>15</v>
      </c>
      <c r="G1148" t="s">
        <v>573</v>
      </c>
      <c r="H1148">
        <v>0</v>
      </c>
      <c r="I1148">
        <v>14</v>
      </c>
      <c r="J1148">
        <v>3266</v>
      </c>
      <c r="K1148">
        <v>140</v>
      </c>
      <c r="L1148">
        <f t="shared" si="45"/>
        <v>6.69</v>
      </c>
      <c r="M1148">
        <v>12</v>
      </c>
      <c r="N1148">
        <v>1.1950000000000001</v>
      </c>
    </row>
    <row r="1149" spans="1:14" x14ac:dyDescent="0.15">
      <c r="A1149">
        <f t="shared" si="41"/>
        <v>3005015</v>
      </c>
      <c r="B1149">
        <v>3005</v>
      </c>
      <c r="C1149">
        <v>15</v>
      </c>
      <c r="D1149">
        <v>0</v>
      </c>
      <c r="E1149">
        <v>15</v>
      </c>
      <c r="G1149" t="s">
        <v>573</v>
      </c>
      <c r="H1149">
        <v>0</v>
      </c>
      <c r="I1149">
        <v>15</v>
      </c>
      <c r="J1149">
        <v>3750</v>
      </c>
      <c r="K1149">
        <v>150</v>
      </c>
      <c r="L1149">
        <f t="shared" si="45"/>
        <v>6.78</v>
      </c>
      <c r="M1149">
        <v>12</v>
      </c>
      <c r="N1149">
        <v>1.21</v>
      </c>
    </row>
    <row r="1150" spans="1:14" x14ac:dyDescent="0.15">
      <c r="A1150">
        <f t="shared" si="41"/>
        <v>3005016</v>
      </c>
      <c r="B1150">
        <v>3005</v>
      </c>
      <c r="C1150">
        <v>16</v>
      </c>
      <c r="D1150">
        <v>0</v>
      </c>
      <c r="E1150">
        <v>15</v>
      </c>
      <c r="G1150" t="s">
        <v>573</v>
      </c>
      <c r="H1150">
        <v>0</v>
      </c>
      <c r="I1150">
        <v>16</v>
      </c>
      <c r="J1150">
        <v>4266</v>
      </c>
      <c r="K1150">
        <v>160</v>
      </c>
      <c r="L1150">
        <f t="shared" si="45"/>
        <v>6.86</v>
      </c>
      <c r="M1150">
        <v>12</v>
      </c>
      <c r="N1150">
        <v>1.2250000000000001</v>
      </c>
    </row>
    <row r="1151" spans="1:14" x14ac:dyDescent="0.15">
      <c r="A1151">
        <f t="shared" si="41"/>
        <v>3005017</v>
      </c>
      <c r="B1151">
        <v>3005</v>
      </c>
      <c r="C1151">
        <v>17</v>
      </c>
      <c r="D1151">
        <v>0</v>
      </c>
      <c r="E1151">
        <v>15</v>
      </c>
      <c r="G1151" t="s">
        <v>573</v>
      </c>
      <c r="H1151">
        <v>0</v>
      </c>
      <c r="I1151">
        <v>17</v>
      </c>
      <c r="J1151">
        <v>4816</v>
      </c>
      <c r="K1151">
        <v>170</v>
      </c>
      <c r="L1151">
        <f t="shared" si="45"/>
        <v>6.94</v>
      </c>
      <c r="M1151">
        <v>12</v>
      </c>
      <c r="N1151">
        <v>1.24</v>
      </c>
    </row>
    <row r="1152" spans="1:14" x14ac:dyDescent="0.15">
      <c r="A1152">
        <f t="shared" si="41"/>
        <v>3005018</v>
      </c>
      <c r="B1152">
        <v>3005</v>
      </c>
      <c r="C1152">
        <v>18</v>
      </c>
      <c r="D1152">
        <v>0</v>
      </c>
      <c r="E1152">
        <v>15</v>
      </c>
      <c r="G1152" t="s">
        <v>573</v>
      </c>
      <c r="H1152">
        <v>0</v>
      </c>
      <c r="I1152">
        <v>18</v>
      </c>
      <c r="J1152">
        <v>5400</v>
      </c>
      <c r="K1152">
        <v>180</v>
      </c>
      <c r="L1152">
        <f t="shared" si="45"/>
        <v>7.03</v>
      </c>
      <c r="M1152">
        <v>12</v>
      </c>
      <c r="N1152">
        <v>1.2549999999999999</v>
      </c>
    </row>
    <row r="1153" spans="1:14" x14ac:dyDescent="0.15">
      <c r="A1153">
        <f t="shared" si="41"/>
        <v>3005019</v>
      </c>
      <c r="B1153">
        <v>3005</v>
      </c>
      <c r="C1153">
        <v>19</v>
      </c>
      <c r="D1153">
        <v>0</v>
      </c>
      <c r="E1153">
        <v>15</v>
      </c>
      <c r="G1153" t="s">
        <v>573</v>
      </c>
      <c r="H1153">
        <v>0</v>
      </c>
      <c r="I1153">
        <v>19</v>
      </c>
      <c r="J1153">
        <v>6016</v>
      </c>
      <c r="K1153">
        <v>190</v>
      </c>
      <c r="L1153">
        <f t="shared" si="45"/>
        <v>7.11</v>
      </c>
      <c r="M1153">
        <v>12</v>
      </c>
      <c r="N1153">
        <v>1.27</v>
      </c>
    </row>
    <row r="1154" spans="1:14" x14ac:dyDescent="0.15">
      <c r="A1154">
        <f t="shared" si="41"/>
        <v>3005020</v>
      </c>
      <c r="B1154">
        <v>3005</v>
      </c>
      <c r="C1154">
        <v>20</v>
      </c>
      <c r="D1154">
        <v>0</v>
      </c>
      <c r="E1154">
        <v>15</v>
      </c>
      <c r="G1154" t="s">
        <v>573</v>
      </c>
      <c r="H1154">
        <v>0</v>
      </c>
      <c r="I1154">
        <v>20</v>
      </c>
      <c r="J1154">
        <v>6666</v>
      </c>
      <c r="K1154">
        <v>200</v>
      </c>
      <c r="L1154">
        <f t="shared" si="45"/>
        <v>7.2</v>
      </c>
      <c r="M1154">
        <v>12</v>
      </c>
      <c r="N1154">
        <v>1.2849999999999999</v>
      </c>
    </row>
    <row r="1155" spans="1:14" x14ac:dyDescent="0.15">
      <c r="A1155">
        <f t="shared" si="41"/>
        <v>3005021</v>
      </c>
      <c r="B1155">
        <v>3005</v>
      </c>
      <c r="C1155">
        <v>21</v>
      </c>
      <c r="D1155">
        <v>0</v>
      </c>
      <c r="E1155">
        <v>15</v>
      </c>
      <c r="G1155" t="s">
        <v>573</v>
      </c>
      <c r="H1155">
        <v>0</v>
      </c>
      <c r="I1155">
        <v>21</v>
      </c>
      <c r="J1155">
        <v>7350</v>
      </c>
      <c r="K1155">
        <v>210</v>
      </c>
      <c r="L1155">
        <f t="shared" si="45"/>
        <v>7.28</v>
      </c>
      <c r="M1155">
        <v>12</v>
      </c>
      <c r="N1155">
        <v>1.3</v>
      </c>
    </row>
    <row r="1156" spans="1:14" x14ac:dyDescent="0.15">
      <c r="A1156">
        <f t="shared" si="41"/>
        <v>3005022</v>
      </c>
      <c r="B1156">
        <v>3005</v>
      </c>
      <c r="C1156">
        <v>22</v>
      </c>
      <c r="D1156">
        <v>0</v>
      </c>
      <c r="E1156">
        <v>15</v>
      </c>
      <c r="G1156" t="s">
        <v>573</v>
      </c>
      <c r="H1156">
        <v>0</v>
      </c>
      <c r="I1156">
        <v>22</v>
      </c>
      <c r="J1156">
        <v>8066</v>
      </c>
      <c r="K1156">
        <v>220</v>
      </c>
      <c r="L1156">
        <f t="shared" si="45"/>
        <v>7.36</v>
      </c>
      <c r="M1156">
        <v>12</v>
      </c>
      <c r="N1156">
        <v>1.3149999999999999</v>
      </c>
    </row>
    <row r="1157" spans="1:14" x14ac:dyDescent="0.15">
      <c r="A1157">
        <f t="shared" si="41"/>
        <v>3005023</v>
      </c>
      <c r="B1157">
        <v>3005</v>
      </c>
      <c r="C1157">
        <v>23</v>
      </c>
      <c r="D1157">
        <v>0</v>
      </c>
      <c r="E1157">
        <v>15</v>
      </c>
      <c r="G1157" t="s">
        <v>573</v>
      </c>
      <c r="H1157">
        <v>0</v>
      </c>
      <c r="I1157">
        <v>23</v>
      </c>
      <c r="J1157">
        <v>8816</v>
      </c>
      <c r="K1157">
        <v>230</v>
      </c>
      <c r="L1157">
        <f t="shared" si="45"/>
        <v>7.45</v>
      </c>
      <c r="M1157">
        <v>12</v>
      </c>
      <c r="N1157">
        <v>1.33</v>
      </c>
    </row>
    <row r="1158" spans="1:14" x14ac:dyDescent="0.15">
      <c r="A1158">
        <f t="shared" si="41"/>
        <v>3005024</v>
      </c>
      <c r="B1158">
        <v>3005</v>
      </c>
      <c r="C1158">
        <v>24</v>
      </c>
      <c r="D1158">
        <v>0</v>
      </c>
      <c r="E1158">
        <v>15</v>
      </c>
      <c r="G1158" t="s">
        <v>573</v>
      </c>
      <c r="H1158">
        <v>0</v>
      </c>
      <c r="I1158">
        <v>24</v>
      </c>
      <c r="J1158">
        <v>9600</v>
      </c>
      <c r="K1158">
        <v>240</v>
      </c>
      <c r="L1158">
        <f t="shared" si="45"/>
        <v>7.53</v>
      </c>
      <c r="M1158">
        <v>12</v>
      </c>
      <c r="N1158">
        <v>1.345</v>
      </c>
    </row>
    <row r="1159" spans="1:14" x14ac:dyDescent="0.15">
      <c r="A1159">
        <f t="shared" si="41"/>
        <v>3005025</v>
      </c>
      <c r="B1159">
        <v>3005</v>
      </c>
      <c r="C1159">
        <v>25</v>
      </c>
      <c r="D1159">
        <v>0</v>
      </c>
      <c r="E1159">
        <v>15</v>
      </c>
      <c r="G1159" t="s">
        <v>573</v>
      </c>
      <c r="H1159">
        <v>0</v>
      </c>
      <c r="I1159">
        <v>25</v>
      </c>
      <c r="J1159">
        <v>10416</v>
      </c>
      <c r="K1159">
        <v>250</v>
      </c>
      <c r="L1159">
        <f t="shared" si="45"/>
        <v>7.62</v>
      </c>
      <c r="M1159">
        <v>12</v>
      </c>
      <c r="N1159">
        <v>1.36</v>
      </c>
    </row>
    <row r="1160" spans="1:14" x14ac:dyDescent="0.15">
      <c r="A1160">
        <f t="shared" si="41"/>
        <v>3005026</v>
      </c>
      <c r="B1160">
        <v>3005</v>
      </c>
      <c r="C1160">
        <v>26</v>
      </c>
      <c r="D1160">
        <v>0</v>
      </c>
      <c r="E1160">
        <v>15</v>
      </c>
      <c r="G1160" t="s">
        <v>573</v>
      </c>
      <c r="H1160">
        <v>0</v>
      </c>
      <c r="I1160">
        <v>26</v>
      </c>
      <c r="J1160">
        <v>11266</v>
      </c>
      <c r="K1160">
        <v>260</v>
      </c>
      <c r="L1160">
        <f t="shared" si="45"/>
        <v>7.7</v>
      </c>
      <c r="M1160">
        <v>12</v>
      </c>
      <c r="N1160">
        <v>1.375</v>
      </c>
    </row>
    <row r="1161" spans="1:14" x14ac:dyDescent="0.15">
      <c r="A1161">
        <f t="shared" si="41"/>
        <v>3005027</v>
      </c>
      <c r="B1161">
        <v>3005</v>
      </c>
      <c r="C1161">
        <v>27</v>
      </c>
      <c r="D1161">
        <v>0</v>
      </c>
      <c r="E1161">
        <v>15</v>
      </c>
      <c r="G1161" t="s">
        <v>573</v>
      </c>
      <c r="H1161">
        <v>0</v>
      </c>
      <c r="I1161">
        <v>27</v>
      </c>
      <c r="J1161">
        <v>12150</v>
      </c>
      <c r="K1161">
        <v>270</v>
      </c>
      <c r="L1161">
        <f t="shared" si="45"/>
        <v>7.78</v>
      </c>
      <c r="M1161">
        <v>12</v>
      </c>
      <c r="N1161">
        <v>1.39</v>
      </c>
    </row>
    <row r="1162" spans="1:14" x14ac:dyDescent="0.15">
      <c r="A1162">
        <f t="shared" si="41"/>
        <v>3005028</v>
      </c>
      <c r="B1162">
        <v>3005</v>
      </c>
      <c r="C1162">
        <v>28</v>
      </c>
      <c r="D1162">
        <v>0</v>
      </c>
      <c r="E1162">
        <v>15</v>
      </c>
      <c r="G1162" t="s">
        <v>573</v>
      </c>
      <c r="H1162">
        <v>0</v>
      </c>
      <c r="I1162">
        <v>28</v>
      </c>
      <c r="J1162">
        <v>13066</v>
      </c>
      <c r="K1162">
        <v>280</v>
      </c>
      <c r="L1162">
        <f t="shared" si="45"/>
        <v>7.87</v>
      </c>
      <c r="M1162">
        <v>12</v>
      </c>
      <c r="N1162">
        <v>1.405</v>
      </c>
    </row>
    <row r="1163" spans="1:14" x14ac:dyDescent="0.15">
      <c r="A1163">
        <f t="shared" si="41"/>
        <v>3005029</v>
      </c>
      <c r="B1163">
        <v>3005</v>
      </c>
      <c r="C1163">
        <v>29</v>
      </c>
      <c r="D1163">
        <v>0</v>
      </c>
      <c r="E1163">
        <v>15</v>
      </c>
      <c r="G1163" t="s">
        <v>573</v>
      </c>
      <c r="H1163">
        <v>0</v>
      </c>
      <c r="I1163">
        <v>29</v>
      </c>
      <c r="J1163">
        <v>14016</v>
      </c>
      <c r="K1163">
        <v>290</v>
      </c>
      <c r="L1163">
        <f t="shared" si="45"/>
        <v>7.95</v>
      </c>
      <c r="M1163">
        <v>12</v>
      </c>
      <c r="N1163">
        <v>1.42</v>
      </c>
    </row>
    <row r="1164" spans="1:14" x14ac:dyDescent="0.15">
      <c r="A1164">
        <f t="shared" si="41"/>
        <v>3005030</v>
      </c>
      <c r="B1164">
        <v>3005</v>
      </c>
      <c r="C1164">
        <v>30</v>
      </c>
      <c r="D1164">
        <v>0</v>
      </c>
      <c r="E1164">
        <v>15</v>
      </c>
      <c r="G1164" t="s">
        <v>573</v>
      </c>
      <c r="H1164">
        <v>0</v>
      </c>
      <c r="I1164">
        <v>30</v>
      </c>
      <c r="J1164">
        <v>15000</v>
      </c>
      <c r="K1164">
        <v>300</v>
      </c>
      <c r="L1164">
        <f t="shared" si="45"/>
        <v>8.0399999999999991</v>
      </c>
      <c r="M1164">
        <v>12</v>
      </c>
      <c r="N1164">
        <v>1.4350000000000001</v>
      </c>
    </row>
    <row r="1165" spans="1:14" x14ac:dyDescent="0.15">
      <c r="A1165">
        <f t="shared" si="41"/>
        <v>3005031</v>
      </c>
      <c r="B1165">
        <v>3005</v>
      </c>
      <c r="C1165">
        <v>31</v>
      </c>
      <c r="D1165">
        <v>0</v>
      </c>
      <c r="E1165">
        <v>15</v>
      </c>
      <c r="G1165" t="s">
        <v>573</v>
      </c>
      <c r="H1165">
        <v>0</v>
      </c>
      <c r="I1165">
        <v>31</v>
      </c>
      <c r="J1165">
        <v>16016</v>
      </c>
      <c r="K1165">
        <v>310</v>
      </c>
      <c r="L1165">
        <f t="shared" si="45"/>
        <v>8.1199999999999992</v>
      </c>
      <c r="M1165">
        <v>12</v>
      </c>
      <c r="N1165">
        <v>1.45</v>
      </c>
    </row>
    <row r="1166" spans="1:14" x14ac:dyDescent="0.15">
      <c r="A1166">
        <f t="shared" si="41"/>
        <v>3005032</v>
      </c>
      <c r="B1166">
        <v>3005</v>
      </c>
      <c r="C1166">
        <v>32</v>
      </c>
      <c r="D1166">
        <v>0</v>
      </c>
      <c r="E1166">
        <v>15</v>
      </c>
      <c r="G1166" t="s">
        <v>573</v>
      </c>
      <c r="H1166">
        <v>0</v>
      </c>
      <c r="I1166">
        <v>32</v>
      </c>
      <c r="J1166">
        <v>17066</v>
      </c>
      <c r="K1166">
        <v>320</v>
      </c>
      <c r="L1166">
        <f t="shared" si="45"/>
        <v>8.1999999999999993</v>
      </c>
      <c r="M1166">
        <v>12</v>
      </c>
      <c r="N1166">
        <v>1.4650000000000001</v>
      </c>
    </row>
    <row r="1167" spans="1:14" x14ac:dyDescent="0.15">
      <c r="A1167">
        <f t="shared" si="41"/>
        <v>3005033</v>
      </c>
      <c r="B1167">
        <v>3005</v>
      </c>
      <c r="C1167">
        <v>33</v>
      </c>
      <c r="D1167">
        <v>0</v>
      </c>
      <c r="E1167">
        <v>15</v>
      </c>
      <c r="G1167" t="s">
        <v>573</v>
      </c>
      <c r="H1167">
        <v>0</v>
      </c>
      <c r="I1167">
        <v>33</v>
      </c>
      <c r="J1167">
        <v>18150</v>
      </c>
      <c r="K1167">
        <v>330</v>
      </c>
      <c r="L1167">
        <f t="shared" si="45"/>
        <v>8.2899999999999991</v>
      </c>
      <c r="M1167">
        <v>12</v>
      </c>
      <c r="N1167">
        <v>1.48</v>
      </c>
    </row>
    <row r="1168" spans="1:14" x14ac:dyDescent="0.15">
      <c r="A1168">
        <f t="shared" si="41"/>
        <v>3005034</v>
      </c>
      <c r="B1168">
        <v>3005</v>
      </c>
      <c r="C1168">
        <v>34</v>
      </c>
      <c r="D1168">
        <v>0</v>
      </c>
      <c r="E1168">
        <v>15</v>
      </c>
      <c r="G1168" t="s">
        <v>573</v>
      </c>
      <c r="H1168">
        <v>0</v>
      </c>
      <c r="I1168">
        <v>34</v>
      </c>
      <c r="J1168">
        <v>19266</v>
      </c>
      <c r="K1168">
        <v>340</v>
      </c>
      <c r="L1168">
        <f t="shared" si="45"/>
        <v>8.3699999999999992</v>
      </c>
      <c r="M1168">
        <v>12</v>
      </c>
      <c r="N1168">
        <v>1.4950000000000001</v>
      </c>
    </row>
    <row r="1169" spans="1:14" x14ac:dyDescent="0.15">
      <c r="A1169">
        <f t="shared" si="41"/>
        <v>3005035</v>
      </c>
      <c r="B1169">
        <v>3005</v>
      </c>
      <c r="C1169">
        <v>35</v>
      </c>
      <c r="D1169">
        <v>0</v>
      </c>
      <c r="E1169">
        <v>15</v>
      </c>
      <c r="G1169" t="s">
        <v>573</v>
      </c>
      <c r="H1169">
        <v>0</v>
      </c>
      <c r="I1169">
        <v>35</v>
      </c>
      <c r="J1169">
        <v>20416</v>
      </c>
      <c r="K1169">
        <v>350</v>
      </c>
      <c r="L1169">
        <f t="shared" si="45"/>
        <v>8.4600000000000009</v>
      </c>
      <c r="M1169">
        <v>12</v>
      </c>
      <c r="N1169">
        <v>1.51</v>
      </c>
    </row>
    <row r="1170" spans="1:14" x14ac:dyDescent="0.15">
      <c r="A1170">
        <f t="shared" si="41"/>
        <v>3005036</v>
      </c>
      <c r="B1170">
        <v>3005</v>
      </c>
      <c r="C1170">
        <v>36</v>
      </c>
      <c r="D1170">
        <v>0</v>
      </c>
      <c r="E1170">
        <v>15</v>
      </c>
      <c r="G1170" t="s">
        <v>573</v>
      </c>
      <c r="H1170">
        <v>0</v>
      </c>
      <c r="I1170">
        <v>36</v>
      </c>
      <c r="J1170">
        <v>21600</v>
      </c>
      <c r="K1170">
        <v>360</v>
      </c>
      <c r="L1170">
        <f t="shared" si="45"/>
        <v>8.5399999999999991</v>
      </c>
      <c r="M1170">
        <v>12</v>
      </c>
      <c r="N1170">
        <v>1.5249999999999999</v>
      </c>
    </row>
    <row r="1171" spans="1:14" x14ac:dyDescent="0.15">
      <c r="A1171">
        <f t="shared" si="41"/>
        <v>3005037</v>
      </c>
      <c r="B1171">
        <v>3005</v>
      </c>
      <c r="C1171">
        <v>37</v>
      </c>
      <c r="D1171">
        <v>0</v>
      </c>
      <c r="E1171">
        <v>15</v>
      </c>
      <c r="G1171" t="s">
        <v>573</v>
      </c>
      <c r="H1171">
        <v>0</v>
      </c>
      <c r="I1171">
        <v>37</v>
      </c>
      <c r="J1171">
        <v>22816</v>
      </c>
      <c r="K1171">
        <v>370</v>
      </c>
      <c r="L1171">
        <f t="shared" si="45"/>
        <v>8.6199999999999992</v>
      </c>
      <c r="M1171">
        <v>12</v>
      </c>
      <c r="N1171">
        <v>1.54</v>
      </c>
    </row>
    <row r="1172" spans="1:14" x14ac:dyDescent="0.15">
      <c r="A1172">
        <f t="shared" si="41"/>
        <v>3005038</v>
      </c>
      <c r="B1172">
        <v>3005</v>
      </c>
      <c r="C1172">
        <v>38</v>
      </c>
      <c r="D1172">
        <v>0</v>
      </c>
      <c r="E1172">
        <v>15</v>
      </c>
      <c r="G1172" t="s">
        <v>573</v>
      </c>
      <c r="H1172">
        <v>0</v>
      </c>
      <c r="I1172">
        <v>38</v>
      </c>
      <c r="J1172">
        <v>24066</v>
      </c>
      <c r="K1172">
        <v>380</v>
      </c>
      <c r="L1172">
        <f t="shared" si="45"/>
        <v>8.7100000000000009</v>
      </c>
      <c r="M1172">
        <v>12</v>
      </c>
      <c r="N1172">
        <v>1.5549999999999999</v>
      </c>
    </row>
    <row r="1173" spans="1:14" x14ac:dyDescent="0.15">
      <c r="A1173">
        <f t="shared" si="41"/>
        <v>3005039</v>
      </c>
      <c r="B1173">
        <v>3005</v>
      </c>
      <c r="C1173">
        <v>39</v>
      </c>
      <c r="D1173">
        <v>0</v>
      </c>
      <c r="E1173">
        <v>15</v>
      </c>
      <c r="G1173" t="s">
        <v>573</v>
      </c>
      <c r="H1173">
        <v>0</v>
      </c>
      <c r="I1173">
        <v>39</v>
      </c>
      <c r="J1173">
        <v>25350</v>
      </c>
      <c r="K1173">
        <v>390</v>
      </c>
      <c r="L1173">
        <f t="shared" si="45"/>
        <v>8.7899999999999991</v>
      </c>
      <c r="M1173">
        <v>12</v>
      </c>
      <c r="N1173">
        <v>1.57</v>
      </c>
    </row>
    <row r="1174" spans="1:14" x14ac:dyDescent="0.15">
      <c r="A1174">
        <f t="shared" si="41"/>
        <v>3005040</v>
      </c>
      <c r="B1174">
        <v>3005</v>
      </c>
      <c r="C1174">
        <v>40</v>
      </c>
      <c r="D1174">
        <v>0</v>
      </c>
      <c r="E1174">
        <v>15</v>
      </c>
      <c r="G1174" t="s">
        <v>573</v>
      </c>
      <c r="H1174">
        <v>0</v>
      </c>
      <c r="I1174">
        <v>40</v>
      </c>
      <c r="J1174">
        <v>26666</v>
      </c>
      <c r="K1174">
        <v>400</v>
      </c>
      <c r="L1174">
        <f t="shared" si="45"/>
        <v>8.8800000000000008</v>
      </c>
      <c r="M1174">
        <v>12</v>
      </c>
      <c r="N1174">
        <v>1.585</v>
      </c>
    </row>
    <row r="1175" spans="1:14" x14ac:dyDescent="0.15">
      <c r="A1175">
        <f t="shared" si="41"/>
        <v>3005041</v>
      </c>
      <c r="B1175">
        <v>3005</v>
      </c>
      <c r="C1175">
        <v>41</v>
      </c>
      <c r="D1175">
        <v>0</v>
      </c>
      <c r="E1175">
        <v>15</v>
      </c>
      <c r="G1175" t="s">
        <v>573</v>
      </c>
      <c r="H1175">
        <v>0</v>
      </c>
      <c r="I1175">
        <v>41</v>
      </c>
      <c r="J1175">
        <v>28016</v>
      </c>
      <c r="K1175">
        <v>410</v>
      </c>
      <c r="L1175">
        <f t="shared" si="45"/>
        <v>8.9600000000000009</v>
      </c>
      <c r="M1175">
        <v>12</v>
      </c>
      <c r="N1175">
        <v>1.6</v>
      </c>
    </row>
    <row r="1176" spans="1:14" x14ac:dyDescent="0.15">
      <c r="A1176">
        <f t="shared" si="41"/>
        <v>3005042</v>
      </c>
      <c r="B1176">
        <v>3005</v>
      </c>
      <c r="C1176">
        <v>42</v>
      </c>
      <c r="D1176">
        <v>0</v>
      </c>
      <c r="E1176">
        <v>15</v>
      </c>
      <c r="G1176" t="s">
        <v>573</v>
      </c>
      <c r="H1176">
        <v>0</v>
      </c>
      <c r="I1176">
        <v>42</v>
      </c>
      <c r="J1176">
        <v>29400</v>
      </c>
      <c r="K1176">
        <v>420</v>
      </c>
      <c r="L1176">
        <f t="shared" si="45"/>
        <v>9.0399999999999991</v>
      </c>
      <c r="M1176">
        <v>12</v>
      </c>
      <c r="N1176">
        <v>1.615</v>
      </c>
    </row>
    <row r="1177" spans="1:14" x14ac:dyDescent="0.15">
      <c r="A1177">
        <f t="shared" si="41"/>
        <v>3005043</v>
      </c>
      <c r="B1177">
        <v>3005</v>
      </c>
      <c r="C1177">
        <v>43</v>
      </c>
      <c r="D1177">
        <v>0</v>
      </c>
      <c r="E1177">
        <v>15</v>
      </c>
      <c r="G1177" t="s">
        <v>573</v>
      </c>
      <c r="H1177">
        <v>0</v>
      </c>
      <c r="I1177">
        <v>43</v>
      </c>
      <c r="J1177">
        <v>30816</v>
      </c>
      <c r="K1177">
        <v>430</v>
      </c>
      <c r="L1177">
        <f t="shared" si="45"/>
        <v>9.1300000000000008</v>
      </c>
      <c r="M1177">
        <v>12</v>
      </c>
      <c r="N1177">
        <v>1.63</v>
      </c>
    </row>
    <row r="1178" spans="1:14" x14ac:dyDescent="0.15">
      <c r="A1178">
        <f t="shared" si="41"/>
        <v>3005044</v>
      </c>
      <c r="B1178">
        <v>3005</v>
      </c>
      <c r="C1178">
        <v>44</v>
      </c>
      <c r="D1178">
        <v>0</v>
      </c>
      <c r="E1178">
        <v>15</v>
      </c>
      <c r="G1178" t="s">
        <v>573</v>
      </c>
      <c r="H1178">
        <v>0</v>
      </c>
      <c r="I1178">
        <v>44</v>
      </c>
      <c r="J1178">
        <v>32266</v>
      </c>
      <c r="K1178">
        <v>440</v>
      </c>
      <c r="L1178">
        <f t="shared" si="45"/>
        <v>9.2100000000000009</v>
      </c>
      <c r="M1178">
        <v>12</v>
      </c>
      <c r="N1178">
        <v>1.645</v>
      </c>
    </row>
    <row r="1179" spans="1:14" x14ac:dyDescent="0.15">
      <c r="A1179">
        <f t="shared" si="41"/>
        <v>3005045</v>
      </c>
      <c r="B1179">
        <v>3005</v>
      </c>
      <c r="C1179">
        <v>45</v>
      </c>
      <c r="D1179">
        <v>0</v>
      </c>
      <c r="E1179">
        <v>15</v>
      </c>
      <c r="G1179" t="s">
        <v>573</v>
      </c>
      <c r="H1179">
        <v>0</v>
      </c>
      <c r="I1179">
        <v>45</v>
      </c>
      <c r="J1179">
        <v>33750</v>
      </c>
      <c r="K1179">
        <v>450</v>
      </c>
      <c r="L1179">
        <f t="shared" si="45"/>
        <v>9.3000000000000007</v>
      </c>
      <c r="M1179">
        <v>12</v>
      </c>
      <c r="N1179">
        <v>1.66</v>
      </c>
    </row>
    <row r="1180" spans="1:14" x14ac:dyDescent="0.15">
      <c r="A1180">
        <f t="shared" si="41"/>
        <v>3005046</v>
      </c>
      <c r="B1180">
        <v>3005</v>
      </c>
      <c r="C1180">
        <v>46</v>
      </c>
      <c r="D1180">
        <v>0</v>
      </c>
      <c r="E1180">
        <v>15</v>
      </c>
      <c r="G1180" t="s">
        <v>573</v>
      </c>
      <c r="H1180">
        <v>0</v>
      </c>
      <c r="I1180">
        <v>46</v>
      </c>
      <c r="J1180">
        <v>35266</v>
      </c>
      <c r="K1180">
        <v>460</v>
      </c>
      <c r="L1180">
        <f t="shared" si="45"/>
        <v>9.3800000000000008</v>
      </c>
      <c r="M1180">
        <v>12</v>
      </c>
      <c r="N1180">
        <v>1.675</v>
      </c>
    </row>
    <row r="1181" spans="1:14" x14ac:dyDescent="0.15">
      <c r="A1181">
        <f t="shared" si="41"/>
        <v>3005047</v>
      </c>
      <c r="B1181">
        <v>3005</v>
      </c>
      <c r="C1181">
        <v>47</v>
      </c>
      <c r="D1181">
        <v>0</v>
      </c>
      <c r="E1181">
        <v>15</v>
      </c>
      <c r="G1181" t="s">
        <v>573</v>
      </c>
      <c r="H1181">
        <v>0</v>
      </c>
      <c r="I1181">
        <v>47</v>
      </c>
      <c r="J1181">
        <v>36816</v>
      </c>
      <c r="K1181">
        <v>470</v>
      </c>
      <c r="L1181">
        <f t="shared" si="45"/>
        <v>9.4600000000000009</v>
      </c>
      <c r="M1181">
        <v>12</v>
      </c>
      <c r="N1181">
        <v>1.69</v>
      </c>
    </row>
    <row r="1182" spans="1:14" x14ac:dyDescent="0.15">
      <c r="A1182">
        <f t="shared" si="41"/>
        <v>3005048</v>
      </c>
      <c r="B1182">
        <v>3005</v>
      </c>
      <c r="C1182">
        <v>48</v>
      </c>
      <c r="D1182">
        <v>0</v>
      </c>
      <c r="E1182">
        <v>15</v>
      </c>
      <c r="G1182" t="s">
        <v>573</v>
      </c>
      <c r="H1182">
        <v>0</v>
      </c>
      <c r="I1182">
        <v>48</v>
      </c>
      <c r="J1182">
        <v>38400</v>
      </c>
      <c r="K1182">
        <v>480</v>
      </c>
      <c r="L1182">
        <f t="shared" si="45"/>
        <v>9.5500000000000007</v>
      </c>
      <c r="M1182">
        <v>12</v>
      </c>
      <c r="N1182">
        <v>1.7049999999999901</v>
      </c>
    </row>
    <row r="1183" spans="1:14" x14ac:dyDescent="0.15">
      <c r="A1183">
        <f t="shared" si="41"/>
        <v>3005049</v>
      </c>
      <c r="B1183">
        <v>3005</v>
      </c>
      <c r="C1183">
        <v>49</v>
      </c>
      <c r="D1183">
        <v>0</v>
      </c>
      <c r="E1183">
        <v>15</v>
      </c>
      <c r="G1183" t="s">
        <v>573</v>
      </c>
      <c r="H1183">
        <v>0</v>
      </c>
      <c r="I1183">
        <v>49</v>
      </c>
      <c r="J1183">
        <v>40016</v>
      </c>
      <c r="K1183">
        <v>490</v>
      </c>
      <c r="L1183">
        <f t="shared" si="45"/>
        <v>9.6300000000000008</v>
      </c>
      <c r="M1183">
        <v>12</v>
      </c>
      <c r="N1183">
        <v>1.71999999999999</v>
      </c>
    </row>
    <row r="1184" spans="1:14" x14ac:dyDescent="0.15">
      <c r="A1184">
        <f t="shared" si="41"/>
        <v>3005050</v>
      </c>
      <c r="B1184">
        <v>3005</v>
      </c>
      <c r="C1184">
        <v>50</v>
      </c>
      <c r="D1184">
        <v>0</v>
      </c>
      <c r="E1184">
        <v>15</v>
      </c>
      <c r="G1184" t="s">
        <v>573</v>
      </c>
      <c r="H1184">
        <v>0</v>
      </c>
      <c r="I1184">
        <v>50</v>
      </c>
      <c r="J1184">
        <v>41666</v>
      </c>
      <c r="K1184">
        <v>500</v>
      </c>
      <c r="L1184">
        <f t="shared" si="45"/>
        <v>9.7200000000000006</v>
      </c>
      <c r="M1184">
        <v>12</v>
      </c>
      <c r="N1184">
        <v>1.7349999999999901</v>
      </c>
    </row>
    <row r="1185" spans="1:14" x14ac:dyDescent="0.15">
      <c r="A1185">
        <f t="shared" si="41"/>
        <v>3005051</v>
      </c>
      <c r="B1185">
        <v>3005</v>
      </c>
      <c r="C1185">
        <v>51</v>
      </c>
      <c r="D1185">
        <v>0</v>
      </c>
      <c r="E1185">
        <v>15</v>
      </c>
      <c r="G1185" t="s">
        <v>573</v>
      </c>
      <c r="H1185">
        <v>0</v>
      </c>
      <c r="I1185">
        <v>51</v>
      </c>
      <c r="J1185">
        <v>43350</v>
      </c>
      <c r="K1185">
        <v>510</v>
      </c>
      <c r="L1185">
        <f t="shared" si="45"/>
        <v>9.8000000000000007</v>
      </c>
      <c r="M1185">
        <v>12</v>
      </c>
      <c r="N1185">
        <v>1.75</v>
      </c>
    </row>
    <row r="1186" spans="1:14" x14ac:dyDescent="0.15">
      <c r="A1186">
        <f t="shared" si="41"/>
        <v>3005052</v>
      </c>
      <c r="B1186">
        <v>3005</v>
      </c>
      <c r="C1186">
        <v>52</v>
      </c>
      <c r="D1186">
        <v>0</v>
      </c>
      <c r="E1186">
        <v>15</v>
      </c>
      <c r="G1186" t="s">
        <v>573</v>
      </c>
      <c r="H1186">
        <v>0</v>
      </c>
      <c r="I1186">
        <v>52</v>
      </c>
      <c r="J1186">
        <v>45066</v>
      </c>
      <c r="K1186">
        <v>520</v>
      </c>
      <c r="L1186">
        <f t="shared" si="45"/>
        <v>9.8800000000000008</v>
      </c>
      <c r="M1186">
        <v>12</v>
      </c>
      <c r="N1186">
        <v>1.7649999999999999</v>
      </c>
    </row>
    <row r="1187" spans="1:14" x14ac:dyDescent="0.15">
      <c r="A1187">
        <f t="shared" si="41"/>
        <v>3005053</v>
      </c>
      <c r="B1187">
        <v>3005</v>
      </c>
      <c r="C1187">
        <v>53</v>
      </c>
      <c r="D1187">
        <v>0</v>
      </c>
      <c r="E1187">
        <v>15</v>
      </c>
      <c r="G1187" t="s">
        <v>573</v>
      </c>
      <c r="H1187">
        <v>0</v>
      </c>
      <c r="I1187">
        <v>53</v>
      </c>
      <c r="J1187">
        <v>46816</v>
      </c>
      <c r="K1187">
        <v>530</v>
      </c>
      <c r="L1187">
        <f t="shared" si="45"/>
        <v>9.9700000000000006</v>
      </c>
      <c r="M1187">
        <v>12</v>
      </c>
      <c r="N1187">
        <v>1.77999999999999</v>
      </c>
    </row>
    <row r="1188" spans="1:14" x14ac:dyDescent="0.15">
      <c r="A1188">
        <f t="shared" si="41"/>
        <v>3005054</v>
      </c>
      <c r="B1188">
        <v>3005</v>
      </c>
      <c r="C1188">
        <v>54</v>
      </c>
      <c r="D1188">
        <v>0</v>
      </c>
      <c r="E1188">
        <v>15</v>
      </c>
      <c r="G1188" t="s">
        <v>573</v>
      </c>
      <c r="H1188">
        <v>0</v>
      </c>
      <c r="I1188">
        <v>54</v>
      </c>
      <c r="J1188">
        <v>48600</v>
      </c>
      <c r="K1188">
        <v>540</v>
      </c>
      <c r="L1188">
        <f t="shared" si="45"/>
        <v>10.050000000000001</v>
      </c>
      <c r="M1188">
        <v>12</v>
      </c>
      <c r="N1188">
        <v>1.7949999999999999</v>
      </c>
    </row>
    <row r="1189" spans="1:14" x14ac:dyDescent="0.15">
      <c r="A1189">
        <f t="shared" si="41"/>
        <v>3005055</v>
      </c>
      <c r="B1189">
        <v>3005</v>
      </c>
      <c r="C1189">
        <v>55</v>
      </c>
      <c r="D1189">
        <v>0</v>
      </c>
      <c r="E1189">
        <v>15</v>
      </c>
      <c r="G1189" t="s">
        <v>573</v>
      </c>
      <c r="H1189">
        <v>0</v>
      </c>
      <c r="I1189">
        <v>55</v>
      </c>
      <c r="J1189">
        <v>50416</v>
      </c>
      <c r="K1189">
        <v>550</v>
      </c>
      <c r="L1189">
        <f t="shared" si="45"/>
        <v>10.14</v>
      </c>
      <c r="M1189">
        <v>12</v>
      </c>
      <c r="N1189">
        <v>1.8099999999999901</v>
      </c>
    </row>
    <row r="1190" spans="1:14" x14ac:dyDescent="0.15">
      <c r="A1190">
        <f t="shared" si="41"/>
        <v>3005056</v>
      </c>
      <c r="B1190">
        <v>3005</v>
      </c>
      <c r="C1190">
        <v>56</v>
      </c>
      <c r="D1190">
        <v>0</v>
      </c>
      <c r="E1190">
        <v>15</v>
      </c>
      <c r="G1190" t="s">
        <v>573</v>
      </c>
      <c r="H1190">
        <v>0</v>
      </c>
      <c r="I1190">
        <v>56</v>
      </c>
      <c r="J1190">
        <v>52266</v>
      </c>
      <c r="K1190">
        <v>560</v>
      </c>
      <c r="L1190">
        <f t="shared" si="45"/>
        <v>10.220000000000001</v>
      </c>
      <c r="M1190">
        <v>12</v>
      </c>
      <c r="N1190">
        <v>1.82499999999999</v>
      </c>
    </row>
    <row r="1191" spans="1:14" x14ac:dyDescent="0.15">
      <c r="A1191">
        <f t="shared" si="41"/>
        <v>3005057</v>
      </c>
      <c r="B1191">
        <v>3005</v>
      </c>
      <c r="C1191">
        <v>57</v>
      </c>
      <c r="D1191">
        <v>0</v>
      </c>
      <c r="E1191">
        <v>15</v>
      </c>
      <c r="G1191" t="s">
        <v>573</v>
      </c>
      <c r="H1191">
        <v>0</v>
      </c>
      <c r="I1191">
        <v>57</v>
      </c>
      <c r="J1191">
        <v>54150</v>
      </c>
      <c r="K1191">
        <v>570</v>
      </c>
      <c r="L1191">
        <f t="shared" si="45"/>
        <v>10.3</v>
      </c>
      <c r="M1191">
        <v>12</v>
      </c>
      <c r="N1191">
        <v>1.8399999999999901</v>
      </c>
    </row>
    <row r="1192" spans="1:14" x14ac:dyDescent="0.15">
      <c r="A1192">
        <f t="shared" si="41"/>
        <v>3005058</v>
      </c>
      <c r="B1192">
        <v>3005</v>
      </c>
      <c r="C1192">
        <v>58</v>
      </c>
      <c r="D1192">
        <v>0</v>
      </c>
      <c r="E1192">
        <v>15</v>
      </c>
      <c r="G1192" t="s">
        <v>573</v>
      </c>
      <c r="H1192">
        <v>0</v>
      </c>
      <c r="I1192">
        <v>58</v>
      </c>
      <c r="J1192">
        <v>56066</v>
      </c>
      <c r="K1192">
        <v>580</v>
      </c>
      <c r="L1192">
        <f t="shared" si="45"/>
        <v>10.39</v>
      </c>
      <c r="M1192">
        <v>12</v>
      </c>
      <c r="N1192">
        <v>1.85499999999999</v>
      </c>
    </row>
    <row r="1193" spans="1:14" x14ac:dyDescent="0.15">
      <c r="A1193">
        <f t="shared" si="41"/>
        <v>3005059</v>
      </c>
      <c r="B1193">
        <v>3005</v>
      </c>
      <c r="C1193">
        <v>59</v>
      </c>
      <c r="D1193">
        <v>0</v>
      </c>
      <c r="E1193">
        <v>15</v>
      </c>
      <c r="G1193" t="s">
        <v>573</v>
      </c>
      <c r="H1193">
        <v>0</v>
      </c>
      <c r="I1193">
        <v>59</v>
      </c>
      <c r="J1193">
        <v>58016</v>
      </c>
      <c r="K1193">
        <v>590</v>
      </c>
      <c r="L1193">
        <f t="shared" si="45"/>
        <v>10.47</v>
      </c>
      <c r="M1193">
        <v>12</v>
      </c>
      <c r="N1193">
        <v>1.8699999999999899</v>
      </c>
    </row>
    <row r="1194" spans="1:14" x14ac:dyDescent="0.15">
      <c r="A1194">
        <f t="shared" si="41"/>
        <v>3005060</v>
      </c>
      <c r="B1194">
        <v>3005</v>
      </c>
      <c r="C1194">
        <v>60</v>
      </c>
      <c r="D1194">
        <v>0</v>
      </c>
      <c r="E1194">
        <v>15</v>
      </c>
      <c r="G1194" t="s">
        <v>573</v>
      </c>
      <c r="H1194">
        <v>0</v>
      </c>
      <c r="I1194">
        <v>60</v>
      </c>
      <c r="J1194">
        <v>60000</v>
      </c>
      <c r="K1194">
        <v>600</v>
      </c>
      <c r="L1194">
        <f t="shared" si="45"/>
        <v>10.56</v>
      </c>
      <c r="M1194">
        <v>12</v>
      </c>
      <c r="N1194">
        <v>1.88499999999999</v>
      </c>
    </row>
    <row r="1195" spans="1:14" x14ac:dyDescent="0.15">
      <c r="A1195">
        <f t="shared" si="41"/>
        <v>3005061</v>
      </c>
      <c r="B1195">
        <v>3005</v>
      </c>
      <c r="C1195">
        <v>61</v>
      </c>
      <c r="D1195">
        <v>0</v>
      </c>
      <c r="E1195">
        <v>15</v>
      </c>
      <c r="G1195" t="s">
        <v>573</v>
      </c>
      <c r="H1195">
        <v>0</v>
      </c>
      <c r="I1195">
        <v>61</v>
      </c>
      <c r="J1195">
        <v>62016</v>
      </c>
      <c r="K1195">
        <v>610</v>
      </c>
      <c r="L1195">
        <f t="shared" si="45"/>
        <v>10.64</v>
      </c>
      <c r="M1195">
        <v>12</v>
      </c>
      <c r="N1195">
        <v>1.8999999999999899</v>
      </c>
    </row>
    <row r="1196" spans="1:14" x14ac:dyDescent="0.15">
      <c r="A1196">
        <f t="shared" si="41"/>
        <v>3005062</v>
      </c>
      <c r="B1196">
        <v>3005</v>
      </c>
      <c r="C1196">
        <v>62</v>
      </c>
      <c r="D1196">
        <v>0</v>
      </c>
      <c r="E1196">
        <v>15</v>
      </c>
      <c r="G1196" t="s">
        <v>573</v>
      </c>
      <c r="H1196">
        <v>0</v>
      </c>
      <c r="I1196">
        <v>62</v>
      </c>
      <c r="J1196">
        <v>64066</v>
      </c>
      <c r="K1196">
        <v>620</v>
      </c>
      <c r="L1196">
        <f t="shared" si="45"/>
        <v>10.72</v>
      </c>
      <c r="M1196">
        <v>12</v>
      </c>
      <c r="N1196">
        <v>1.91499999999999</v>
      </c>
    </row>
    <row r="1197" spans="1:14" x14ac:dyDescent="0.15">
      <c r="A1197">
        <f t="shared" si="41"/>
        <v>3005063</v>
      </c>
      <c r="B1197">
        <v>3005</v>
      </c>
      <c r="C1197">
        <v>63</v>
      </c>
      <c r="D1197">
        <v>0</v>
      </c>
      <c r="E1197">
        <v>15</v>
      </c>
      <c r="G1197" t="s">
        <v>573</v>
      </c>
      <c r="H1197">
        <v>0</v>
      </c>
      <c r="I1197">
        <v>63</v>
      </c>
      <c r="J1197">
        <v>66150</v>
      </c>
      <c r="K1197">
        <v>630</v>
      </c>
      <c r="L1197">
        <f t="shared" si="45"/>
        <v>10.81</v>
      </c>
      <c r="M1197">
        <v>12</v>
      </c>
      <c r="N1197">
        <v>1.9299999999999899</v>
      </c>
    </row>
    <row r="1198" spans="1:14" x14ac:dyDescent="0.15">
      <c r="A1198">
        <f t="shared" si="41"/>
        <v>3005064</v>
      </c>
      <c r="B1198">
        <v>3005</v>
      </c>
      <c r="C1198">
        <v>64</v>
      </c>
      <c r="D1198">
        <v>0</v>
      </c>
      <c r="E1198">
        <v>15</v>
      </c>
      <c r="G1198" t="s">
        <v>573</v>
      </c>
      <c r="H1198">
        <v>0</v>
      </c>
      <c r="I1198">
        <v>64</v>
      </c>
      <c r="J1198">
        <v>68266</v>
      </c>
      <c r="K1198">
        <v>640</v>
      </c>
      <c r="L1198">
        <f t="shared" si="45"/>
        <v>10.89</v>
      </c>
      <c r="M1198">
        <v>12</v>
      </c>
      <c r="N1198">
        <v>1.9449999999999901</v>
      </c>
    </row>
    <row r="1199" spans="1:14" x14ac:dyDescent="0.15">
      <c r="A1199">
        <f t="shared" si="41"/>
        <v>3005065</v>
      </c>
      <c r="B1199">
        <v>3005</v>
      </c>
      <c r="C1199">
        <v>65</v>
      </c>
      <c r="D1199">
        <v>0</v>
      </c>
      <c r="E1199">
        <v>15</v>
      </c>
      <c r="G1199" t="s">
        <v>573</v>
      </c>
      <c r="H1199">
        <v>0</v>
      </c>
      <c r="I1199">
        <v>65</v>
      </c>
      <c r="J1199">
        <v>70416</v>
      </c>
      <c r="K1199">
        <v>650</v>
      </c>
      <c r="L1199">
        <f t="shared" si="45"/>
        <v>10.98</v>
      </c>
      <c r="M1199">
        <v>12</v>
      </c>
      <c r="N1199">
        <v>1.95999999999999</v>
      </c>
    </row>
    <row r="1200" spans="1:14" x14ac:dyDescent="0.15">
      <c r="A1200">
        <f t="shared" si="41"/>
        <v>3005066</v>
      </c>
      <c r="B1200">
        <v>3005</v>
      </c>
      <c r="C1200">
        <v>66</v>
      </c>
      <c r="D1200">
        <v>0</v>
      </c>
      <c r="E1200">
        <v>15</v>
      </c>
      <c r="G1200" t="s">
        <v>573</v>
      </c>
      <c r="H1200">
        <v>0</v>
      </c>
      <c r="I1200">
        <v>66</v>
      </c>
      <c r="J1200">
        <v>72600</v>
      </c>
      <c r="K1200">
        <v>660</v>
      </c>
      <c r="L1200">
        <f t="shared" si="45"/>
        <v>11.06</v>
      </c>
      <c r="M1200">
        <v>12</v>
      </c>
      <c r="N1200">
        <v>1.9749999999999901</v>
      </c>
    </row>
    <row r="1201" spans="1:14" x14ac:dyDescent="0.15">
      <c r="A1201">
        <f t="shared" si="41"/>
        <v>3005067</v>
      </c>
      <c r="B1201">
        <v>3005</v>
      </c>
      <c r="C1201">
        <v>67</v>
      </c>
      <c r="D1201">
        <v>0</v>
      </c>
      <c r="E1201">
        <v>15</v>
      </c>
      <c r="G1201" t="s">
        <v>573</v>
      </c>
      <c r="H1201">
        <v>0</v>
      </c>
      <c r="I1201">
        <v>67</v>
      </c>
      <c r="J1201">
        <v>74816</v>
      </c>
      <c r="K1201">
        <v>670</v>
      </c>
      <c r="L1201">
        <f t="shared" ref="L1201:L1214" si="46">ROUND(L$165*N1201,2)</f>
        <v>11.14</v>
      </c>
      <c r="M1201">
        <v>12</v>
      </c>
      <c r="N1201">
        <v>1.98999999999999</v>
      </c>
    </row>
    <row r="1202" spans="1:14" x14ac:dyDescent="0.15">
      <c r="A1202">
        <f t="shared" si="41"/>
        <v>3005068</v>
      </c>
      <c r="B1202">
        <v>3005</v>
      </c>
      <c r="C1202">
        <v>68</v>
      </c>
      <c r="D1202">
        <v>0</v>
      </c>
      <c r="E1202">
        <v>15</v>
      </c>
      <c r="G1202" t="s">
        <v>573</v>
      </c>
      <c r="H1202">
        <v>0</v>
      </c>
      <c r="I1202">
        <v>68</v>
      </c>
      <c r="J1202">
        <v>77066</v>
      </c>
      <c r="K1202">
        <v>680</v>
      </c>
      <c r="L1202">
        <f t="shared" si="46"/>
        <v>11.23</v>
      </c>
      <c r="M1202">
        <v>12</v>
      </c>
      <c r="N1202">
        <v>2.0049999999999901</v>
      </c>
    </row>
    <row r="1203" spans="1:14" x14ac:dyDescent="0.15">
      <c r="A1203">
        <f t="shared" si="41"/>
        <v>3005069</v>
      </c>
      <c r="B1203">
        <v>3005</v>
      </c>
      <c r="C1203">
        <v>69</v>
      </c>
      <c r="D1203">
        <v>0</v>
      </c>
      <c r="E1203">
        <v>15</v>
      </c>
      <c r="G1203" t="s">
        <v>573</v>
      </c>
      <c r="H1203">
        <v>0</v>
      </c>
      <c r="I1203">
        <v>69</v>
      </c>
      <c r="J1203">
        <v>79350</v>
      </c>
      <c r="K1203">
        <v>690</v>
      </c>
      <c r="L1203">
        <f t="shared" si="46"/>
        <v>11.31</v>
      </c>
      <c r="M1203">
        <v>12</v>
      </c>
      <c r="N1203">
        <v>2.0199999999999898</v>
      </c>
    </row>
    <row r="1204" spans="1:14" x14ac:dyDescent="0.15">
      <c r="A1204">
        <f t="shared" si="41"/>
        <v>3005070</v>
      </c>
      <c r="B1204">
        <v>3005</v>
      </c>
      <c r="C1204">
        <v>70</v>
      </c>
      <c r="D1204">
        <v>0</v>
      </c>
      <c r="E1204">
        <v>15</v>
      </c>
      <c r="G1204" t="s">
        <v>573</v>
      </c>
      <c r="H1204">
        <v>0</v>
      </c>
      <c r="I1204">
        <v>70</v>
      </c>
      <c r="J1204">
        <v>81666</v>
      </c>
      <c r="K1204">
        <v>700</v>
      </c>
      <c r="L1204">
        <f t="shared" si="46"/>
        <v>11.4</v>
      </c>
      <c r="M1204">
        <v>12</v>
      </c>
      <c r="N1204">
        <v>2.0349999999999899</v>
      </c>
    </row>
    <row r="1205" spans="1:14" x14ac:dyDescent="0.15">
      <c r="A1205">
        <f t="shared" si="41"/>
        <v>3005071</v>
      </c>
      <c r="B1205">
        <v>3005</v>
      </c>
      <c r="C1205">
        <v>71</v>
      </c>
      <c r="D1205">
        <v>0</v>
      </c>
      <c r="E1205">
        <v>15</v>
      </c>
      <c r="G1205" t="s">
        <v>573</v>
      </c>
      <c r="H1205">
        <v>0</v>
      </c>
      <c r="I1205">
        <v>71</v>
      </c>
      <c r="J1205">
        <v>84016</v>
      </c>
      <c r="K1205">
        <v>710</v>
      </c>
      <c r="L1205">
        <f t="shared" si="46"/>
        <v>11.48</v>
      </c>
      <c r="M1205">
        <v>12</v>
      </c>
      <c r="N1205">
        <v>2.0499999999999901</v>
      </c>
    </row>
    <row r="1206" spans="1:14" x14ac:dyDescent="0.15">
      <c r="A1206">
        <f t="shared" si="41"/>
        <v>3005072</v>
      </c>
      <c r="B1206">
        <v>3005</v>
      </c>
      <c r="C1206">
        <v>72</v>
      </c>
      <c r="D1206">
        <v>0</v>
      </c>
      <c r="E1206">
        <v>15</v>
      </c>
      <c r="G1206" t="s">
        <v>573</v>
      </c>
      <c r="H1206">
        <v>0</v>
      </c>
      <c r="I1206">
        <v>72</v>
      </c>
      <c r="J1206">
        <v>86400</v>
      </c>
      <c r="K1206">
        <v>720</v>
      </c>
      <c r="L1206">
        <f t="shared" si="46"/>
        <v>11.56</v>
      </c>
      <c r="M1206">
        <v>12</v>
      </c>
      <c r="N1206">
        <v>2.0649999999999902</v>
      </c>
    </row>
    <row r="1207" spans="1:14" x14ac:dyDescent="0.15">
      <c r="A1207">
        <f t="shared" si="41"/>
        <v>3005073</v>
      </c>
      <c r="B1207">
        <v>3005</v>
      </c>
      <c r="C1207">
        <v>73</v>
      </c>
      <c r="D1207">
        <v>0</v>
      </c>
      <c r="E1207">
        <v>15</v>
      </c>
      <c r="G1207" t="s">
        <v>573</v>
      </c>
      <c r="H1207">
        <v>0</v>
      </c>
      <c r="I1207">
        <v>73</v>
      </c>
      <c r="J1207">
        <v>88816</v>
      </c>
      <c r="K1207">
        <v>730</v>
      </c>
      <c r="L1207">
        <f t="shared" si="46"/>
        <v>11.65</v>
      </c>
      <c r="M1207">
        <v>12</v>
      </c>
      <c r="N1207">
        <v>2.0799999999999899</v>
      </c>
    </row>
    <row r="1208" spans="1:14" x14ac:dyDescent="0.15">
      <c r="A1208">
        <f t="shared" si="41"/>
        <v>3005074</v>
      </c>
      <c r="B1208">
        <v>3005</v>
      </c>
      <c r="C1208">
        <v>74</v>
      </c>
      <c r="D1208">
        <v>0</v>
      </c>
      <c r="E1208">
        <v>15</v>
      </c>
      <c r="G1208" t="s">
        <v>573</v>
      </c>
      <c r="H1208">
        <v>0</v>
      </c>
      <c r="I1208">
        <v>74</v>
      </c>
      <c r="J1208">
        <v>91266</v>
      </c>
      <c r="K1208">
        <v>740</v>
      </c>
      <c r="L1208">
        <f t="shared" si="46"/>
        <v>11.73</v>
      </c>
      <c r="M1208">
        <v>12</v>
      </c>
      <c r="N1208">
        <v>2.09499999999999</v>
      </c>
    </row>
    <row r="1209" spans="1:14" x14ac:dyDescent="0.15">
      <c r="A1209">
        <f t="shared" si="41"/>
        <v>3005075</v>
      </c>
      <c r="B1209">
        <v>3005</v>
      </c>
      <c r="C1209">
        <v>75</v>
      </c>
      <c r="D1209">
        <v>0</v>
      </c>
      <c r="E1209">
        <v>15</v>
      </c>
      <c r="G1209" t="s">
        <v>573</v>
      </c>
      <c r="H1209">
        <v>0</v>
      </c>
      <c r="I1209">
        <v>75</v>
      </c>
      <c r="J1209">
        <v>93750</v>
      </c>
      <c r="K1209">
        <v>750</v>
      </c>
      <c r="L1209">
        <f t="shared" si="46"/>
        <v>11.82</v>
      </c>
      <c r="M1209">
        <v>12</v>
      </c>
      <c r="N1209">
        <v>2.1099999999999901</v>
      </c>
    </row>
    <row r="1210" spans="1:14" x14ac:dyDescent="0.15">
      <c r="A1210">
        <f t="shared" si="41"/>
        <v>3005076</v>
      </c>
      <c r="B1210">
        <v>3005</v>
      </c>
      <c r="C1210">
        <v>76</v>
      </c>
      <c r="D1210">
        <v>0</v>
      </c>
      <c r="E1210">
        <v>15</v>
      </c>
      <c r="G1210" t="s">
        <v>573</v>
      </c>
      <c r="H1210">
        <v>0</v>
      </c>
      <c r="I1210">
        <v>76</v>
      </c>
      <c r="J1210">
        <v>96266</v>
      </c>
      <c r="K1210">
        <v>760</v>
      </c>
      <c r="L1210">
        <f t="shared" si="46"/>
        <v>11.9</v>
      </c>
      <c r="M1210">
        <v>12</v>
      </c>
      <c r="N1210">
        <v>2.1249999999999898</v>
      </c>
    </row>
    <row r="1211" spans="1:14" x14ac:dyDescent="0.15">
      <c r="A1211">
        <f t="shared" si="41"/>
        <v>3005077</v>
      </c>
      <c r="B1211">
        <v>3005</v>
      </c>
      <c r="C1211">
        <v>77</v>
      </c>
      <c r="D1211">
        <v>0</v>
      </c>
      <c r="E1211">
        <v>15</v>
      </c>
      <c r="G1211" t="s">
        <v>573</v>
      </c>
      <c r="H1211">
        <v>0</v>
      </c>
      <c r="I1211">
        <v>77</v>
      </c>
      <c r="J1211">
        <v>98816</v>
      </c>
      <c r="K1211">
        <v>770</v>
      </c>
      <c r="L1211">
        <f t="shared" si="46"/>
        <v>11.98</v>
      </c>
      <c r="M1211">
        <v>12</v>
      </c>
      <c r="N1211">
        <v>2.1399999999999899</v>
      </c>
    </row>
    <row r="1212" spans="1:14" x14ac:dyDescent="0.15">
      <c r="A1212">
        <f t="shared" si="41"/>
        <v>3005078</v>
      </c>
      <c r="B1212">
        <v>3005</v>
      </c>
      <c r="C1212">
        <v>78</v>
      </c>
      <c r="D1212">
        <v>0</v>
      </c>
      <c r="E1212">
        <v>15</v>
      </c>
      <c r="G1212" t="s">
        <v>573</v>
      </c>
      <c r="H1212">
        <v>0</v>
      </c>
      <c r="I1212">
        <v>78</v>
      </c>
      <c r="J1212">
        <v>101400</v>
      </c>
      <c r="K1212">
        <v>780</v>
      </c>
      <c r="L1212">
        <f t="shared" si="46"/>
        <v>12.07</v>
      </c>
      <c r="M1212">
        <v>12</v>
      </c>
      <c r="N1212">
        <v>2.15499999999999</v>
      </c>
    </row>
    <row r="1213" spans="1:14" x14ac:dyDescent="0.15">
      <c r="A1213">
        <f t="shared" si="41"/>
        <v>3005079</v>
      </c>
      <c r="B1213">
        <v>3005</v>
      </c>
      <c r="C1213">
        <v>79</v>
      </c>
      <c r="D1213">
        <v>0</v>
      </c>
      <c r="E1213">
        <v>15</v>
      </c>
      <c r="G1213" t="s">
        <v>573</v>
      </c>
      <c r="H1213">
        <v>0</v>
      </c>
      <c r="I1213">
        <v>79</v>
      </c>
      <c r="J1213">
        <v>104016</v>
      </c>
      <c r="K1213">
        <v>790</v>
      </c>
      <c r="L1213">
        <f t="shared" si="46"/>
        <v>12.15</v>
      </c>
      <c r="M1213">
        <v>12</v>
      </c>
      <c r="N1213">
        <v>2.1699999999999902</v>
      </c>
    </row>
    <row r="1214" spans="1:14" x14ac:dyDescent="0.15">
      <c r="A1214">
        <f t="shared" si="41"/>
        <v>3005080</v>
      </c>
      <c r="B1214">
        <v>3005</v>
      </c>
      <c r="C1214">
        <v>80</v>
      </c>
      <c r="D1214">
        <v>0</v>
      </c>
      <c r="E1214">
        <v>15</v>
      </c>
      <c r="G1214" t="s">
        <v>573</v>
      </c>
      <c r="H1214">
        <v>0</v>
      </c>
      <c r="I1214">
        <v>80</v>
      </c>
      <c r="J1214">
        <v>106666</v>
      </c>
      <c r="K1214">
        <v>800</v>
      </c>
      <c r="L1214">
        <f t="shared" si="46"/>
        <v>12.32</v>
      </c>
      <c r="M1214">
        <v>12</v>
      </c>
      <c r="N1214">
        <v>2.2000000000000002</v>
      </c>
    </row>
    <row r="1215" spans="1:14" x14ac:dyDescent="0.15">
      <c r="A1215">
        <f t="shared" si="41"/>
        <v>3006001</v>
      </c>
      <c r="B1215">
        <v>3006</v>
      </c>
      <c r="C1215">
        <v>1</v>
      </c>
      <c r="D1215">
        <v>0</v>
      </c>
      <c r="E1215">
        <v>25</v>
      </c>
      <c r="H1215">
        <v>0</v>
      </c>
      <c r="I1215">
        <v>5</v>
      </c>
      <c r="J1215">
        <v>0</v>
      </c>
      <c r="K1215">
        <v>10</v>
      </c>
      <c r="L1215">
        <v>4</v>
      </c>
      <c r="M1215">
        <v>13</v>
      </c>
      <c r="N1215">
        <v>1</v>
      </c>
    </row>
    <row r="1216" spans="1:14" x14ac:dyDescent="0.15">
      <c r="A1216">
        <f t="shared" si="41"/>
        <v>3006002</v>
      </c>
      <c r="B1216">
        <v>3006</v>
      </c>
      <c r="C1216">
        <v>2</v>
      </c>
      <c r="D1216">
        <v>0</v>
      </c>
      <c r="E1216">
        <v>25</v>
      </c>
      <c r="G1216" t="s">
        <v>573</v>
      </c>
      <c r="H1216">
        <v>0</v>
      </c>
      <c r="I1216">
        <v>5</v>
      </c>
      <c r="J1216">
        <v>66</v>
      </c>
      <c r="K1216">
        <v>20</v>
      </c>
      <c r="L1216">
        <f>ROUND(L$245*N1216,2)</f>
        <v>4.0599999999999996</v>
      </c>
      <c r="M1216">
        <v>13</v>
      </c>
      <c r="N1216">
        <v>1.0149999999999999</v>
      </c>
    </row>
    <row r="1217" spans="1:14" x14ac:dyDescent="0.15">
      <c r="A1217">
        <f t="shared" si="41"/>
        <v>3006003</v>
      </c>
      <c r="B1217">
        <v>3006</v>
      </c>
      <c r="C1217">
        <v>3</v>
      </c>
      <c r="D1217">
        <v>0</v>
      </c>
      <c r="E1217">
        <v>25</v>
      </c>
      <c r="G1217" t="s">
        <v>6</v>
      </c>
      <c r="H1217">
        <v>0</v>
      </c>
      <c r="I1217">
        <v>5</v>
      </c>
      <c r="J1217">
        <v>150</v>
      </c>
      <c r="K1217">
        <v>30</v>
      </c>
      <c r="L1217">
        <f t="shared" ref="L1217:L1280" si="47">ROUND(L$245*N1217,2)</f>
        <v>4.12</v>
      </c>
      <c r="M1217">
        <v>13</v>
      </c>
      <c r="N1217">
        <v>1.03</v>
      </c>
    </row>
    <row r="1218" spans="1:14" x14ac:dyDescent="0.15">
      <c r="A1218">
        <f t="shared" si="41"/>
        <v>3006004</v>
      </c>
      <c r="B1218">
        <v>3006</v>
      </c>
      <c r="C1218">
        <v>4</v>
      </c>
      <c r="D1218">
        <v>0</v>
      </c>
      <c r="E1218">
        <v>25</v>
      </c>
      <c r="G1218" t="s">
        <v>574</v>
      </c>
      <c r="H1218">
        <v>0</v>
      </c>
      <c r="I1218">
        <v>5</v>
      </c>
      <c r="J1218">
        <v>266</v>
      </c>
      <c r="K1218">
        <v>40</v>
      </c>
      <c r="L1218">
        <f t="shared" si="47"/>
        <v>4.18</v>
      </c>
      <c r="M1218">
        <v>13</v>
      </c>
      <c r="N1218">
        <v>1.0449999999999999</v>
      </c>
    </row>
    <row r="1219" spans="1:14" x14ac:dyDescent="0.15">
      <c r="A1219">
        <f t="shared" si="41"/>
        <v>3006005</v>
      </c>
      <c r="B1219">
        <v>3006</v>
      </c>
      <c r="C1219">
        <v>5</v>
      </c>
      <c r="D1219">
        <v>0</v>
      </c>
      <c r="E1219">
        <v>25</v>
      </c>
      <c r="G1219" t="s">
        <v>574</v>
      </c>
      <c r="H1219">
        <v>0</v>
      </c>
      <c r="I1219">
        <v>5</v>
      </c>
      <c r="J1219">
        <v>416</v>
      </c>
      <c r="K1219">
        <v>50</v>
      </c>
      <c r="L1219">
        <f t="shared" si="47"/>
        <v>4.24</v>
      </c>
      <c r="M1219">
        <v>13</v>
      </c>
      <c r="N1219">
        <v>1.06</v>
      </c>
    </row>
    <row r="1220" spans="1:14" x14ac:dyDescent="0.15">
      <c r="A1220">
        <f t="shared" si="41"/>
        <v>3006006</v>
      </c>
      <c r="B1220">
        <v>3006</v>
      </c>
      <c r="C1220">
        <v>6</v>
      </c>
      <c r="D1220">
        <v>0</v>
      </c>
      <c r="E1220">
        <v>25</v>
      </c>
      <c r="G1220" t="s">
        <v>574</v>
      </c>
      <c r="H1220">
        <v>0</v>
      </c>
      <c r="I1220">
        <v>6</v>
      </c>
      <c r="J1220">
        <v>600</v>
      </c>
      <c r="K1220">
        <v>60</v>
      </c>
      <c r="L1220">
        <f t="shared" si="47"/>
        <v>4.3</v>
      </c>
      <c r="M1220">
        <v>13</v>
      </c>
      <c r="N1220">
        <v>1.075</v>
      </c>
    </row>
    <row r="1221" spans="1:14" x14ac:dyDescent="0.15">
      <c r="A1221">
        <f t="shared" si="41"/>
        <v>3006007</v>
      </c>
      <c r="B1221">
        <v>3006</v>
      </c>
      <c r="C1221">
        <v>7</v>
      </c>
      <c r="D1221">
        <v>0</v>
      </c>
      <c r="E1221">
        <v>25</v>
      </c>
      <c r="G1221" t="s">
        <v>574</v>
      </c>
      <c r="H1221">
        <v>0</v>
      </c>
      <c r="I1221">
        <v>7</v>
      </c>
      <c r="J1221">
        <v>816</v>
      </c>
      <c r="K1221">
        <v>70</v>
      </c>
      <c r="L1221">
        <f t="shared" si="47"/>
        <v>4.3600000000000003</v>
      </c>
      <c r="M1221">
        <v>13</v>
      </c>
      <c r="N1221">
        <v>1.0900000000000001</v>
      </c>
    </row>
    <row r="1222" spans="1:14" x14ac:dyDescent="0.15">
      <c r="A1222">
        <f t="shared" si="41"/>
        <v>3006008</v>
      </c>
      <c r="B1222">
        <v>3006</v>
      </c>
      <c r="C1222">
        <v>8</v>
      </c>
      <c r="D1222">
        <v>0</v>
      </c>
      <c r="E1222">
        <v>25</v>
      </c>
      <c r="G1222" t="s">
        <v>574</v>
      </c>
      <c r="H1222">
        <v>0</v>
      </c>
      <c r="I1222">
        <v>8</v>
      </c>
      <c r="J1222">
        <v>1066</v>
      </c>
      <c r="K1222">
        <v>80</v>
      </c>
      <c r="L1222">
        <f t="shared" si="47"/>
        <v>4.42</v>
      </c>
      <c r="M1222">
        <v>13</v>
      </c>
      <c r="N1222">
        <v>1.105</v>
      </c>
    </row>
    <row r="1223" spans="1:14" x14ac:dyDescent="0.15">
      <c r="A1223">
        <f t="shared" si="41"/>
        <v>3006009</v>
      </c>
      <c r="B1223">
        <v>3006</v>
      </c>
      <c r="C1223">
        <v>9</v>
      </c>
      <c r="D1223">
        <v>0</v>
      </c>
      <c r="E1223">
        <v>25</v>
      </c>
      <c r="G1223" t="s">
        <v>574</v>
      </c>
      <c r="H1223">
        <v>0</v>
      </c>
      <c r="I1223">
        <v>9</v>
      </c>
      <c r="J1223">
        <v>1350</v>
      </c>
      <c r="K1223">
        <v>90</v>
      </c>
      <c r="L1223">
        <f t="shared" si="47"/>
        <v>4.4800000000000004</v>
      </c>
      <c r="M1223">
        <v>13</v>
      </c>
      <c r="N1223">
        <v>1.1200000000000001</v>
      </c>
    </row>
    <row r="1224" spans="1:14" x14ac:dyDescent="0.15">
      <c r="A1224">
        <f t="shared" si="41"/>
        <v>3006010</v>
      </c>
      <c r="B1224">
        <v>3006</v>
      </c>
      <c r="C1224">
        <v>10</v>
      </c>
      <c r="D1224">
        <v>0</v>
      </c>
      <c r="E1224">
        <v>25</v>
      </c>
      <c r="G1224" t="s">
        <v>574</v>
      </c>
      <c r="H1224">
        <v>0</v>
      </c>
      <c r="I1224">
        <v>10</v>
      </c>
      <c r="J1224">
        <v>1666</v>
      </c>
      <c r="K1224">
        <v>100</v>
      </c>
      <c r="L1224">
        <f t="shared" si="47"/>
        <v>4.54</v>
      </c>
      <c r="M1224">
        <v>13</v>
      </c>
      <c r="N1224">
        <v>1.135</v>
      </c>
    </row>
    <row r="1225" spans="1:14" x14ac:dyDescent="0.15">
      <c r="A1225">
        <f t="shared" si="41"/>
        <v>3006011</v>
      </c>
      <c r="B1225">
        <v>3006</v>
      </c>
      <c r="C1225">
        <v>11</v>
      </c>
      <c r="D1225">
        <v>0</v>
      </c>
      <c r="E1225">
        <v>25</v>
      </c>
      <c r="G1225" t="s">
        <v>574</v>
      </c>
      <c r="H1225">
        <v>0</v>
      </c>
      <c r="I1225">
        <v>11</v>
      </c>
      <c r="J1225">
        <v>2016</v>
      </c>
      <c r="K1225">
        <v>110</v>
      </c>
      <c r="L1225">
        <f t="shared" si="47"/>
        <v>4.5999999999999996</v>
      </c>
      <c r="M1225">
        <v>13</v>
      </c>
      <c r="N1225">
        <v>1.1499999999999999</v>
      </c>
    </row>
    <row r="1226" spans="1:14" x14ac:dyDescent="0.15">
      <c r="A1226">
        <f t="shared" si="41"/>
        <v>3006012</v>
      </c>
      <c r="B1226">
        <v>3006</v>
      </c>
      <c r="C1226">
        <v>12</v>
      </c>
      <c r="D1226">
        <v>0</v>
      </c>
      <c r="E1226">
        <v>25</v>
      </c>
      <c r="G1226" t="s">
        <v>574</v>
      </c>
      <c r="H1226">
        <v>0</v>
      </c>
      <c r="I1226">
        <v>12</v>
      </c>
      <c r="J1226">
        <v>2400</v>
      </c>
      <c r="K1226">
        <v>120</v>
      </c>
      <c r="L1226">
        <f t="shared" si="47"/>
        <v>4.66</v>
      </c>
      <c r="M1226">
        <v>13</v>
      </c>
      <c r="N1226">
        <v>1.165</v>
      </c>
    </row>
    <row r="1227" spans="1:14" x14ac:dyDescent="0.15">
      <c r="A1227">
        <f t="shared" si="41"/>
        <v>3006013</v>
      </c>
      <c r="B1227">
        <v>3006</v>
      </c>
      <c r="C1227">
        <v>13</v>
      </c>
      <c r="D1227">
        <v>0</v>
      </c>
      <c r="E1227">
        <v>25</v>
      </c>
      <c r="G1227" t="s">
        <v>574</v>
      </c>
      <c r="H1227">
        <v>0</v>
      </c>
      <c r="I1227">
        <v>13</v>
      </c>
      <c r="J1227">
        <v>2816</v>
      </c>
      <c r="K1227">
        <v>130</v>
      </c>
      <c r="L1227">
        <f t="shared" si="47"/>
        <v>4.72</v>
      </c>
      <c r="M1227">
        <v>13</v>
      </c>
      <c r="N1227">
        <v>1.18</v>
      </c>
    </row>
    <row r="1228" spans="1:14" x14ac:dyDescent="0.15">
      <c r="A1228">
        <f t="shared" si="41"/>
        <v>3006014</v>
      </c>
      <c r="B1228">
        <v>3006</v>
      </c>
      <c r="C1228">
        <v>14</v>
      </c>
      <c r="D1228">
        <v>0</v>
      </c>
      <c r="E1228">
        <v>25</v>
      </c>
      <c r="G1228" t="s">
        <v>574</v>
      </c>
      <c r="H1228">
        <v>0</v>
      </c>
      <c r="I1228">
        <v>14</v>
      </c>
      <c r="J1228">
        <v>3266</v>
      </c>
      <c r="K1228">
        <v>140</v>
      </c>
      <c r="L1228">
        <f t="shared" si="47"/>
        <v>4.78</v>
      </c>
      <c r="M1228">
        <v>13</v>
      </c>
      <c r="N1228">
        <v>1.1950000000000001</v>
      </c>
    </row>
    <row r="1229" spans="1:14" x14ac:dyDescent="0.15">
      <c r="A1229">
        <f t="shared" ref="A1229:A1292" si="48">B1229*1000+C1229</f>
        <v>3006015</v>
      </c>
      <c r="B1229">
        <v>3006</v>
      </c>
      <c r="C1229">
        <v>15</v>
      </c>
      <c r="D1229">
        <v>0</v>
      </c>
      <c r="E1229">
        <v>25</v>
      </c>
      <c r="G1229" t="s">
        <v>574</v>
      </c>
      <c r="H1229">
        <v>0</v>
      </c>
      <c r="I1229">
        <v>15</v>
      </c>
      <c r="J1229">
        <v>3750</v>
      </c>
      <c r="K1229">
        <v>150</v>
      </c>
      <c r="L1229">
        <f t="shared" si="47"/>
        <v>4.84</v>
      </c>
      <c r="M1229">
        <v>13</v>
      </c>
      <c r="N1229">
        <v>1.21</v>
      </c>
    </row>
    <row r="1230" spans="1:14" x14ac:dyDescent="0.15">
      <c r="A1230">
        <f t="shared" si="48"/>
        <v>3006016</v>
      </c>
      <c r="B1230">
        <v>3006</v>
      </c>
      <c r="C1230">
        <v>16</v>
      </c>
      <c r="D1230">
        <v>0</v>
      </c>
      <c r="E1230">
        <v>25</v>
      </c>
      <c r="G1230" t="s">
        <v>574</v>
      </c>
      <c r="H1230">
        <v>0</v>
      </c>
      <c r="I1230">
        <v>16</v>
      </c>
      <c r="J1230">
        <v>4266</v>
      </c>
      <c r="K1230">
        <v>160</v>
      </c>
      <c r="L1230">
        <f t="shared" si="47"/>
        <v>4.9000000000000004</v>
      </c>
      <c r="M1230">
        <v>13</v>
      </c>
      <c r="N1230">
        <v>1.2250000000000001</v>
      </c>
    </row>
    <row r="1231" spans="1:14" x14ac:dyDescent="0.15">
      <c r="A1231">
        <f t="shared" si="48"/>
        <v>3006017</v>
      </c>
      <c r="B1231">
        <v>3006</v>
      </c>
      <c r="C1231">
        <v>17</v>
      </c>
      <c r="D1231">
        <v>0</v>
      </c>
      <c r="E1231">
        <v>25</v>
      </c>
      <c r="G1231" t="s">
        <v>574</v>
      </c>
      <c r="H1231">
        <v>0</v>
      </c>
      <c r="I1231">
        <v>17</v>
      </c>
      <c r="J1231">
        <v>4816</v>
      </c>
      <c r="K1231">
        <v>170</v>
      </c>
      <c r="L1231">
        <f t="shared" si="47"/>
        <v>4.96</v>
      </c>
      <c r="M1231">
        <v>13</v>
      </c>
      <c r="N1231">
        <v>1.24</v>
      </c>
    </row>
    <row r="1232" spans="1:14" x14ac:dyDescent="0.15">
      <c r="A1232">
        <f t="shared" si="48"/>
        <v>3006018</v>
      </c>
      <c r="B1232">
        <v>3006</v>
      </c>
      <c r="C1232">
        <v>18</v>
      </c>
      <c r="D1232">
        <v>0</v>
      </c>
      <c r="E1232">
        <v>25</v>
      </c>
      <c r="G1232" t="s">
        <v>574</v>
      </c>
      <c r="H1232">
        <v>0</v>
      </c>
      <c r="I1232">
        <v>18</v>
      </c>
      <c r="J1232">
        <v>5400</v>
      </c>
      <c r="K1232">
        <v>180</v>
      </c>
      <c r="L1232">
        <f t="shared" si="47"/>
        <v>5.0199999999999996</v>
      </c>
      <c r="M1232">
        <v>13</v>
      </c>
      <c r="N1232">
        <v>1.2549999999999999</v>
      </c>
    </row>
    <row r="1233" spans="1:14" x14ac:dyDescent="0.15">
      <c r="A1233">
        <f t="shared" si="48"/>
        <v>3006019</v>
      </c>
      <c r="B1233">
        <v>3006</v>
      </c>
      <c r="C1233">
        <v>19</v>
      </c>
      <c r="D1233">
        <v>0</v>
      </c>
      <c r="E1233">
        <v>25</v>
      </c>
      <c r="G1233" t="s">
        <v>574</v>
      </c>
      <c r="H1233">
        <v>0</v>
      </c>
      <c r="I1233">
        <v>19</v>
      </c>
      <c r="J1233">
        <v>6016</v>
      </c>
      <c r="K1233">
        <v>190</v>
      </c>
      <c r="L1233">
        <f t="shared" si="47"/>
        <v>5.08</v>
      </c>
      <c r="M1233">
        <v>13</v>
      </c>
      <c r="N1233">
        <v>1.27</v>
      </c>
    </row>
    <row r="1234" spans="1:14" x14ac:dyDescent="0.15">
      <c r="A1234">
        <f t="shared" si="48"/>
        <v>3006020</v>
      </c>
      <c r="B1234">
        <v>3006</v>
      </c>
      <c r="C1234">
        <v>20</v>
      </c>
      <c r="D1234">
        <v>0</v>
      </c>
      <c r="E1234">
        <v>25</v>
      </c>
      <c r="G1234" t="s">
        <v>574</v>
      </c>
      <c r="H1234">
        <v>0</v>
      </c>
      <c r="I1234">
        <v>20</v>
      </c>
      <c r="J1234">
        <v>6666</v>
      </c>
      <c r="K1234">
        <v>200</v>
      </c>
      <c r="L1234">
        <f t="shared" si="47"/>
        <v>5.14</v>
      </c>
      <c r="M1234">
        <v>13</v>
      </c>
      <c r="N1234">
        <v>1.2849999999999999</v>
      </c>
    </row>
    <row r="1235" spans="1:14" x14ac:dyDescent="0.15">
      <c r="A1235">
        <f t="shared" si="48"/>
        <v>3006021</v>
      </c>
      <c r="B1235">
        <v>3006</v>
      </c>
      <c r="C1235">
        <v>21</v>
      </c>
      <c r="D1235">
        <v>0</v>
      </c>
      <c r="E1235">
        <v>25</v>
      </c>
      <c r="G1235" t="s">
        <v>574</v>
      </c>
      <c r="H1235">
        <v>0</v>
      </c>
      <c r="I1235">
        <v>21</v>
      </c>
      <c r="J1235">
        <v>7350</v>
      </c>
      <c r="K1235">
        <v>210</v>
      </c>
      <c r="L1235">
        <f t="shared" si="47"/>
        <v>5.2</v>
      </c>
      <c r="M1235">
        <v>13</v>
      </c>
      <c r="N1235">
        <v>1.3</v>
      </c>
    </row>
    <row r="1236" spans="1:14" x14ac:dyDescent="0.15">
      <c r="A1236">
        <f t="shared" si="48"/>
        <v>3006022</v>
      </c>
      <c r="B1236">
        <v>3006</v>
      </c>
      <c r="C1236">
        <v>22</v>
      </c>
      <c r="D1236">
        <v>0</v>
      </c>
      <c r="E1236">
        <v>25</v>
      </c>
      <c r="G1236" t="s">
        <v>574</v>
      </c>
      <c r="H1236">
        <v>0</v>
      </c>
      <c r="I1236">
        <v>22</v>
      </c>
      <c r="J1236">
        <v>8066</v>
      </c>
      <c r="K1236">
        <v>220</v>
      </c>
      <c r="L1236">
        <f t="shared" si="47"/>
        <v>5.26</v>
      </c>
      <c r="M1236">
        <v>13</v>
      </c>
      <c r="N1236">
        <v>1.3149999999999999</v>
      </c>
    </row>
    <row r="1237" spans="1:14" x14ac:dyDescent="0.15">
      <c r="A1237">
        <f t="shared" si="48"/>
        <v>3006023</v>
      </c>
      <c r="B1237">
        <v>3006</v>
      </c>
      <c r="C1237">
        <v>23</v>
      </c>
      <c r="D1237">
        <v>0</v>
      </c>
      <c r="E1237">
        <v>25</v>
      </c>
      <c r="G1237" t="s">
        <v>574</v>
      </c>
      <c r="H1237">
        <v>0</v>
      </c>
      <c r="I1237">
        <v>23</v>
      </c>
      <c r="J1237">
        <v>8816</v>
      </c>
      <c r="K1237">
        <v>230</v>
      </c>
      <c r="L1237">
        <f t="shared" si="47"/>
        <v>5.32</v>
      </c>
      <c r="M1237">
        <v>13</v>
      </c>
      <c r="N1237">
        <v>1.33</v>
      </c>
    </row>
    <row r="1238" spans="1:14" x14ac:dyDescent="0.15">
      <c r="A1238">
        <f t="shared" si="48"/>
        <v>3006024</v>
      </c>
      <c r="B1238">
        <v>3006</v>
      </c>
      <c r="C1238">
        <v>24</v>
      </c>
      <c r="D1238">
        <v>0</v>
      </c>
      <c r="E1238">
        <v>25</v>
      </c>
      <c r="G1238" t="s">
        <v>574</v>
      </c>
      <c r="H1238">
        <v>0</v>
      </c>
      <c r="I1238">
        <v>24</v>
      </c>
      <c r="J1238">
        <v>9600</v>
      </c>
      <c r="K1238">
        <v>240</v>
      </c>
      <c r="L1238">
        <f t="shared" si="47"/>
        <v>5.38</v>
      </c>
      <c r="M1238">
        <v>13</v>
      </c>
      <c r="N1238">
        <v>1.345</v>
      </c>
    </row>
    <row r="1239" spans="1:14" x14ac:dyDescent="0.15">
      <c r="A1239">
        <f t="shared" si="48"/>
        <v>3006025</v>
      </c>
      <c r="B1239">
        <v>3006</v>
      </c>
      <c r="C1239">
        <v>25</v>
      </c>
      <c r="D1239">
        <v>0</v>
      </c>
      <c r="E1239">
        <v>25</v>
      </c>
      <c r="G1239" t="s">
        <v>574</v>
      </c>
      <c r="H1239">
        <v>0</v>
      </c>
      <c r="I1239">
        <v>25</v>
      </c>
      <c r="J1239">
        <v>10416</v>
      </c>
      <c r="K1239">
        <v>250</v>
      </c>
      <c r="L1239">
        <f t="shared" si="47"/>
        <v>5.44</v>
      </c>
      <c r="M1239">
        <v>13</v>
      </c>
      <c r="N1239">
        <v>1.36</v>
      </c>
    </row>
    <row r="1240" spans="1:14" x14ac:dyDescent="0.15">
      <c r="A1240">
        <f t="shared" si="48"/>
        <v>3006026</v>
      </c>
      <c r="B1240">
        <v>3006</v>
      </c>
      <c r="C1240">
        <v>26</v>
      </c>
      <c r="D1240">
        <v>0</v>
      </c>
      <c r="E1240">
        <v>25</v>
      </c>
      <c r="G1240" t="s">
        <v>574</v>
      </c>
      <c r="H1240">
        <v>0</v>
      </c>
      <c r="I1240">
        <v>26</v>
      </c>
      <c r="J1240">
        <v>11266</v>
      </c>
      <c r="K1240">
        <v>260</v>
      </c>
      <c r="L1240">
        <f t="shared" si="47"/>
        <v>5.5</v>
      </c>
      <c r="M1240">
        <v>13</v>
      </c>
      <c r="N1240">
        <v>1.375</v>
      </c>
    </row>
    <row r="1241" spans="1:14" x14ac:dyDescent="0.15">
      <c r="A1241">
        <f t="shared" si="48"/>
        <v>3006027</v>
      </c>
      <c r="B1241">
        <v>3006</v>
      </c>
      <c r="C1241">
        <v>27</v>
      </c>
      <c r="D1241">
        <v>0</v>
      </c>
      <c r="E1241">
        <v>25</v>
      </c>
      <c r="G1241" t="s">
        <v>574</v>
      </c>
      <c r="H1241">
        <v>0</v>
      </c>
      <c r="I1241">
        <v>27</v>
      </c>
      <c r="J1241">
        <v>12150</v>
      </c>
      <c r="K1241">
        <v>270</v>
      </c>
      <c r="L1241">
        <f t="shared" si="47"/>
        <v>5.56</v>
      </c>
      <c r="M1241">
        <v>13</v>
      </c>
      <c r="N1241">
        <v>1.39</v>
      </c>
    </row>
    <row r="1242" spans="1:14" x14ac:dyDescent="0.15">
      <c r="A1242">
        <f t="shared" si="48"/>
        <v>3006028</v>
      </c>
      <c r="B1242">
        <v>3006</v>
      </c>
      <c r="C1242">
        <v>28</v>
      </c>
      <c r="D1242">
        <v>0</v>
      </c>
      <c r="E1242">
        <v>25</v>
      </c>
      <c r="G1242" t="s">
        <v>574</v>
      </c>
      <c r="H1242">
        <v>0</v>
      </c>
      <c r="I1242">
        <v>28</v>
      </c>
      <c r="J1242">
        <v>13066</v>
      </c>
      <c r="K1242">
        <v>280</v>
      </c>
      <c r="L1242">
        <f t="shared" si="47"/>
        <v>5.62</v>
      </c>
      <c r="M1242">
        <v>13</v>
      </c>
      <c r="N1242">
        <v>1.405</v>
      </c>
    </row>
    <row r="1243" spans="1:14" x14ac:dyDescent="0.15">
      <c r="A1243">
        <f t="shared" si="48"/>
        <v>3006029</v>
      </c>
      <c r="B1243">
        <v>3006</v>
      </c>
      <c r="C1243">
        <v>29</v>
      </c>
      <c r="D1243">
        <v>0</v>
      </c>
      <c r="E1243">
        <v>25</v>
      </c>
      <c r="G1243" t="s">
        <v>574</v>
      </c>
      <c r="H1243">
        <v>0</v>
      </c>
      <c r="I1243">
        <v>29</v>
      </c>
      <c r="J1243">
        <v>14016</v>
      </c>
      <c r="K1243">
        <v>290</v>
      </c>
      <c r="L1243">
        <f t="shared" si="47"/>
        <v>5.68</v>
      </c>
      <c r="M1243">
        <v>13</v>
      </c>
      <c r="N1243">
        <v>1.42</v>
      </c>
    </row>
    <row r="1244" spans="1:14" x14ac:dyDescent="0.15">
      <c r="A1244">
        <f t="shared" si="48"/>
        <v>3006030</v>
      </c>
      <c r="B1244">
        <v>3006</v>
      </c>
      <c r="C1244">
        <v>30</v>
      </c>
      <c r="D1244">
        <v>0</v>
      </c>
      <c r="E1244">
        <v>25</v>
      </c>
      <c r="G1244" t="s">
        <v>574</v>
      </c>
      <c r="H1244">
        <v>0</v>
      </c>
      <c r="I1244">
        <v>30</v>
      </c>
      <c r="J1244">
        <v>15000</v>
      </c>
      <c r="K1244">
        <v>300</v>
      </c>
      <c r="L1244">
        <f t="shared" si="47"/>
        <v>5.74</v>
      </c>
      <c r="M1244">
        <v>13</v>
      </c>
      <c r="N1244">
        <v>1.4350000000000001</v>
      </c>
    </row>
    <row r="1245" spans="1:14" x14ac:dyDescent="0.15">
      <c r="A1245">
        <f t="shared" si="48"/>
        <v>3006031</v>
      </c>
      <c r="B1245">
        <v>3006</v>
      </c>
      <c r="C1245">
        <v>31</v>
      </c>
      <c r="D1245">
        <v>0</v>
      </c>
      <c r="E1245">
        <v>25</v>
      </c>
      <c r="G1245" t="s">
        <v>574</v>
      </c>
      <c r="H1245">
        <v>0</v>
      </c>
      <c r="I1245">
        <v>31</v>
      </c>
      <c r="J1245">
        <v>16016</v>
      </c>
      <c r="K1245">
        <v>310</v>
      </c>
      <c r="L1245">
        <f t="shared" si="47"/>
        <v>5.8</v>
      </c>
      <c r="M1245">
        <v>13</v>
      </c>
      <c r="N1245">
        <v>1.45</v>
      </c>
    </row>
    <row r="1246" spans="1:14" x14ac:dyDescent="0.15">
      <c r="A1246">
        <f t="shared" si="48"/>
        <v>3006032</v>
      </c>
      <c r="B1246">
        <v>3006</v>
      </c>
      <c r="C1246">
        <v>32</v>
      </c>
      <c r="D1246">
        <v>0</v>
      </c>
      <c r="E1246">
        <v>25</v>
      </c>
      <c r="G1246" t="s">
        <v>574</v>
      </c>
      <c r="H1246">
        <v>0</v>
      </c>
      <c r="I1246">
        <v>32</v>
      </c>
      <c r="J1246">
        <v>17066</v>
      </c>
      <c r="K1246">
        <v>320</v>
      </c>
      <c r="L1246">
        <f t="shared" si="47"/>
        <v>5.86</v>
      </c>
      <c r="M1246">
        <v>13</v>
      </c>
      <c r="N1246">
        <v>1.4650000000000001</v>
      </c>
    </row>
    <row r="1247" spans="1:14" x14ac:dyDescent="0.15">
      <c r="A1247">
        <f t="shared" si="48"/>
        <v>3006033</v>
      </c>
      <c r="B1247">
        <v>3006</v>
      </c>
      <c r="C1247">
        <v>33</v>
      </c>
      <c r="D1247">
        <v>0</v>
      </c>
      <c r="E1247">
        <v>25</v>
      </c>
      <c r="G1247" t="s">
        <v>574</v>
      </c>
      <c r="H1247">
        <v>0</v>
      </c>
      <c r="I1247">
        <v>33</v>
      </c>
      <c r="J1247">
        <v>18150</v>
      </c>
      <c r="K1247">
        <v>330</v>
      </c>
      <c r="L1247">
        <f t="shared" si="47"/>
        <v>5.92</v>
      </c>
      <c r="M1247">
        <v>13</v>
      </c>
      <c r="N1247">
        <v>1.48</v>
      </c>
    </row>
    <row r="1248" spans="1:14" x14ac:dyDescent="0.15">
      <c r="A1248">
        <f t="shared" si="48"/>
        <v>3006034</v>
      </c>
      <c r="B1248">
        <v>3006</v>
      </c>
      <c r="C1248">
        <v>34</v>
      </c>
      <c r="D1248">
        <v>0</v>
      </c>
      <c r="E1248">
        <v>25</v>
      </c>
      <c r="G1248" t="s">
        <v>574</v>
      </c>
      <c r="H1248">
        <v>0</v>
      </c>
      <c r="I1248">
        <v>34</v>
      </c>
      <c r="J1248">
        <v>19266</v>
      </c>
      <c r="K1248">
        <v>340</v>
      </c>
      <c r="L1248">
        <f t="shared" si="47"/>
        <v>5.98</v>
      </c>
      <c r="M1248">
        <v>13</v>
      </c>
      <c r="N1248">
        <v>1.4950000000000001</v>
      </c>
    </row>
    <row r="1249" spans="1:14" x14ac:dyDescent="0.15">
      <c r="A1249">
        <f t="shared" si="48"/>
        <v>3006035</v>
      </c>
      <c r="B1249">
        <v>3006</v>
      </c>
      <c r="C1249">
        <v>35</v>
      </c>
      <c r="D1249">
        <v>0</v>
      </c>
      <c r="E1249">
        <v>25</v>
      </c>
      <c r="G1249" t="s">
        <v>574</v>
      </c>
      <c r="H1249">
        <v>0</v>
      </c>
      <c r="I1249">
        <v>35</v>
      </c>
      <c r="J1249">
        <v>20416</v>
      </c>
      <c r="K1249">
        <v>350</v>
      </c>
      <c r="L1249">
        <f t="shared" si="47"/>
        <v>6.04</v>
      </c>
      <c r="M1249">
        <v>13</v>
      </c>
      <c r="N1249">
        <v>1.51</v>
      </c>
    </row>
    <row r="1250" spans="1:14" x14ac:dyDescent="0.15">
      <c r="A1250">
        <f t="shared" si="48"/>
        <v>3006036</v>
      </c>
      <c r="B1250">
        <v>3006</v>
      </c>
      <c r="C1250">
        <v>36</v>
      </c>
      <c r="D1250">
        <v>0</v>
      </c>
      <c r="E1250">
        <v>25</v>
      </c>
      <c r="G1250" t="s">
        <v>574</v>
      </c>
      <c r="H1250">
        <v>0</v>
      </c>
      <c r="I1250">
        <v>36</v>
      </c>
      <c r="J1250">
        <v>21600</v>
      </c>
      <c r="K1250">
        <v>360</v>
      </c>
      <c r="L1250">
        <f t="shared" si="47"/>
        <v>6.1</v>
      </c>
      <c r="M1250">
        <v>13</v>
      </c>
      <c r="N1250">
        <v>1.5249999999999999</v>
      </c>
    </row>
    <row r="1251" spans="1:14" x14ac:dyDescent="0.15">
      <c r="A1251">
        <f t="shared" si="48"/>
        <v>3006037</v>
      </c>
      <c r="B1251">
        <v>3006</v>
      </c>
      <c r="C1251">
        <v>37</v>
      </c>
      <c r="D1251">
        <v>0</v>
      </c>
      <c r="E1251">
        <v>25</v>
      </c>
      <c r="G1251" t="s">
        <v>574</v>
      </c>
      <c r="H1251">
        <v>0</v>
      </c>
      <c r="I1251">
        <v>37</v>
      </c>
      <c r="J1251">
        <v>22816</v>
      </c>
      <c r="K1251">
        <v>370</v>
      </c>
      <c r="L1251">
        <f t="shared" si="47"/>
        <v>6.16</v>
      </c>
      <c r="M1251">
        <v>13</v>
      </c>
      <c r="N1251">
        <v>1.54</v>
      </c>
    </row>
    <row r="1252" spans="1:14" x14ac:dyDescent="0.15">
      <c r="A1252">
        <f t="shared" si="48"/>
        <v>3006038</v>
      </c>
      <c r="B1252">
        <v>3006</v>
      </c>
      <c r="C1252">
        <v>38</v>
      </c>
      <c r="D1252">
        <v>0</v>
      </c>
      <c r="E1252">
        <v>25</v>
      </c>
      <c r="G1252" t="s">
        <v>574</v>
      </c>
      <c r="H1252">
        <v>0</v>
      </c>
      <c r="I1252">
        <v>38</v>
      </c>
      <c r="J1252">
        <v>24066</v>
      </c>
      <c r="K1252">
        <v>380</v>
      </c>
      <c r="L1252">
        <f t="shared" si="47"/>
        <v>6.22</v>
      </c>
      <c r="M1252">
        <v>13</v>
      </c>
      <c r="N1252">
        <v>1.5549999999999999</v>
      </c>
    </row>
    <row r="1253" spans="1:14" x14ac:dyDescent="0.15">
      <c r="A1253">
        <f t="shared" si="48"/>
        <v>3006039</v>
      </c>
      <c r="B1253">
        <v>3006</v>
      </c>
      <c r="C1253">
        <v>39</v>
      </c>
      <c r="D1253">
        <v>0</v>
      </c>
      <c r="E1253">
        <v>25</v>
      </c>
      <c r="G1253" t="s">
        <v>574</v>
      </c>
      <c r="H1253">
        <v>0</v>
      </c>
      <c r="I1253">
        <v>39</v>
      </c>
      <c r="J1253">
        <v>25350</v>
      </c>
      <c r="K1253">
        <v>390</v>
      </c>
      <c r="L1253">
        <f t="shared" si="47"/>
        <v>6.28</v>
      </c>
      <c r="M1253">
        <v>13</v>
      </c>
      <c r="N1253">
        <v>1.57</v>
      </c>
    </row>
    <row r="1254" spans="1:14" x14ac:dyDescent="0.15">
      <c r="A1254">
        <f t="shared" si="48"/>
        <v>3006040</v>
      </c>
      <c r="B1254">
        <v>3006</v>
      </c>
      <c r="C1254">
        <v>40</v>
      </c>
      <c r="D1254">
        <v>0</v>
      </c>
      <c r="E1254">
        <v>25</v>
      </c>
      <c r="G1254" t="s">
        <v>574</v>
      </c>
      <c r="H1254">
        <v>0</v>
      </c>
      <c r="I1254">
        <v>40</v>
      </c>
      <c r="J1254">
        <v>26666</v>
      </c>
      <c r="K1254">
        <v>400</v>
      </c>
      <c r="L1254">
        <f t="shared" si="47"/>
        <v>6.34</v>
      </c>
      <c r="M1254">
        <v>13</v>
      </c>
      <c r="N1254">
        <v>1.585</v>
      </c>
    </row>
    <row r="1255" spans="1:14" x14ac:dyDescent="0.15">
      <c r="A1255">
        <f t="shared" si="48"/>
        <v>3006041</v>
      </c>
      <c r="B1255">
        <v>3006</v>
      </c>
      <c r="C1255">
        <v>41</v>
      </c>
      <c r="D1255">
        <v>0</v>
      </c>
      <c r="E1255">
        <v>25</v>
      </c>
      <c r="G1255" t="s">
        <v>574</v>
      </c>
      <c r="H1255">
        <v>0</v>
      </c>
      <c r="I1255">
        <v>41</v>
      </c>
      <c r="J1255">
        <v>28016</v>
      </c>
      <c r="K1255">
        <v>410</v>
      </c>
      <c r="L1255">
        <f t="shared" si="47"/>
        <v>6.4</v>
      </c>
      <c r="M1255">
        <v>13</v>
      </c>
      <c r="N1255">
        <v>1.6</v>
      </c>
    </row>
    <row r="1256" spans="1:14" x14ac:dyDescent="0.15">
      <c r="A1256">
        <f t="shared" si="48"/>
        <v>3006042</v>
      </c>
      <c r="B1256">
        <v>3006</v>
      </c>
      <c r="C1256">
        <v>42</v>
      </c>
      <c r="D1256">
        <v>0</v>
      </c>
      <c r="E1256">
        <v>25</v>
      </c>
      <c r="G1256" t="s">
        <v>574</v>
      </c>
      <c r="H1256">
        <v>0</v>
      </c>
      <c r="I1256">
        <v>42</v>
      </c>
      <c r="J1256">
        <v>29400</v>
      </c>
      <c r="K1256">
        <v>420</v>
      </c>
      <c r="L1256">
        <f t="shared" si="47"/>
        <v>6.46</v>
      </c>
      <c r="M1256">
        <v>13</v>
      </c>
      <c r="N1256">
        <v>1.615</v>
      </c>
    </row>
    <row r="1257" spans="1:14" x14ac:dyDescent="0.15">
      <c r="A1257">
        <f t="shared" si="48"/>
        <v>3006043</v>
      </c>
      <c r="B1257">
        <v>3006</v>
      </c>
      <c r="C1257">
        <v>43</v>
      </c>
      <c r="D1257">
        <v>0</v>
      </c>
      <c r="E1257">
        <v>25</v>
      </c>
      <c r="G1257" t="s">
        <v>574</v>
      </c>
      <c r="H1257">
        <v>0</v>
      </c>
      <c r="I1257">
        <v>43</v>
      </c>
      <c r="J1257">
        <v>30816</v>
      </c>
      <c r="K1257">
        <v>430</v>
      </c>
      <c r="L1257">
        <f t="shared" si="47"/>
        <v>6.52</v>
      </c>
      <c r="M1257">
        <v>13</v>
      </c>
      <c r="N1257">
        <v>1.63</v>
      </c>
    </row>
    <row r="1258" spans="1:14" x14ac:dyDescent="0.15">
      <c r="A1258">
        <f t="shared" si="48"/>
        <v>3006044</v>
      </c>
      <c r="B1258">
        <v>3006</v>
      </c>
      <c r="C1258">
        <v>44</v>
      </c>
      <c r="D1258">
        <v>0</v>
      </c>
      <c r="E1258">
        <v>25</v>
      </c>
      <c r="G1258" t="s">
        <v>574</v>
      </c>
      <c r="H1258">
        <v>0</v>
      </c>
      <c r="I1258">
        <v>44</v>
      </c>
      <c r="J1258">
        <v>32266</v>
      </c>
      <c r="K1258">
        <v>440</v>
      </c>
      <c r="L1258">
        <f t="shared" si="47"/>
        <v>6.58</v>
      </c>
      <c r="M1258">
        <v>13</v>
      </c>
      <c r="N1258">
        <v>1.645</v>
      </c>
    </row>
    <row r="1259" spans="1:14" x14ac:dyDescent="0.15">
      <c r="A1259">
        <f t="shared" si="48"/>
        <v>3006045</v>
      </c>
      <c r="B1259">
        <v>3006</v>
      </c>
      <c r="C1259">
        <v>45</v>
      </c>
      <c r="D1259">
        <v>0</v>
      </c>
      <c r="E1259">
        <v>25</v>
      </c>
      <c r="G1259" t="s">
        <v>574</v>
      </c>
      <c r="H1259">
        <v>0</v>
      </c>
      <c r="I1259">
        <v>45</v>
      </c>
      <c r="J1259">
        <v>33750</v>
      </c>
      <c r="K1259">
        <v>450</v>
      </c>
      <c r="L1259">
        <f t="shared" si="47"/>
        <v>6.64</v>
      </c>
      <c r="M1259">
        <v>13</v>
      </c>
      <c r="N1259">
        <v>1.66</v>
      </c>
    </row>
    <row r="1260" spans="1:14" x14ac:dyDescent="0.15">
      <c r="A1260">
        <f t="shared" si="48"/>
        <v>3006046</v>
      </c>
      <c r="B1260">
        <v>3006</v>
      </c>
      <c r="C1260">
        <v>46</v>
      </c>
      <c r="D1260">
        <v>0</v>
      </c>
      <c r="E1260">
        <v>25</v>
      </c>
      <c r="G1260" t="s">
        <v>574</v>
      </c>
      <c r="H1260">
        <v>0</v>
      </c>
      <c r="I1260">
        <v>46</v>
      </c>
      <c r="J1260">
        <v>35266</v>
      </c>
      <c r="K1260">
        <v>460</v>
      </c>
      <c r="L1260">
        <f t="shared" si="47"/>
        <v>6.7</v>
      </c>
      <c r="M1260">
        <v>13</v>
      </c>
      <c r="N1260">
        <v>1.675</v>
      </c>
    </row>
    <row r="1261" spans="1:14" x14ac:dyDescent="0.15">
      <c r="A1261">
        <f t="shared" si="48"/>
        <v>3006047</v>
      </c>
      <c r="B1261">
        <v>3006</v>
      </c>
      <c r="C1261">
        <v>47</v>
      </c>
      <c r="D1261">
        <v>0</v>
      </c>
      <c r="E1261">
        <v>25</v>
      </c>
      <c r="G1261" t="s">
        <v>574</v>
      </c>
      <c r="H1261">
        <v>0</v>
      </c>
      <c r="I1261">
        <v>47</v>
      </c>
      <c r="J1261">
        <v>36816</v>
      </c>
      <c r="K1261">
        <v>470</v>
      </c>
      <c r="L1261">
        <f t="shared" si="47"/>
        <v>6.76</v>
      </c>
      <c r="M1261">
        <v>13</v>
      </c>
      <c r="N1261">
        <v>1.69</v>
      </c>
    </row>
    <row r="1262" spans="1:14" x14ac:dyDescent="0.15">
      <c r="A1262">
        <f t="shared" si="48"/>
        <v>3006048</v>
      </c>
      <c r="B1262">
        <v>3006</v>
      </c>
      <c r="C1262">
        <v>48</v>
      </c>
      <c r="D1262">
        <v>0</v>
      </c>
      <c r="E1262">
        <v>25</v>
      </c>
      <c r="G1262" t="s">
        <v>574</v>
      </c>
      <c r="H1262">
        <v>0</v>
      </c>
      <c r="I1262">
        <v>48</v>
      </c>
      <c r="J1262">
        <v>38400</v>
      </c>
      <c r="K1262">
        <v>480</v>
      </c>
      <c r="L1262">
        <f t="shared" si="47"/>
        <v>6.82</v>
      </c>
      <c r="M1262">
        <v>13</v>
      </c>
      <c r="N1262">
        <v>1.7049999999999901</v>
      </c>
    </row>
    <row r="1263" spans="1:14" x14ac:dyDescent="0.15">
      <c r="A1263">
        <f t="shared" si="48"/>
        <v>3006049</v>
      </c>
      <c r="B1263">
        <v>3006</v>
      </c>
      <c r="C1263">
        <v>49</v>
      </c>
      <c r="D1263">
        <v>0</v>
      </c>
      <c r="E1263">
        <v>25</v>
      </c>
      <c r="G1263" t="s">
        <v>574</v>
      </c>
      <c r="H1263">
        <v>0</v>
      </c>
      <c r="I1263">
        <v>49</v>
      </c>
      <c r="J1263">
        <v>40016</v>
      </c>
      <c r="K1263">
        <v>490</v>
      </c>
      <c r="L1263">
        <f t="shared" si="47"/>
        <v>6.88</v>
      </c>
      <c r="M1263">
        <v>13</v>
      </c>
      <c r="N1263">
        <v>1.71999999999999</v>
      </c>
    </row>
    <row r="1264" spans="1:14" x14ac:dyDescent="0.15">
      <c r="A1264">
        <f t="shared" si="48"/>
        <v>3006050</v>
      </c>
      <c r="B1264">
        <v>3006</v>
      </c>
      <c r="C1264">
        <v>50</v>
      </c>
      <c r="D1264">
        <v>0</v>
      </c>
      <c r="E1264">
        <v>25</v>
      </c>
      <c r="G1264" t="s">
        <v>574</v>
      </c>
      <c r="H1264">
        <v>0</v>
      </c>
      <c r="I1264">
        <v>50</v>
      </c>
      <c r="J1264">
        <v>41666</v>
      </c>
      <c r="K1264">
        <v>500</v>
      </c>
      <c r="L1264">
        <f t="shared" si="47"/>
        <v>6.94</v>
      </c>
      <c r="M1264">
        <v>13</v>
      </c>
      <c r="N1264">
        <v>1.7349999999999901</v>
      </c>
    </row>
    <row r="1265" spans="1:14" x14ac:dyDescent="0.15">
      <c r="A1265">
        <f t="shared" si="48"/>
        <v>3006051</v>
      </c>
      <c r="B1265">
        <v>3006</v>
      </c>
      <c r="C1265">
        <v>51</v>
      </c>
      <c r="D1265">
        <v>0</v>
      </c>
      <c r="E1265">
        <v>25</v>
      </c>
      <c r="G1265" t="s">
        <v>574</v>
      </c>
      <c r="H1265">
        <v>0</v>
      </c>
      <c r="I1265">
        <v>51</v>
      </c>
      <c r="J1265">
        <v>43350</v>
      </c>
      <c r="K1265">
        <v>510</v>
      </c>
      <c r="L1265">
        <f t="shared" si="47"/>
        <v>7</v>
      </c>
      <c r="M1265">
        <v>13</v>
      </c>
      <c r="N1265">
        <v>1.75</v>
      </c>
    </row>
    <row r="1266" spans="1:14" x14ac:dyDescent="0.15">
      <c r="A1266">
        <f t="shared" si="48"/>
        <v>3006052</v>
      </c>
      <c r="B1266">
        <v>3006</v>
      </c>
      <c r="C1266">
        <v>52</v>
      </c>
      <c r="D1266">
        <v>0</v>
      </c>
      <c r="E1266">
        <v>25</v>
      </c>
      <c r="G1266" t="s">
        <v>574</v>
      </c>
      <c r="H1266">
        <v>0</v>
      </c>
      <c r="I1266">
        <v>52</v>
      </c>
      <c r="J1266">
        <v>45066</v>
      </c>
      <c r="K1266">
        <v>520</v>
      </c>
      <c r="L1266">
        <f t="shared" si="47"/>
        <v>7.06</v>
      </c>
      <c r="M1266">
        <v>13</v>
      </c>
      <c r="N1266">
        <v>1.7649999999999999</v>
      </c>
    </row>
    <row r="1267" spans="1:14" x14ac:dyDescent="0.15">
      <c r="A1267">
        <f t="shared" si="48"/>
        <v>3006053</v>
      </c>
      <c r="B1267">
        <v>3006</v>
      </c>
      <c r="C1267">
        <v>53</v>
      </c>
      <c r="D1267">
        <v>0</v>
      </c>
      <c r="E1267">
        <v>25</v>
      </c>
      <c r="G1267" t="s">
        <v>574</v>
      </c>
      <c r="H1267">
        <v>0</v>
      </c>
      <c r="I1267">
        <v>53</v>
      </c>
      <c r="J1267">
        <v>46816</v>
      </c>
      <c r="K1267">
        <v>530</v>
      </c>
      <c r="L1267">
        <f t="shared" si="47"/>
        <v>7.12</v>
      </c>
      <c r="M1267">
        <v>13</v>
      </c>
      <c r="N1267">
        <v>1.77999999999999</v>
      </c>
    </row>
    <row r="1268" spans="1:14" x14ac:dyDescent="0.15">
      <c r="A1268">
        <f t="shared" si="48"/>
        <v>3006054</v>
      </c>
      <c r="B1268">
        <v>3006</v>
      </c>
      <c r="C1268">
        <v>54</v>
      </c>
      <c r="D1268">
        <v>0</v>
      </c>
      <c r="E1268">
        <v>25</v>
      </c>
      <c r="G1268" t="s">
        <v>574</v>
      </c>
      <c r="H1268">
        <v>0</v>
      </c>
      <c r="I1268">
        <v>54</v>
      </c>
      <c r="J1268">
        <v>48600</v>
      </c>
      <c r="K1268">
        <v>540</v>
      </c>
      <c r="L1268">
        <f t="shared" si="47"/>
        <v>7.18</v>
      </c>
      <c r="M1268">
        <v>13</v>
      </c>
      <c r="N1268">
        <v>1.7949999999999999</v>
      </c>
    </row>
    <row r="1269" spans="1:14" x14ac:dyDescent="0.15">
      <c r="A1269">
        <f t="shared" si="48"/>
        <v>3006055</v>
      </c>
      <c r="B1269">
        <v>3006</v>
      </c>
      <c r="C1269">
        <v>55</v>
      </c>
      <c r="D1269">
        <v>0</v>
      </c>
      <c r="E1269">
        <v>25</v>
      </c>
      <c r="G1269" t="s">
        <v>574</v>
      </c>
      <c r="H1269">
        <v>0</v>
      </c>
      <c r="I1269">
        <v>55</v>
      </c>
      <c r="J1269">
        <v>50416</v>
      </c>
      <c r="K1269">
        <v>550</v>
      </c>
      <c r="L1269">
        <f t="shared" si="47"/>
        <v>7.24</v>
      </c>
      <c r="M1269">
        <v>13</v>
      </c>
      <c r="N1269">
        <v>1.8099999999999901</v>
      </c>
    </row>
    <row r="1270" spans="1:14" x14ac:dyDescent="0.15">
      <c r="A1270">
        <f t="shared" si="48"/>
        <v>3006056</v>
      </c>
      <c r="B1270">
        <v>3006</v>
      </c>
      <c r="C1270">
        <v>56</v>
      </c>
      <c r="D1270">
        <v>0</v>
      </c>
      <c r="E1270">
        <v>25</v>
      </c>
      <c r="G1270" t="s">
        <v>574</v>
      </c>
      <c r="H1270">
        <v>0</v>
      </c>
      <c r="I1270">
        <v>56</v>
      </c>
      <c r="J1270">
        <v>52266</v>
      </c>
      <c r="K1270">
        <v>560</v>
      </c>
      <c r="L1270">
        <f t="shared" si="47"/>
        <v>7.3</v>
      </c>
      <c r="M1270">
        <v>13</v>
      </c>
      <c r="N1270">
        <v>1.82499999999999</v>
      </c>
    </row>
    <row r="1271" spans="1:14" x14ac:dyDescent="0.15">
      <c r="A1271">
        <f t="shared" si="48"/>
        <v>3006057</v>
      </c>
      <c r="B1271">
        <v>3006</v>
      </c>
      <c r="C1271">
        <v>57</v>
      </c>
      <c r="D1271">
        <v>0</v>
      </c>
      <c r="E1271">
        <v>25</v>
      </c>
      <c r="G1271" t="s">
        <v>574</v>
      </c>
      <c r="H1271">
        <v>0</v>
      </c>
      <c r="I1271">
        <v>57</v>
      </c>
      <c r="J1271">
        <v>54150</v>
      </c>
      <c r="K1271">
        <v>570</v>
      </c>
      <c r="L1271">
        <f t="shared" si="47"/>
        <v>7.36</v>
      </c>
      <c r="M1271">
        <v>13</v>
      </c>
      <c r="N1271">
        <v>1.8399999999999901</v>
      </c>
    </row>
    <row r="1272" spans="1:14" x14ac:dyDescent="0.15">
      <c r="A1272">
        <f t="shared" si="48"/>
        <v>3006058</v>
      </c>
      <c r="B1272">
        <v>3006</v>
      </c>
      <c r="C1272">
        <v>58</v>
      </c>
      <c r="D1272">
        <v>0</v>
      </c>
      <c r="E1272">
        <v>25</v>
      </c>
      <c r="G1272" t="s">
        <v>574</v>
      </c>
      <c r="H1272">
        <v>0</v>
      </c>
      <c r="I1272">
        <v>58</v>
      </c>
      <c r="J1272">
        <v>56066</v>
      </c>
      <c r="K1272">
        <v>580</v>
      </c>
      <c r="L1272">
        <f t="shared" si="47"/>
        <v>7.42</v>
      </c>
      <c r="M1272">
        <v>13</v>
      </c>
      <c r="N1272">
        <v>1.85499999999999</v>
      </c>
    </row>
    <row r="1273" spans="1:14" x14ac:dyDescent="0.15">
      <c r="A1273">
        <f t="shared" si="48"/>
        <v>3006059</v>
      </c>
      <c r="B1273">
        <v>3006</v>
      </c>
      <c r="C1273">
        <v>59</v>
      </c>
      <c r="D1273">
        <v>0</v>
      </c>
      <c r="E1273">
        <v>25</v>
      </c>
      <c r="G1273" t="s">
        <v>574</v>
      </c>
      <c r="H1273">
        <v>0</v>
      </c>
      <c r="I1273">
        <v>59</v>
      </c>
      <c r="J1273">
        <v>58016</v>
      </c>
      <c r="K1273">
        <v>590</v>
      </c>
      <c r="L1273">
        <f t="shared" si="47"/>
        <v>7.48</v>
      </c>
      <c r="M1273">
        <v>13</v>
      </c>
      <c r="N1273">
        <v>1.8699999999999899</v>
      </c>
    </row>
    <row r="1274" spans="1:14" x14ac:dyDescent="0.15">
      <c r="A1274">
        <f t="shared" si="48"/>
        <v>3006060</v>
      </c>
      <c r="B1274">
        <v>3006</v>
      </c>
      <c r="C1274">
        <v>60</v>
      </c>
      <c r="D1274">
        <v>0</v>
      </c>
      <c r="E1274">
        <v>25</v>
      </c>
      <c r="G1274" t="s">
        <v>574</v>
      </c>
      <c r="H1274">
        <v>0</v>
      </c>
      <c r="I1274">
        <v>60</v>
      </c>
      <c r="J1274">
        <v>60000</v>
      </c>
      <c r="K1274">
        <v>600</v>
      </c>
      <c r="L1274">
        <f t="shared" si="47"/>
        <v>7.54</v>
      </c>
      <c r="M1274">
        <v>13</v>
      </c>
      <c r="N1274">
        <v>1.88499999999999</v>
      </c>
    </row>
    <row r="1275" spans="1:14" x14ac:dyDescent="0.15">
      <c r="A1275">
        <f t="shared" si="48"/>
        <v>3006061</v>
      </c>
      <c r="B1275">
        <v>3006</v>
      </c>
      <c r="C1275">
        <v>61</v>
      </c>
      <c r="D1275">
        <v>0</v>
      </c>
      <c r="E1275">
        <v>25</v>
      </c>
      <c r="G1275" t="s">
        <v>574</v>
      </c>
      <c r="H1275">
        <v>0</v>
      </c>
      <c r="I1275">
        <v>61</v>
      </c>
      <c r="J1275">
        <v>62016</v>
      </c>
      <c r="K1275">
        <v>610</v>
      </c>
      <c r="L1275">
        <f t="shared" si="47"/>
        <v>7.6</v>
      </c>
      <c r="M1275">
        <v>13</v>
      </c>
      <c r="N1275">
        <v>1.8999999999999899</v>
      </c>
    </row>
    <row r="1276" spans="1:14" x14ac:dyDescent="0.15">
      <c r="A1276">
        <f t="shared" si="48"/>
        <v>3006062</v>
      </c>
      <c r="B1276">
        <v>3006</v>
      </c>
      <c r="C1276">
        <v>62</v>
      </c>
      <c r="D1276">
        <v>0</v>
      </c>
      <c r="E1276">
        <v>25</v>
      </c>
      <c r="G1276" t="s">
        <v>574</v>
      </c>
      <c r="H1276">
        <v>0</v>
      </c>
      <c r="I1276">
        <v>62</v>
      </c>
      <c r="J1276">
        <v>64066</v>
      </c>
      <c r="K1276">
        <v>620</v>
      </c>
      <c r="L1276">
        <f t="shared" si="47"/>
        <v>7.66</v>
      </c>
      <c r="M1276">
        <v>13</v>
      </c>
      <c r="N1276">
        <v>1.91499999999999</v>
      </c>
    </row>
    <row r="1277" spans="1:14" x14ac:dyDescent="0.15">
      <c r="A1277">
        <f t="shared" si="48"/>
        <v>3006063</v>
      </c>
      <c r="B1277">
        <v>3006</v>
      </c>
      <c r="C1277">
        <v>63</v>
      </c>
      <c r="D1277">
        <v>0</v>
      </c>
      <c r="E1277">
        <v>25</v>
      </c>
      <c r="G1277" t="s">
        <v>574</v>
      </c>
      <c r="H1277">
        <v>0</v>
      </c>
      <c r="I1277">
        <v>63</v>
      </c>
      <c r="J1277">
        <v>66150</v>
      </c>
      <c r="K1277">
        <v>630</v>
      </c>
      <c r="L1277">
        <f t="shared" si="47"/>
        <v>7.72</v>
      </c>
      <c r="M1277">
        <v>13</v>
      </c>
      <c r="N1277">
        <v>1.9299999999999899</v>
      </c>
    </row>
    <row r="1278" spans="1:14" x14ac:dyDescent="0.15">
      <c r="A1278">
        <f t="shared" si="48"/>
        <v>3006064</v>
      </c>
      <c r="B1278">
        <v>3006</v>
      </c>
      <c r="C1278">
        <v>64</v>
      </c>
      <c r="D1278">
        <v>0</v>
      </c>
      <c r="E1278">
        <v>25</v>
      </c>
      <c r="G1278" t="s">
        <v>574</v>
      </c>
      <c r="H1278">
        <v>0</v>
      </c>
      <c r="I1278">
        <v>64</v>
      </c>
      <c r="J1278">
        <v>68266</v>
      </c>
      <c r="K1278">
        <v>640</v>
      </c>
      <c r="L1278">
        <f t="shared" si="47"/>
        <v>7.78</v>
      </c>
      <c r="M1278">
        <v>13</v>
      </c>
      <c r="N1278">
        <v>1.9449999999999901</v>
      </c>
    </row>
    <row r="1279" spans="1:14" x14ac:dyDescent="0.15">
      <c r="A1279">
        <f t="shared" si="48"/>
        <v>3006065</v>
      </c>
      <c r="B1279">
        <v>3006</v>
      </c>
      <c r="C1279">
        <v>65</v>
      </c>
      <c r="D1279">
        <v>0</v>
      </c>
      <c r="E1279">
        <v>25</v>
      </c>
      <c r="G1279" t="s">
        <v>574</v>
      </c>
      <c r="H1279">
        <v>0</v>
      </c>
      <c r="I1279">
        <v>65</v>
      </c>
      <c r="J1279">
        <v>70416</v>
      </c>
      <c r="K1279">
        <v>650</v>
      </c>
      <c r="L1279">
        <f t="shared" si="47"/>
        <v>7.84</v>
      </c>
      <c r="M1279">
        <v>13</v>
      </c>
      <c r="N1279">
        <v>1.95999999999999</v>
      </c>
    </row>
    <row r="1280" spans="1:14" x14ac:dyDescent="0.15">
      <c r="A1280">
        <f t="shared" si="48"/>
        <v>3006066</v>
      </c>
      <c r="B1280">
        <v>3006</v>
      </c>
      <c r="C1280">
        <v>66</v>
      </c>
      <c r="D1280">
        <v>0</v>
      </c>
      <c r="E1280">
        <v>25</v>
      </c>
      <c r="G1280" t="s">
        <v>574</v>
      </c>
      <c r="H1280">
        <v>0</v>
      </c>
      <c r="I1280">
        <v>66</v>
      </c>
      <c r="J1280">
        <v>72600</v>
      </c>
      <c r="K1280">
        <v>660</v>
      </c>
      <c r="L1280">
        <f t="shared" si="47"/>
        <v>7.9</v>
      </c>
      <c r="M1280">
        <v>13</v>
      </c>
      <c r="N1280">
        <v>1.9749999999999901</v>
      </c>
    </row>
    <row r="1281" spans="1:14" x14ac:dyDescent="0.15">
      <c r="A1281">
        <f t="shared" si="48"/>
        <v>3006067</v>
      </c>
      <c r="B1281">
        <v>3006</v>
      </c>
      <c r="C1281">
        <v>67</v>
      </c>
      <c r="D1281">
        <v>0</v>
      </c>
      <c r="E1281">
        <v>25</v>
      </c>
      <c r="G1281" t="s">
        <v>574</v>
      </c>
      <c r="H1281">
        <v>0</v>
      </c>
      <c r="I1281">
        <v>67</v>
      </c>
      <c r="J1281">
        <v>74816</v>
      </c>
      <c r="K1281">
        <v>670</v>
      </c>
      <c r="L1281">
        <f t="shared" ref="L1281:L1294" si="49">ROUND(L$245*N1281,2)</f>
        <v>7.96</v>
      </c>
      <c r="M1281">
        <v>13</v>
      </c>
      <c r="N1281">
        <v>1.98999999999999</v>
      </c>
    </row>
    <row r="1282" spans="1:14" x14ac:dyDescent="0.15">
      <c r="A1282">
        <f t="shared" si="48"/>
        <v>3006068</v>
      </c>
      <c r="B1282">
        <v>3006</v>
      </c>
      <c r="C1282">
        <v>68</v>
      </c>
      <c r="D1282">
        <v>0</v>
      </c>
      <c r="E1282">
        <v>25</v>
      </c>
      <c r="G1282" t="s">
        <v>574</v>
      </c>
      <c r="H1282">
        <v>0</v>
      </c>
      <c r="I1282">
        <v>68</v>
      </c>
      <c r="J1282">
        <v>77066</v>
      </c>
      <c r="K1282">
        <v>680</v>
      </c>
      <c r="L1282">
        <f t="shared" si="49"/>
        <v>8.02</v>
      </c>
      <c r="M1282">
        <v>13</v>
      </c>
      <c r="N1282">
        <v>2.0049999999999901</v>
      </c>
    </row>
    <row r="1283" spans="1:14" x14ac:dyDescent="0.15">
      <c r="A1283">
        <f t="shared" si="48"/>
        <v>3006069</v>
      </c>
      <c r="B1283">
        <v>3006</v>
      </c>
      <c r="C1283">
        <v>69</v>
      </c>
      <c r="D1283">
        <v>0</v>
      </c>
      <c r="E1283">
        <v>25</v>
      </c>
      <c r="G1283" t="s">
        <v>574</v>
      </c>
      <c r="H1283">
        <v>0</v>
      </c>
      <c r="I1283">
        <v>69</v>
      </c>
      <c r="J1283">
        <v>79350</v>
      </c>
      <c r="K1283">
        <v>690</v>
      </c>
      <c r="L1283">
        <f t="shared" si="49"/>
        <v>8.08</v>
      </c>
      <c r="M1283">
        <v>13</v>
      </c>
      <c r="N1283">
        <v>2.0199999999999898</v>
      </c>
    </row>
    <row r="1284" spans="1:14" x14ac:dyDescent="0.15">
      <c r="A1284">
        <f t="shared" si="48"/>
        <v>3006070</v>
      </c>
      <c r="B1284">
        <v>3006</v>
      </c>
      <c r="C1284">
        <v>70</v>
      </c>
      <c r="D1284">
        <v>0</v>
      </c>
      <c r="E1284">
        <v>25</v>
      </c>
      <c r="G1284" t="s">
        <v>574</v>
      </c>
      <c r="H1284">
        <v>0</v>
      </c>
      <c r="I1284">
        <v>70</v>
      </c>
      <c r="J1284">
        <v>81666</v>
      </c>
      <c r="K1284">
        <v>700</v>
      </c>
      <c r="L1284">
        <f t="shared" si="49"/>
        <v>8.14</v>
      </c>
      <c r="M1284">
        <v>13</v>
      </c>
      <c r="N1284">
        <v>2.0349999999999899</v>
      </c>
    </row>
    <row r="1285" spans="1:14" x14ac:dyDescent="0.15">
      <c r="A1285">
        <f t="shared" si="48"/>
        <v>3006071</v>
      </c>
      <c r="B1285">
        <v>3006</v>
      </c>
      <c r="C1285">
        <v>71</v>
      </c>
      <c r="D1285">
        <v>0</v>
      </c>
      <c r="E1285">
        <v>25</v>
      </c>
      <c r="G1285" t="s">
        <v>574</v>
      </c>
      <c r="H1285">
        <v>0</v>
      </c>
      <c r="I1285">
        <v>71</v>
      </c>
      <c r="J1285">
        <v>84016</v>
      </c>
      <c r="K1285">
        <v>710</v>
      </c>
      <c r="L1285">
        <f t="shared" si="49"/>
        <v>8.1999999999999993</v>
      </c>
      <c r="M1285">
        <v>13</v>
      </c>
      <c r="N1285">
        <v>2.0499999999999901</v>
      </c>
    </row>
    <row r="1286" spans="1:14" x14ac:dyDescent="0.15">
      <c r="A1286">
        <f t="shared" si="48"/>
        <v>3006072</v>
      </c>
      <c r="B1286">
        <v>3006</v>
      </c>
      <c r="C1286">
        <v>72</v>
      </c>
      <c r="D1286">
        <v>0</v>
      </c>
      <c r="E1286">
        <v>25</v>
      </c>
      <c r="G1286" t="s">
        <v>574</v>
      </c>
      <c r="H1286">
        <v>0</v>
      </c>
      <c r="I1286">
        <v>72</v>
      </c>
      <c r="J1286">
        <v>86400</v>
      </c>
      <c r="K1286">
        <v>720</v>
      </c>
      <c r="L1286">
        <f t="shared" si="49"/>
        <v>8.26</v>
      </c>
      <c r="M1286">
        <v>13</v>
      </c>
      <c r="N1286">
        <v>2.0649999999999902</v>
      </c>
    </row>
    <row r="1287" spans="1:14" x14ac:dyDescent="0.15">
      <c r="A1287">
        <f t="shared" si="48"/>
        <v>3006073</v>
      </c>
      <c r="B1287">
        <v>3006</v>
      </c>
      <c r="C1287">
        <v>73</v>
      </c>
      <c r="D1287">
        <v>0</v>
      </c>
      <c r="E1287">
        <v>25</v>
      </c>
      <c r="G1287" t="s">
        <v>574</v>
      </c>
      <c r="H1287">
        <v>0</v>
      </c>
      <c r="I1287">
        <v>73</v>
      </c>
      <c r="J1287">
        <v>88816</v>
      </c>
      <c r="K1287">
        <v>730</v>
      </c>
      <c r="L1287">
        <f t="shared" si="49"/>
        <v>8.32</v>
      </c>
      <c r="M1287">
        <v>13</v>
      </c>
      <c r="N1287">
        <v>2.0799999999999899</v>
      </c>
    </row>
    <row r="1288" spans="1:14" x14ac:dyDescent="0.15">
      <c r="A1288">
        <f t="shared" si="48"/>
        <v>3006074</v>
      </c>
      <c r="B1288">
        <v>3006</v>
      </c>
      <c r="C1288">
        <v>74</v>
      </c>
      <c r="D1288">
        <v>0</v>
      </c>
      <c r="E1288">
        <v>25</v>
      </c>
      <c r="G1288" t="s">
        <v>574</v>
      </c>
      <c r="H1288">
        <v>0</v>
      </c>
      <c r="I1288">
        <v>74</v>
      </c>
      <c r="J1288">
        <v>91266</v>
      </c>
      <c r="K1288">
        <v>740</v>
      </c>
      <c r="L1288">
        <f t="shared" si="49"/>
        <v>8.3800000000000008</v>
      </c>
      <c r="M1288">
        <v>13</v>
      </c>
      <c r="N1288">
        <v>2.09499999999999</v>
      </c>
    </row>
    <row r="1289" spans="1:14" x14ac:dyDescent="0.15">
      <c r="A1289">
        <f t="shared" si="48"/>
        <v>3006075</v>
      </c>
      <c r="B1289">
        <v>3006</v>
      </c>
      <c r="C1289">
        <v>75</v>
      </c>
      <c r="D1289">
        <v>0</v>
      </c>
      <c r="E1289">
        <v>25</v>
      </c>
      <c r="G1289" t="s">
        <v>574</v>
      </c>
      <c r="H1289">
        <v>0</v>
      </c>
      <c r="I1289">
        <v>75</v>
      </c>
      <c r="J1289">
        <v>93750</v>
      </c>
      <c r="K1289">
        <v>750</v>
      </c>
      <c r="L1289">
        <f t="shared" si="49"/>
        <v>8.44</v>
      </c>
      <c r="M1289">
        <v>13</v>
      </c>
      <c r="N1289">
        <v>2.1099999999999901</v>
      </c>
    </row>
    <row r="1290" spans="1:14" x14ac:dyDescent="0.15">
      <c r="A1290">
        <f t="shared" si="48"/>
        <v>3006076</v>
      </c>
      <c r="B1290">
        <v>3006</v>
      </c>
      <c r="C1290">
        <v>76</v>
      </c>
      <c r="D1290">
        <v>0</v>
      </c>
      <c r="E1290">
        <v>25</v>
      </c>
      <c r="G1290" t="s">
        <v>574</v>
      </c>
      <c r="H1290">
        <v>0</v>
      </c>
      <c r="I1290">
        <v>76</v>
      </c>
      <c r="J1290">
        <v>96266</v>
      </c>
      <c r="K1290">
        <v>760</v>
      </c>
      <c r="L1290">
        <f t="shared" si="49"/>
        <v>8.5</v>
      </c>
      <c r="M1290">
        <v>13</v>
      </c>
      <c r="N1290">
        <v>2.1249999999999898</v>
      </c>
    </row>
    <row r="1291" spans="1:14" x14ac:dyDescent="0.15">
      <c r="A1291">
        <f t="shared" si="48"/>
        <v>3006077</v>
      </c>
      <c r="B1291">
        <v>3006</v>
      </c>
      <c r="C1291">
        <v>77</v>
      </c>
      <c r="D1291">
        <v>0</v>
      </c>
      <c r="E1291">
        <v>25</v>
      </c>
      <c r="G1291" t="s">
        <v>574</v>
      </c>
      <c r="H1291">
        <v>0</v>
      </c>
      <c r="I1291">
        <v>77</v>
      </c>
      <c r="J1291">
        <v>98816</v>
      </c>
      <c r="K1291">
        <v>770</v>
      </c>
      <c r="L1291">
        <f t="shared" si="49"/>
        <v>8.56</v>
      </c>
      <c r="M1291">
        <v>13</v>
      </c>
      <c r="N1291">
        <v>2.1399999999999899</v>
      </c>
    </row>
    <row r="1292" spans="1:14" x14ac:dyDescent="0.15">
      <c r="A1292">
        <f t="shared" si="48"/>
        <v>3006078</v>
      </c>
      <c r="B1292">
        <v>3006</v>
      </c>
      <c r="C1292">
        <v>78</v>
      </c>
      <c r="D1292">
        <v>0</v>
      </c>
      <c r="E1292">
        <v>25</v>
      </c>
      <c r="G1292" t="s">
        <v>574</v>
      </c>
      <c r="H1292">
        <v>0</v>
      </c>
      <c r="I1292">
        <v>78</v>
      </c>
      <c r="J1292">
        <v>101400</v>
      </c>
      <c r="K1292">
        <v>780</v>
      </c>
      <c r="L1292">
        <f t="shared" si="49"/>
        <v>8.6199999999999992</v>
      </c>
      <c r="M1292">
        <v>13</v>
      </c>
      <c r="N1292">
        <v>2.15499999999999</v>
      </c>
    </row>
    <row r="1293" spans="1:14" x14ac:dyDescent="0.15">
      <c r="A1293">
        <f t="shared" ref="A1293:A1356" si="50">B1293*1000+C1293</f>
        <v>3006079</v>
      </c>
      <c r="B1293">
        <v>3006</v>
      </c>
      <c r="C1293">
        <v>79</v>
      </c>
      <c r="D1293">
        <v>0</v>
      </c>
      <c r="E1293">
        <v>25</v>
      </c>
      <c r="G1293" t="s">
        <v>574</v>
      </c>
      <c r="H1293">
        <v>0</v>
      </c>
      <c r="I1293">
        <v>79</v>
      </c>
      <c r="J1293">
        <v>104016</v>
      </c>
      <c r="K1293">
        <v>790</v>
      </c>
      <c r="L1293">
        <f t="shared" si="49"/>
        <v>8.68</v>
      </c>
      <c r="M1293">
        <v>13</v>
      </c>
      <c r="N1293">
        <v>2.1699999999999902</v>
      </c>
    </row>
    <row r="1294" spans="1:14" x14ac:dyDescent="0.15">
      <c r="A1294">
        <f t="shared" si="50"/>
        <v>3006080</v>
      </c>
      <c r="B1294">
        <v>3006</v>
      </c>
      <c r="C1294">
        <v>80</v>
      </c>
      <c r="D1294">
        <v>0</v>
      </c>
      <c r="E1294">
        <v>25</v>
      </c>
      <c r="G1294" t="s">
        <v>574</v>
      </c>
      <c r="H1294">
        <v>0</v>
      </c>
      <c r="I1294">
        <v>80</v>
      </c>
      <c r="J1294">
        <v>106666</v>
      </c>
      <c r="K1294">
        <v>800</v>
      </c>
      <c r="L1294">
        <f t="shared" si="49"/>
        <v>8.8000000000000007</v>
      </c>
      <c r="M1294">
        <v>13</v>
      </c>
      <c r="N1294">
        <v>2.2000000000000002</v>
      </c>
    </row>
    <row r="1295" spans="1:14" x14ac:dyDescent="0.15">
      <c r="A1295">
        <f t="shared" si="50"/>
        <v>3007001</v>
      </c>
      <c r="B1295">
        <v>3007</v>
      </c>
      <c r="C1295">
        <v>1</v>
      </c>
      <c r="D1295">
        <v>0</v>
      </c>
      <c r="E1295">
        <v>30</v>
      </c>
      <c r="H1295">
        <v>0</v>
      </c>
      <c r="I1295">
        <v>20</v>
      </c>
      <c r="J1295">
        <v>0</v>
      </c>
      <c r="K1295">
        <v>10</v>
      </c>
      <c r="L1295">
        <v>5.4</v>
      </c>
      <c r="N1295">
        <v>1</v>
      </c>
    </row>
    <row r="1296" spans="1:14" x14ac:dyDescent="0.15">
      <c r="A1296">
        <f t="shared" si="50"/>
        <v>3007002</v>
      </c>
      <c r="B1296">
        <v>3007</v>
      </c>
      <c r="C1296">
        <v>2</v>
      </c>
      <c r="D1296">
        <v>0</v>
      </c>
      <c r="E1296">
        <v>30</v>
      </c>
      <c r="G1296" t="s">
        <v>574</v>
      </c>
      <c r="H1296">
        <v>0</v>
      </c>
      <c r="I1296">
        <v>20</v>
      </c>
      <c r="J1296">
        <v>73</v>
      </c>
      <c r="K1296">
        <v>20</v>
      </c>
      <c r="L1296">
        <f>ROUND(L$325*N1296,2)</f>
        <v>5.48</v>
      </c>
      <c r="N1296">
        <v>1.0149999999999999</v>
      </c>
    </row>
    <row r="1297" spans="1:14" x14ac:dyDescent="0.15">
      <c r="A1297">
        <f t="shared" si="50"/>
        <v>3007003</v>
      </c>
      <c r="B1297">
        <v>3007</v>
      </c>
      <c r="C1297">
        <v>3</v>
      </c>
      <c r="D1297">
        <v>0</v>
      </c>
      <c r="E1297">
        <v>30</v>
      </c>
      <c r="G1297" t="s">
        <v>574</v>
      </c>
      <c r="H1297">
        <v>0</v>
      </c>
      <c r="I1297">
        <v>20</v>
      </c>
      <c r="J1297">
        <v>165</v>
      </c>
      <c r="K1297">
        <v>30</v>
      </c>
      <c r="L1297">
        <f t="shared" ref="L1297:L1360" si="51">ROUND(L$325*N1297,2)</f>
        <v>5.56</v>
      </c>
      <c r="N1297">
        <v>1.03</v>
      </c>
    </row>
    <row r="1298" spans="1:14" x14ac:dyDescent="0.15">
      <c r="A1298">
        <f t="shared" si="50"/>
        <v>3007004</v>
      </c>
      <c r="B1298">
        <v>3007</v>
      </c>
      <c r="C1298">
        <v>4</v>
      </c>
      <c r="D1298">
        <v>0</v>
      </c>
      <c r="E1298">
        <v>30</v>
      </c>
      <c r="G1298" t="s">
        <v>575</v>
      </c>
      <c r="H1298">
        <v>0</v>
      </c>
      <c r="I1298">
        <v>20</v>
      </c>
      <c r="J1298">
        <v>293</v>
      </c>
      <c r="K1298">
        <v>40</v>
      </c>
      <c r="L1298">
        <f t="shared" si="51"/>
        <v>5.64</v>
      </c>
      <c r="N1298">
        <v>1.0449999999999999</v>
      </c>
    </row>
    <row r="1299" spans="1:14" x14ac:dyDescent="0.15">
      <c r="A1299">
        <f t="shared" si="50"/>
        <v>3007005</v>
      </c>
      <c r="B1299">
        <v>3007</v>
      </c>
      <c r="C1299">
        <v>5</v>
      </c>
      <c r="D1299">
        <v>0</v>
      </c>
      <c r="E1299">
        <v>30</v>
      </c>
      <c r="G1299" t="s">
        <v>575</v>
      </c>
      <c r="H1299">
        <v>0</v>
      </c>
      <c r="I1299">
        <v>20</v>
      </c>
      <c r="J1299">
        <v>458</v>
      </c>
      <c r="K1299">
        <v>50</v>
      </c>
      <c r="L1299">
        <f t="shared" si="51"/>
        <v>5.72</v>
      </c>
      <c r="N1299">
        <v>1.06</v>
      </c>
    </row>
    <row r="1300" spans="1:14" x14ac:dyDescent="0.15">
      <c r="A1300">
        <f t="shared" si="50"/>
        <v>3007006</v>
      </c>
      <c r="B1300">
        <v>3007</v>
      </c>
      <c r="C1300">
        <v>6</v>
      </c>
      <c r="D1300">
        <v>0</v>
      </c>
      <c r="E1300">
        <v>30</v>
      </c>
      <c r="G1300" t="s">
        <v>575</v>
      </c>
      <c r="H1300">
        <v>0</v>
      </c>
      <c r="I1300">
        <v>20</v>
      </c>
      <c r="J1300">
        <v>660</v>
      </c>
      <c r="K1300">
        <v>60</v>
      </c>
      <c r="L1300">
        <f t="shared" si="51"/>
        <v>5.81</v>
      </c>
      <c r="N1300">
        <v>1.075</v>
      </c>
    </row>
    <row r="1301" spans="1:14" x14ac:dyDescent="0.15">
      <c r="A1301">
        <f t="shared" si="50"/>
        <v>3007007</v>
      </c>
      <c r="B1301">
        <v>3007</v>
      </c>
      <c r="C1301">
        <v>7</v>
      </c>
      <c r="D1301">
        <v>0</v>
      </c>
      <c r="E1301">
        <v>30</v>
      </c>
      <c r="G1301" t="s">
        <v>575</v>
      </c>
      <c r="H1301">
        <v>0</v>
      </c>
      <c r="I1301">
        <v>20</v>
      </c>
      <c r="J1301">
        <v>898</v>
      </c>
      <c r="K1301">
        <v>70</v>
      </c>
      <c r="L1301">
        <f t="shared" si="51"/>
        <v>5.89</v>
      </c>
      <c r="N1301">
        <v>1.0900000000000001</v>
      </c>
    </row>
    <row r="1302" spans="1:14" x14ac:dyDescent="0.15">
      <c r="A1302">
        <f t="shared" si="50"/>
        <v>3007008</v>
      </c>
      <c r="B1302">
        <v>3007</v>
      </c>
      <c r="C1302">
        <v>8</v>
      </c>
      <c r="D1302">
        <v>0</v>
      </c>
      <c r="E1302">
        <v>30</v>
      </c>
      <c r="G1302" t="s">
        <v>575</v>
      </c>
      <c r="H1302">
        <v>0</v>
      </c>
      <c r="I1302">
        <v>20</v>
      </c>
      <c r="J1302">
        <v>1173</v>
      </c>
      <c r="K1302">
        <v>80</v>
      </c>
      <c r="L1302">
        <f t="shared" si="51"/>
        <v>5.97</v>
      </c>
      <c r="N1302">
        <v>1.105</v>
      </c>
    </row>
    <row r="1303" spans="1:14" x14ac:dyDescent="0.15">
      <c r="A1303">
        <f t="shared" si="50"/>
        <v>3007009</v>
      </c>
      <c r="B1303">
        <v>3007</v>
      </c>
      <c r="C1303">
        <v>9</v>
      </c>
      <c r="D1303">
        <v>0</v>
      </c>
      <c r="E1303">
        <v>30</v>
      </c>
      <c r="G1303" t="s">
        <v>575</v>
      </c>
      <c r="H1303">
        <v>0</v>
      </c>
      <c r="I1303">
        <v>20</v>
      </c>
      <c r="J1303">
        <v>1485</v>
      </c>
      <c r="K1303">
        <v>90</v>
      </c>
      <c r="L1303">
        <f t="shared" si="51"/>
        <v>6.05</v>
      </c>
      <c r="N1303">
        <v>1.1200000000000001</v>
      </c>
    </row>
    <row r="1304" spans="1:14" x14ac:dyDescent="0.15">
      <c r="A1304">
        <f t="shared" si="50"/>
        <v>3007010</v>
      </c>
      <c r="B1304">
        <v>3007</v>
      </c>
      <c r="C1304">
        <v>10</v>
      </c>
      <c r="D1304">
        <v>0</v>
      </c>
      <c r="E1304">
        <v>30</v>
      </c>
      <c r="G1304" t="s">
        <v>575</v>
      </c>
      <c r="H1304">
        <v>0</v>
      </c>
      <c r="I1304">
        <v>20</v>
      </c>
      <c r="J1304">
        <v>1833</v>
      </c>
      <c r="K1304">
        <v>100</v>
      </c>
      <c r="L1304">
        <f t="shared" si="51"/>
        <v>6.13</v>
      </c>
      <c r="N1304">
        <v>1.135</v>
      </c>
    </row>
    <row r="1305" spans="1:14" x14ac:dyDescent="0.15">
      <c r="A1305">
        <f t="shared" si="50"/>
        <v>3007011</v>
      </c>
      <c r="B1305">
        <v>3007</v>
      </c>
      <c r="C1305">
        <v>11</v>
      </c>
      <c r="D1305">
        <v>0</v>
      </c>
      <c r="E1305">
        <v>30</v>
      </c>
      <c r="G1305" t="s">
        <v>575</v>
      </c>
      <c r="H1305">
        <v>0</v>
      </c>
      <c r="I1305">
        <v>20</v>
      </c>
      <c r="J1305">
        <v>2218</v>
      </c>
      <c r="K1305">
        <v>110</v>
      </c>
      <c r="L1305">
        <f t="shared" si="51"/>
        <v>6.21</v>
      </c>
      <c r="N1305">
        <v>1.1499999999999999</v>
      </c>
    </row>
    <row r="1306" spans="1:14" x14ac:dyDescent="0.15">
      <c r="A1306">
        <f t="shared" si="50"/>
        <v>3007012</v>
      </c>
      <c r="B1306">
        <v>3007</v>
      </c>
      <c r="C1306">
        <v>12</v>
      </c>
      <c r="D1306">
        <v>0</v>
      </c>
      <c r="E1306">
        <v>30</v>
      </c>
      <c r="G1306" t="s">
        <v>575</v>
      </c>
      <c r="H1306">
        <v>0</v>
      </c>
      <c r="I1306">
        <v>20</v>
      </c>
      <c r="J1306">
        <v>2640</v>
      </c>
      <c r="K1306">
        <v>120</v>
      </c>
      <c r="L1306">
        <f t="shared" si="51"/>
        <v>6.29</v>
      </c>
      <c r="N1306">
        <v>1.165</v>
      </c>
    </row>
    <row r="1307" spans="1:14" x14ac:dyDescent="0.15">
      <c r="A1307">
        <f t="shared" si="50"/>
        <v>3007013</v>
      </c>
      <c r="B1307">
        <v>3007</v>
      </c>
      <c r="C1307">
        <v>13</v>
      </c>
      <c r="D1307">
        <v>0</v>
      </c>
      <c r="E1307">
        <v>30</v>
      </c>
      <c r="G1307" t="s">
        <v>575</v>
      </c>
      <c r="H1307">
        <v>0</v>
      </c>
      <c r="I1307">
        <v>20</v>
      </c>
      <c r="J1307">
        <v>3098</v>
      </c>
      <c r="K1307">
        <v>130</v>
      </c>
      <c r="L1307">
        <f t="shared" si="51"/>
        <v>6.37</v>
      </c>
      <c r="N1307">
        <v>1.18</v>
      </c>
    </row>
    <row r="1308" spans="1:14" x14ac:dyDescent="0.15">
      <c r="A1308">
        <f t="shared" si="50"/>
        <v>3007014</v>
      </c>
      <c r="B1308">
        <v>3007</v>
      </c>
      <c r="C1308">
        <v>14</v>
      </c>
      <c r="D1308">
        <v>0</v>
      </c>
      <c r="E1308">
        <v>30</v>
      </c>
      <c r="G1308" t="s">
        <v>575</v>
      </c>
      <c r="H1308">
        <v>0</v>
      </c>
      <c r="I1308">
        <v>20</v>
      </c>
      <c r="J1308">
        <v>3593</v>
      </c>
      <c r="K1308">
        <v>140</v>
      </c>
      <c r="L1308">
        <f t="shared" si="51"/>
        <v>6.45</v>
      </c>
      <c r="N1308">
        <v>1.1950000000000001</v>
      </c>
    </row>
    <row r="1309" spans="1:14" x14ac:dyDescent="0.15">
      <c r="A1309">
        <f t="shared" si="50"/>
        <v>3007015</v>
      </c>
      <c r="B1309">
        <v>3007</v>
      </c>
      <c r="C1309">
        <v>15</v>
      </c>
      <c r="D1309">
        <v>0</v>
      </c>
      <c r="E1309">
        <v>30</v>
      </c>
      <c r="G1309" t="s">
        <v>575</v>
      </c>
      <c r="H1309">
        <v>0</v>
      </c>
      <c r="I1309">
        <v>20</v>
      </c>
      <c r="J1309">
        <v>4125</v>
      </c>
      <c r="K1309">
        <v>150</v>
      </c>
      <c r="L1309">
        <f t="shared" si="51"/>
        <v>6.53</v>
      </c>
      <c r="N1309">
        <v>1.21</v>
      </c>
    </row>
    <row r="1310" spans="1:14" x14ac:dyDescent="0.15">
      <c r="A1310">
        <f t="shared" si="50"/>
        <v>3007016</v>
      </c>
      <c r="B1310">
        <v>3007</v>
      </c>
      <c r="C1310">
        <v>16</v>
      </c>
      <c r="D1310">
        <v>0</v>
      </c>
      <c r="E1310">
        <v>30</v>
      </c>
      <c r="G1310" t="s">
        <v>575</v>
      </c>
      <c r="H1310">
        <v>0</v>
      </c>
      <c r="I1310">
        <v>20</v>
      </c>
      <c r="J1310">
        <v>4693</v>
      </c>
      <c r="K1310">
        <v>160</v>
      </c>
      <c r="L1310">
        <f t="shared" si="51"/>
        <v>6.62</v>
      </c>
      <c r="N1310">
        <v>1.2250000000000001</v>
      </c>
    </row>
    <row r="1311" spans="1:14" x14ac:dyDescent="0.15">
      <c r="A1311">
        <f t="shared" si="50"/>
        <v>3007017</v>
      </c>
      <c r="B1311">
        <v>3007</v>
      </c>
      <c r="C1311">
        <v>17</v>
      </c>
      <c r="D1311">
        <v>0</v>
      </c>
      <c r="E1311">
        <v>30</v>
      </c>
      <c r="G1311" t="s">
        <v>575</v>
      </c>
      <c r="H1311">
        <v>0</v>
      </c>
      <c r="I1311">
        <v>20</v>
      </c>
      <c r="J1311">
        <v>5298</v>
      </c>
      <c r="K1311">
        <v>170</v>
      </c>
      <c r="L1311">
        <f t="shared" si="51"/>
        <v>6.7</v>
      </c>
      <c r="N1311">
        <v>1.24</v>
      </c>
    </row>
    <row r="1312" spans="1:14" x14ac:dyDescent="0.15">
      <c r="A1312">
        <f t="shared" si="50"/>
        <v>3007018</v>
      </c>
      <c r="B1312">
        <v>3007</v>
      </c>
      <c r="C1312">
        <v>18</v>
      </c>
      <c r="D1312">
        <v>0</v>
      </c>
      <c r="E1312">
        <v>30</v>
      </c>
      <c r="G1312" t="s">
        <v>575</v>
      </c>
      <c r="H1312">
        <v>0</v>
      </c>
      <c r="I1312">
        <v>20</v>
      </c>
      <c r="J1312">
        <v>5940</v>
      </c>
      <c r="K1312">
        <v>180</v>
      </c>
      <c r="L1312">
        <f t="shared" si="51"/>
        <v>6.78</v>
      </c>
      <c r="N1312">
        <v>1.2549999999999999</v>
      </c>
    </row>
    <row r="1313" spans="1:14" x14ac:dyDescent="0.15">
      <c r="A1313">
        <f t="shared" si="50"/>
        <v>3007019</v>
      </c>
      <c r="B1313">
        <v>3007</v>
      </c>
      <c r="C1313">
        <v>19</v>
      </c>
      <c r="D1313">
        <v>0</v>
      </c>
      <c r="E1313">
        <v>30</v>
      </c>
      <c r="G1313" t="s">
        <v>575</v>
      </c>
      <c r="H1313">
        <v>0</v>
      </c>
      <c r="I1313">
        <v>20</v>
      </c>
      <c r="J1313">
        <v>6618</v>
      </c>
      <c r="K1313">
        <v>190</v>
      </c>
      <c r="L1313">
        <f t="shared" si="51"/>
        <v>6.86</v>
      </c>
      <c r="N1313">
        <v>1.27</v>
      </c>
    </row>
    <row r="1314" spans="1:14" x14ac:dyDescent="0.15">
      <c r="A1314">
        <f t="shared" si="50"/>
        <v>3007020</v>
      </c>
      <c r="B1314">
        <v>3007</v>
      </c>
      <c r="C1314">
        <v>20</v>
      </c>
      <c r="D1314">
        <v>0</v>
      </c>
      <c r="E1314">
        <v>30</v>
      </c>
      <c r="G1314" t="s">
        <v>575</v>
      </c>
      <c r="H1314">
        <v>0</v>
      </c>
      <c r="I1314">
        <v>20</v>
      </c>
      <c r="J1314">
        <v>7333</v>
      </c>
      <c r="K1314">
        <v>200</v>
      </c>
      <c r="L1314">
        <f t="shared" si="51"/>
        <v>6.94</v>
      </c>
      <c r="N1314">
        <v>1.2849999999999999</v>
      </c>
    </row>
    <row r="1315" spans="1:14" x14ac:dyDescent="0.15">
      <c r="A1315">
        <f t="shared" si="50"/>
        <v>3007021</v>
      </c>
      <c r="B1315">
        <v>3007</v>
      </c>
      <c r="C1315">
        <v>21</v>
      </c>
      <c r="D1315">
        <v>0</v>
      </c>
      <c r="E1315">
        <v>30</v>
      </c>
      <c r="G1315" t="s">
        <v>575</v>
      </c>
      <c r="H1315">
        <v>0</v>
      </c>
      <c r="I1315">
        <v>21</v>
      </c>
      <c r="J1315">
        <v>8085</v>
      </c>
      <c r="K1315">
        <v>210</v>
      </c>
      <c r="L1315">
        <f t="shared" si="51"/>
        <v>7.02</v>
      </c>
      <c r="N1315">
        <v>1.3</v>
      </c>
    </row>
    <row r="1316" spans="1:14" x14ac:dyDescent="0.15">
      <c r="A1316">
        <f t="shared" si="50"/>
        <v>3007022</v>
      </c>
      <c r="B1316">
        <v>3007</v>
      </c>
      <c r="C1316">
        <v>22</v>
      </c>
      <c r="D1316">
        <v>0</v>
      </c>
      <c r="E1316">
        <v>30</v>
      </c>
      <c r="G1316" t="s">
        <v>575</v>
      </c>
      <c r="H1316">
        <v>0</v>
      </c>
      <c r="I1316">
        <v>22</v>
      </c>
      <c r="J1316">
        <v>8873</v>
      </c>
      <c r="K1316">
        <v>220</v>
      </c>
      <c r="L1316">
        <f t="shared" si="51"/>
        <v>7.1</v>
      </c>
      <c r="N1316">
        <v>1.3149999999999999</v>
      </c>
    </row>
    <row r="1317" spans="1:14" x14ac:dyDescent="0.15">
      <c r="A1317">
        <f t="shared" si="50"/>
        <v>3007023</v>
      </c>
      <c r="B1317">
        <v>3007</v>
      </c>
      <c r="C1317">
        <v>23</v>
      </c>
      <c r="D1317">
        <v>0</v>
      </c>
      <c r="E1317">
        <v>30</v>
      </c>
      <c r="G1317" t="s">
        <v>575</v>
      </c>
      <c r="H1317">
        <v>0</v>
      </c>
      <c r="I1317">
        <v>23</v>
      </c>
      <c r="J1317">
        <v>9698</v>
      </c>
      <c r="K1317">
        <v>230</v>
      </c>
      <c r="L1317">
        <f t="shared" si="51"/>
        <v>7.18</v>
      </c>
      <c r="N1317">
        <v>1.33</v>
      </c>
    </row>
    <row r="1318" spans="1:14" x14ac:dyDescent="0.15">
      <c r="A1318">
        <f t="shared" si="50"/>
        <v>3007024</v>
      </c>
      <c r="B1318">
        <v>3007</v>
      </c>
      <c r="C1318">
        <v>24</v>
      </c>
      <c r="D1318">
        <v>0</v>
      </c>
      <c r="E1318">
        <v>30</v>
      </c>
      <c r="G1318" t="s">
        <v>575</v>
      </c>
      <c r="H1318">
        <v>0</v>
      </c>
      <c r="I1318">
        <v>24</v>
      </c>
      <c r="J1318">
        <v>10560</v>
      </c>
      <c r="K1318">
        <v>240</v>
      </c>
      <c r="L1318">
        <f t="shared" si="51"/>
        <v>7.26</v>
      </c>
      <c r="N1318">
        <v>1.345</v>
      </c>
    </row>
    <row r="1319" spans="1:14" x14ac:dyDescent="0.15">
      <c r="A1319">
        <f t="shared" si="50"/>
        <v>3007025</v>
      </c>
      <c r="B1319">
        <v>3007</v>
      </c>
      <c r="C1319">
        <v>25</v>
      </c>
      <c r="D1319">
        <v>0</v>
      </c>
      <c r="E1319">
        <v>30</v>
      </c>
      <c r="G1319" t="s">
        <v>575</v>
      </c>
      <c r="H1319">
        <v>0</v>
      </c>
      <c r="I1319">
        <v>25</v>
      </c>
      <c r="J1319">
        <v>11458</v>
      </c>
      <c r="K1319">
        <v>250</v>
      </c>
      <c r="L1319">
        <f t="shared" si="51"/>
        <v>7.34</v>
      </c>
      <c r="N1319">
        <v>1.36</v>
      </c>
    </row>
    <row r="1320" spans="1:14" x14ac:dyDescent="0.15">
      <c r="A1320">
        <f t="shared" si="50"/>
        <v>3007026</v>
      </c>
      <c r="B1320">
        <v>3007</v>
      </c>
      <c r="C1320">
        <v>26</v>
      </c>
      <c r="D1320">
        <v>0</v>
      </c>
      <c r="E1320">
        <v>30</v>
      </c>
      <c r="G1320" t="s">
        <v>575</v>
      </c>
      <c r="H1320">
        <v>0</v>
      </c>
      <c r="I1320">
        <v>26</v>
      </c>
      <c r="J1320">
        <v>12393</v>
      </c>
      <c r="K1320">
        <v>260</v>
      </c>
      <c r="L1320">
        <f t="shared" si="51"/>
        <v>7.43</v>
      </c>
      <c r="N1320">
        <v>1.375</v>
      </c>
    </row>
    <row r="1321" spans="1:14" x14ac:dyDescent="0.15">
      <c r="A1321">
        <f t="shared" si="50"/>
        <v>3007027</v>
      </c>
      <c r="B1321">
        <v>3007</v>
      </c>
      <c r="C1321">
        <v>27</v>
      </c>
      <c r="D1321">
        <v>0</v>
      </c>
      <c r="E1321">
        <v>30</v>
      </c>
      <c r="G1321" t="s">
        <v>575</v>
      </c>
      <c r="H1321">
        <v>0</v>
      </c>
      <c r="I1321">
        <v>27</v>
      </c>
      <c r="J1321">
        <v>13365</v>
      </c>
      <c r="K1321">
        <v>270</v>
      </c>
      <c r="L1321">
        <f t="shared" si="51"/>
        <v>7.51</v>
      </c>
      <c r="N1321">
        <v>1.39</v>
      </c>
    </row>
    <row r="1322" spans="1:14" x14ac:dyDescent="0.15">
      <c r="A1322">
        <f t="shared" si="50"/>
        <v>3007028</v>
      </c>
      <c r="B1322">
        <v>3007</v>
      </c>
      <c r="C1322">
        <v>28</v>
      </c>
      <c r="D1322">
        <v>0</v>
      </c>
      <c r="E1322">
        <v>30</v>
      </c>
      <c r="G1322" t="s">
        <v>575</v>
      </c>
      <c r="H1322">
        <v>0</v>
      </c>
      <c r="I1322">
        <v>28</v>
      </c>
      <c r="J1322">
        <v>14373</v>
      </c>
      <c r="K1322">
        <v>280</v>
      </c>
      <c r="L1322">
        <f t="shared" si="51"/>
        <v>7.59</v>
      </c>
      <c r="N1322">
        <v>1.405</v>
      </c>
    </row>
    <row r="1323" spans="1:14" x14ac:dyDescent="0.15">
      <c r="A1323">
        <f t="shared" si="50"/>
        <v>3007029</v>
      </c>
      <c r="B1323">
        <v>3007</v>
      </c>
      <c r="C1323">
        <v>29</v>
      </c>
      <c r="D1323">
        <v>0</v>
      </c>
      <c r="E1323">
        <v>30</v>
      </c>
      <c r="G1323" t="s">
        <v>575</v>
      </c>
      <c r="H1323">
        <v>0</v>
      </c>
      <c r="I1323">
        <v>29</v>
      </c>
      <c r="J1323">
        <v>15418</v>
      </c>
      <c r="K1323">
        <v>290</v>
      </c>
      <c r="L1323">
        <f t="shared" si="51"/>
        <v>7.67</v>
      </c>
      <c r="N1323">
        <v>1.42</v>
      </c>
    </row>
    <row r="1324" spans="1:14" x14ac:dyDescent="0.15">
      <c r="A1324">
        <f t="shared" si="50"/>
        <v>3007030</v>
      </c>
      <c r="B1324">
        <v>3007</v>
      </c>
      <c r="C1324">
        <v>30</v>
      </c>
      <c r="D1324">
        <v>0</v>
      </c>
      <c r="E1324">
        <v>30</v>
      </c>
      <c r="G1324" t="s">
        <v>575</v>
      </c>
      <c r="H1324">
        <v>0</v>
      </c>
      <c r="I1324">
        <v>30</v>
      </c>
      <c r="J1324">
        <v>16500</v>
      </c>
      <c r="K1324">
        <v>300</v>
      </c>
      <c r="L1324">
        <f t="shared" si="51"/>
        <v>7.75</v>
      </c>
      <c r="N1324">
        <v>1.4350000000000001</v>
      </c>
    </row>
    <row r="1325" spans="1:14" x14ac:dyDescent="0.15">
      <c r="A1325">
        <f t="shared" si="50"/>
        <v>3007031</v>
      </c>
      <c r="B1325">
        <v>3007</v>
      </c>
      <c r="C1325">
        <v>31</v>
      </c>
      <c r="D1325">
        <v>0</v>
      </c>
      <c r="E1325">
        <v>30</v>
      </c>
      <c r="G1325" t="s">
        <v>575</v>
      </c>
      <c r="H1325">
        <v>0</v>
      </c>
      <c r="I1325">
        <v>31</v>
      </c>
      <c r="J1325">
        <v>17618</v>
      </c>
      <c r="K1325">
        <v>310</v>
      </c>
      <c r="L1325">
        <f t="shared" si="51"/>
        <v>7.83</v>
      </c>
      <c r="N1325">
        <v>1.45</v>
      </c>
    </row>
    <row r="1326" spans="1:14" x14ac:dyDescent="0.15">
      <c r="A1326">
        <f t="shared" si="50"/>
        <v>3007032</v>
      </c>
      <c r="B1326">
        <v>3007</v>
      </c>
      <c r="C1326">
        <v>32</v>
      </c>
      <c r="D1326">
        <v>0</v>
      </c>
      <c r="E1326">
        <v>30</v>
      </c>
      <c r="G1326" t="s">
        <v>575</v>
      </c>
      <c r="H1326">
        <v>0</v>
      </c>
      <c r="I1326">
        <v>32</v>
      </c>
      <c r="J1326">
        <v>18773</v>
      </c>
      <c r="K1326">
        <v>320</v>
      </c>
      <c r="L1326">
        <f t="shared" si="51"/>
        <v>7.91</v>
      </c>
      <c r="N1326">
        <v>1.4650000000000001</v>
      </c>
    </row>
    <row r="1327" spans="1:14" x14ac:dyDescent="0.15">
      <c r="A1327">
        <f t="shared" si="50"/>
        <v>3007033</v>
      </c>
      <c r="B1327">
        <v>3007</v>
      </c>
      <c r="C1327">
        <v>33</v>
      </c>
      <c r="D1327">
        <v>0</v>
      </c>
      <c r="E1327">
        <v>30</v>
      </c>
      <c r="G1327" t="s">
        <v>575</v>
      </c>
      <c r="H1327">
        <v>0</v>
      </c>
      <c r="I1327">
        <v>33</v>
      </c>
      <c r="J1327">
        <v>19965</v>
      </c>
      <c r="K1327">
        <v>330</v>
      </c>
      <c r="L1327">
        <f t="shared" si="51"/>
        <v>7.99</v>
      </c>
      <c r="N1327">
        <v>1.48</v>
      </c>
    </row>
    <row r="1328" spans="1:14" x14ac:dyDescent="0.15">
      <c r="A1328">
        <f t="shared" si="50"/>
        <v>3007034</v>
      </c>
      <c r="B1328">
        <v>3007</v>
      </c>
      <c r="C1328">
        <v>34</v>
      </c>
      <c r="D1328">
        <v>0</v>
      </c>
      <c r="E1328">
        <v>30</v>
      </c>
      <c r="G1328" t="s">
        <v>575</v>
      </c>
      <c r="H1328">
        <v>0</v>
      </c>
      <c r="I1328">
        <v>34</v>
      </c>
      <c r="J1328">
        <v>21193</v>
      </c>
      <c r="K1328">
        <v>340</v>
      </c>
      <c r="L1328">
        <f t="shared" si="51"/>
        <v>8.07</v>
      </c>
      <c r="N1328">
        <v>1.4950000000000001</v>
      </c>
    </row>
    <row r="1329" spans="1:14" x14ac:dyDescent="0.15">
      <c r="A1329">
        <f t="shared" si="50"/>
        <v>3007035</v>
      </c>
      <c r="B1329">
        <v>3007</v>
      </c>
      <c r="C1329">
        <v>35</v>
      </c>
      <c r="D1329">
        <v>0</v>
      </c>
      <c r="E1329">
        <v>30</v>
      </c>
      <c r="G1329" t="s">
        <v>575</v>
      </c>
      <c r="H1329">
        <v>0</v>
      </c>
      <c r="I1329">
        <v>35</v>
      </c>
      <c r="J1329">
        <v>22458</v>
      </c>
      <c r="K1329">
        <v>350</v>
      </c>
      <c r="L1329">
        <f t="shared" si="51"/>
        <v>8.15</v>
      </c>
      <c r="N1329">
        <v>1.51</v>
      </c>
    </row>
    <row r="1330" spans="1:14" x14ac:dyDescent="0.15">
      <c r="A1330">
        <f t="shared" si="50"/>
        <v>3007036</v>
      </c>
      <c r="B1330">
        <v>3007</v>
      </c>
      <c r="C1330">
        <v>36</v>
      </c>
      <c r="D1330">
        <v>0</v>
      </c>
      <c r="E1330">
        <v>30</v>
      </c>
      <c r="G1330" t="s">
        <v>575</v>
      </c>
      <c r="H1330">
        <v>0</v>
      </c>
      <c r="I1330">
        <v>36</v>
      </c>
      <c r="J1330">
        <v>23760</v>
      </c>
      <c r="K1330">
        <v>360</v>
      </c>
      <c r="L1330">
        <f t="shared" si="51"/>
        <v>8.24</v>
      </c>
      <c r="N1330">
        <v>1.5249999999999999</v>
      </c>
    </row>
    <row r="1331" spans="1:14" x14ac:dyDescent="0.15">
      <c r="A1331">
        <f t="shared" si="50"/>
        <v>3007037</v>
      </c>
      <c r="B1331">
        <v>3007</v>
      </c>
      <c r="C1331">
        <v>37</v>
      </c>
      <c r="D1331">
        <v>0</v>
      </c>
      <c r="E1331">
        <v>30</v>
      </c>
      <c r="G1331" t="s">
        <v>575</v>
      </c>
      <c r="H1331">
        <v>0</v>
      </c>
      <c r="I1331">
        <v>37</v>
      </c>
      <c r="J1331">
        <v>25098</v>
      </c>
      <c r="K1331">
        <v>370</v>
      </c>
      <c r="L1331">
        <f t="shared" si="51"/>
        <v>8.32</v>
      </c>
      <c r="N1331">
        <v>1.54</v>
      </c>
    </row>
    <row r="1332" spans="1:14" x14ac:dyDescent="0.15">
      <c r="A1332">
        <f t="shared" si="50"/>
        <v>3007038</v>
      </c>
      <c r="B1332">
        <v>3007</v>
      </c>
      <c r="C1332">
        <v>38</v>
      </c>
      <c r="D1332">
        <v>0</v>
      </c>
      <c r="E1332">
        <v>30</v>
      </c>
      <c r="G1332" t="s">
        <v>575</v>
      </c>
      <c r="H1332">
        <v>0</v>
      </c>
      <c r="I1332">
        <v>38</v>
      </c>
      <c r="J1332">
        <v>26473</v>
      </c>
      <c r="K1332">
        <v>380</v>
      </c>
      <c r="L1332">
        <f t="shared" si="51"/>
        <v>8.4</v>
      </c>
      <c r="N1332">
        <v>1.5549999999999999</v>
      </c>
    </row>
    <row r="1333" spans="1:14" x14ac:dyDescent="0.15">
      <c r="A1333">
        <f t="shared" si="50"/>
        <v>3007039</v>
      </c>
      <c r="B1333">
        <v>3007</v>
      </c>
      <c r="C1333">
        <v>39</v>
      </c>
      <c r="D1333">
        <v>0</v>
      </c>
      <c r="E1333">
        <v>30</v>
      </c>
      <c r="G1333" t="s">
        <v>575</v>
      </c>
      <c r="H1333">
        <v>0</v>
      </c>
      <c r="I1333">
        <v>39</v>
      </c>
      <c r="J1333">
        <v>27885</v>
      </c>
      <c r="K1333">
        <v>390</v>
      </c>
      <c r="L1333">
        <f t="shared" si="51"/>
        <v>8.48</v>
      </c>
      <c r="N1333">
        <v>1.57</v>
      </c>
    </row>
    <row r="1334" spans="1:14" x14ac:dyDescent="0.15">
      <c r="A1334">
        <f t="shared" si="50"/>
        <v>3007040</v>
      </c>
      <c r="B1334">
        <v>3007</v>
      </c>
      <c r="C1334">
        <v>40</v>
      </c>
      <c r="D1334">
        <v>0</v>
      </c>
      <c r="E1334">
        <v>30</v>
      </c>
      <c r="G1334" t="s">
        <v>575</v>
      </c>
      <c r="H1334">
        <v>0</v>
      </c>
      <c r="I1334">
        <v>40</v>
      </c>
      <c r="J1334">
        <v>29333</v>
      </c>
      <c r="K1334">
        <v>400</v>
      </c>
      <c r="L1334">
        <f t="shared" si="51"/>
        <v>8.56</v>
      </c>
      <c r="N1334">
        <v>1.585</v>
      </c>
    </row>
    <row r="1335" spans="1:14" x14ac:dyDescent="0.15">
      <c r="A1335">
        <f t="shared" si="50"/>
        <v>3007041</v>
      </c>
      <c r="B1335">
        <v>3007</v>
      </c>
      <c r="C1335">
        <v>41</v>
      </c>
      <c r="D1335">
        <v>0</v>
      </c>
      <c r="E1335">
        <v>30</v>
      </c>
      <c r="G1335" t="s">
        <v>575</v>
      </c>
      <c r="H1335">
        <v>0</v>
      </c>
      <c r="I1335">
        <v>41</v>
      </c>
      <c r="J1335">
        <v>30818</v>
      </c>
      <c r="K1335">
        <v>410</v>
      </c>
      <c r="L1335">
        <f t="shared" si="51"/>
        <v>8.64</v>
      </c>
      <c r="N1335">
        <v>1.6</v>
      </c>
    </row>
    <row r="1336" spans="1:14" x14ac:dyDescent="0.15">
      <c r="A1336">
        <f t="shared" si="50"/>
        <v>3007042</v>
      </c>
      <c r="B1336">
        <v>3007</v>
      </c>
      <c r="C1336">
        <v>42</v>
      </c>
      <c r="D1336">
        <v>0</v>
      </c>
      <c r="E1336">
        <v>30</v>
      </c>
      <c r="G1336" t="s">
        <v>575</v>
      </c>
      <c r="H1336">
        <v>0</v>
      </c>
      <c r="I1336">
        <v>42</v>
      </c>
      <c r="J1336">
        <v>32340</v>
      </c>
      <c r="K1336">
        <v>420</v>
      </c>
      <c r="L1336">
        <f t="shared" si="51"/>
        <v>8.7200000000000006</v>
      </c>
      <c r="N1336">
        <v>1.615</v>
      </c>
    </row>
    <row r="1337" spans="1:14" x14ac:dyDescent="0.15">
      <c r="A1337">
        <f t="shared" si="50"/>
        <v>3007043</v>
      </c>
      <c r="B1337">
        <v>3007</v>
      </c>
      <c r="C1337">
        <v>43</v>
      </c>
      <c r="D1337">
        <v>0</v>
      </c>
      <c r="E1337">
        <v>30</v>
      </c>
      <c r="G1337" t="s">
        <v>575</v>
      </c>
      <c r="H1337">
        <v>0</v>
      </c>
      <c r="I1337">
        <v>43</v>
      </c>
      <c r="J1337">
        <v>33898</v>
      </c>
      <c r="K1337">
        <v>430</v>
      </c>
      <c r="L1337">
        <f t="shared" si="51"/>
        <v>8.8000000000000007</v>
      </c>
      <c r="N1337">
        <v>1.63</v>
      </c>
    </row>
    <row r="1338" spans="1:14" x14ac:dyDescent="0.15">
      <c r="A1338">
        <f t="shared" si="50"/>
        <v>3007044</v>
      </c>
      <c r="B1338">
        <v>3007</v>
      </c>
      <c r="C1338">
        <v>44</v>
      </c>
      <c r="D1338">
        <v>0</v>
      </c>
      <c r="E1338">
        <v>30</v>
      </c>
      <c r="G1338" t="s">
        <v>575</v>
      </c>
      <c r="H1338">
        <v>0</v>
      </c>
      <c r="I1338">
        <v>44</v>
      </c>
      <c r="J1338">
        <v>35493</v>
      </c>
      <c r="K1338">
        <v>440</v>
      </c>
      <c r="L1338">
        <f t="shared" si="51"/>
        <v>8.8800000000000008</v>
      </c>
      <c r="N1338">
        <v>1.645</v>
      </c>
    </row>
    <row r="1339" spans="1:14" x14ac:dyDescent="0.15">
      <c r="A1339">
        <f t="shared" si="50"/>
        <v>3007045</v>
      </c>
      <c r="B1339">
        <v>3007</v>
      </c>
      <c r="C1339">
        <v>45</v>
      </c>
      <c r="D1339">
        <v>0</v>
      </c>
      <c r="E1339">
        <v>30</v>
      </c>
      <c r="G1339" t="s">
        <v>575</v>
      </c>
      <c r="H1339">
        <v>0</v>
      </c>
      <c r="I1339">
        <v>45</v>
      </c>
      <c r="J1339">
        <v>37125</v>
      </c>
      <c r="K1339">
        <v>450</v>
      </c>
      <c r="L1339">
        <f t="shared" si="51"/>
        <v>8.9600000000000009</v>
      </c>
      <c r="N1339">
        <v>1.66</v>
      </c>
    </row>
    <row r="1340" spans="1:14" x14ac:dyDescent="0.15">
      <c r="A1340">
        <f t="shared" si="50"/>
        <v>3007046</v>
      </c>
      <c r="B1340">
        <v>3007</v>
      </c>
      <c r="C1340">
        <v>46</v>
      </c>
      <c r="D1340">
        <v>0</v>
      </c>
      <c r="E1340">
        <v>30</v>
      </c>
      <c r="G1340" t="s">
        <v>575</v>
      </c>
      <c r="H1340">
        <v>0</v>
      </c>
      <c r="I1340">
        <v>46</v>
      </c>
      <c r="J1340">
        <v>38793</v>
      </c>
      <c r="K1340">
        <v>460</v>
      </c>
      <c r="L1340">
        <f t="shared" si="51"/>
        <v>9.0500000000000007</v>
      </c>
      <c r="N1340">
        <v>1.675</v>
      </c>
    </row>
    <row r="1341" spans="1:14" x14ac:dyDescent="0.15">
      <c r="A1341">
        <f t="shared" si="50"/>
        <v>3007047</v>
      </c>
      <c r="B1341">
        <v>3007</v>
      </c>
      <c r="C1341">
        <v>47</v>
      </c>
      <c r="D1341">
        <v>0</v>
      </c>
      <c r="E1341">
        <v>30</v>
      </c>
      <c r="G1341" t="s">
        <v>575</v>
      </c>
      <c r="H1341">
        <v>0</v>
      </c>
      <c r="I1341">
        <v>47</v>
      </c>
      <c r="J1341">
        <v>40498</v>
      </c>
      <c r="K1341">
        <v>470</v>
      </c>
      <c r="L1341">
        <f t="shared" si="51"/>
        <v>9.1300000000000008</v>
      </c>
      <c r="N1341">
        <v>1.69</v>
      </c>
    </row>
    <row r="1342" spans="1:14" x14ac:dyDescent="0.15">
      <c r="A1342">
        <f t="shared" si="50"/>
        <v>3007048</v>
      </c>
      <c r="B1342">
        <v>3007</v>
      </c>
      <c r="C1342">
        <v>48</v>
      </c>
      <c r="D1342">
        <v>0</v>
      </c>
      <c r="E1342">
        <v>30</v>
      </c>
      <c r="G1342" t="s">
        <v>575</v>
      </c>
      <c r="H1342">
        <v>0</v>
      </c>
      <c r="I1342">
        <v>48</v>
      </c>
      <c r="J1342">
        <v>42240</v>
      </c>
      <c r="K1342">
        <v>480</v>
      </c>
      <c r="L1342">
        <f t="shared" si="51"/>
        <v>9.2100000000000009</v>
      </c>
      <c r="N1342">
        <v>1.7049999999999901</v>
      </c>
    </row>
    <row r="1343" spans="1:14" x14ac:dyDescent="0.15">
      <c r="A1343">
        <f t="shared" si="50"/>
        <v>3007049</v>
      </c>
      <c r="B1343">
        <v>3007</v>
      </c>
      <c r="C1343">
        <v>49</v>
      </c>
      <c r="D1343">
        <v>0</v>
      </c>
      <c r="E1343">
        <v>30</v>
      </c>
      <c r="G1343" t="s">
        <v>575</v>
      </c>
      <c r="H1343">
        <v>0</v>
      </c>
      <c r="I1343">
        <v>49</v>
      </c>
      <c r="J1343">
        <v>44018</v>
      </c>
      <c r="K1343">
        <v>490</v>
      </c>
      <c r="L1343">
        <f t="shared" si="51"/>
        <v>9.2899999999999991</v>
      </c>
      <c r="N1343">
        <v>1.71999999999999</v>
      </c>
    </row>
    <row r="1344" spans="1:14" x14ac:dyDescent="0.15">
      <c r="A1344">
        <f t="shared" si="50"/>
        <v>3007050</v>
      </c>
      <c r="B1344">
        <v>3007</v>
      </c>
      <c r="C1344">
        <v>50</v>
      </c>
      <c r="D1344">
        <v>0</v>
      </c>
      <c r="E1344">
        <v>30</v>
      </c>
      <c r="G1344" t="s">
        <v>575</v>
      </c>
      <c r="H1344">
        <v>0</v>
      </c>
      <c r="I1344">
        <v>50</v>
      </c>
      <c r="J1344">
        <v>45833</v>
      </c>
      <c r="K1344">
        <v>500</v>
      </c>
      <c r="L1344">
        <f t="shared" si="51"/>
        <v>9.3699999999999992</v>
      </c>
      <c r="N1344">
        <v>1.7349999999999901</v>
      </c>
    </row>
    <row r="1345" spans="1:14" x14ac:dyDescent="0.15">
      <c r="A1345">
        <f t="shared" si="50"/>
        <v>3007051</v>
      </c>
      <c r="B1345">
        <v>3007</v>
      </c>
      <c r="C1345">
        <v>51</v>
      </c>
      <c r="D1345">
        <v>0</v>
      </c>
      <c r="E1345">
        <v>30</v>
      </c>
      <c r="G1345" t="s">
        <v>575</v>
      </c>
      <c r="H1345">
        <v>0</v>
      </c>
      <c r="I1345">
        <v>51</v>
      </c>
      <c r="J1345">
        <v>47685</v>
      </c>
      <c r="K1345">
        <v>510</v>
      </c>
      <c r="L1345">
        <f t="shared" si="51"/>
        <v>9.4499999999999993</v>
      </c>
      <c r="N1345">
        <v>1.75</v>
      </c>
    </row>
    <row r="1346" spans="1:14" x14ac:dyDescent="0.15">
      <c r="A1346">
        <f t="shared" si="50"/>
        <v>3007052</v>
      </c>
      <c r="B1346">
        <v>3007</v>
      </c>
      <c r="C1346">
        <v>52</v>
      </c>
      <c r="D1346">
        <v>0</v>
      </c>
      <c r="E1346">
        <v>30</v>
      </c>
      <c r="G1346" t="s">
        <v>575</v>
      </c>
      <c r="H1346">
        <v>0</v>
      </c>
      <c r="I1346">
        <v>52</v>
      </c>
      <c r="J1346">
        <v>49573</v>
      </c>
      <c r="K1346">
        <v>520</v>
      </c>
      <c r="L1346">
        <f t="shared" si="51"/>
        <v>9.5299999999999994</v>
      </c>
      <c r="N1346">
        <v>1.7649999999999999</v>
      </c>
    </row>
    <row r="1347" spans="1:14" x14ac:dyDescent="0.15">
      <c r="A1347">
        <f t="shared" si="50"/>
        <v>3007053</v>
      </c>
      <c r="B1347">
        <v>3007</v>
      </c>
      <c r="C1347">
        <v>53</v>
      </c>
      <c r="D1347">
        <v>0</v>
      </c>
      <c r="E1347">
        <v>30</v>
      </c>
      <c r="G1347" t="s">
        <v>575</v>
      </c>
      <c r="H1347">
        <v>0</v>
      </c>
      <c r="I1347">
        <v>53</v>
      </c>
      <c r="J1347">
        <v>51498</v>
      </c>
      <c r="K1347">
        <v>530</v>
      </c>
      <c r="L1347">
        <f t="shared" si="51"/>
        <v>9.61</v>
      </c>
      <c r="N1347">
        <v>1.77999999999999</v>
      </c>
    </row>
    <row r="1348" spans="1:14" x14ac:dyDescent="0.15">
      <c r="A1348">
        <f t="shared" si="50"/>
        <v>3007054</v>
      </c>
      <c r="B1348">
        <v>3007</v>
      </c>
      <c r="C1348">
        <v>54</v>
      </c>
      <c r="D1348">
        <v>0</v>
      </c>
      <c r="E1348">
        <v>30</v>
      </c>
      <c r="G1348" t="s">
        <v>575</v>
      </c>
      <c r="H1348">
        <v>0</v>
      </c>
      <c r="I1348">
        <v>54</v>
      </c>
      <c r="J1348">
        <v>53460</v>
      </c>
      <c r="K1348">
        <v>540</v>
      </c>
      <c r="L1348">
        <f t="shared" si="51"/>
        <v>9.69</v>
      </c>
      <c r="N1348">
        <v>1.7949999999999999</v>
      </c>
    </row>
    <row r="1349" spans="1:14" x14ac:dyDescent="0.15">
      <c r="A1349">
        <f t="shared" si="50"/>
        <v>3007055</v>
      </c>
      <c r="B1349">
        <v>3007</v>
      </c>
      <c r="C1349">
        <v>55</v>
      </c>
      <c r="D1349">
        <v>0</v>
      </c>
      <c r="E1349">
        <v>30</v>
      </c>
      <c r="G1349" t="s">
        <v>575</v>
      </c>
      <c r="H1349">
        <v>0</v>
      </c>
      <c r="I1349">
        <v>55</v>
      </c>
      <c r="J1349">
        <v>55458</v>
      </c>
      <c r="K1349">
        <v>550</v>
      </c>
      <c r="L1349">
        <f t="shared" si="51"/>
        <v>9.77</v>
      </c>
      <c r="N1349">
        <v>1.8099999999999901</v>
      </c>
    </row>
    <row r="1350" spans="1:14" x14ac:dyDescent="0.15">
      <c r="A1350">
        <f t="shared" si="50"/>
        <v>3007056</v>
      </c>
      <c r="B1350">
        <v>3007</v>
      </c>
      <c r="C1350">
        <v>56</v>
      </c>
      <c r="D1350">
        <v>0</v>
      </c>
      <c r="E1350">
        <v>30</v>
      </c>
      <c r="G1350" t="s">
        <v>575</v>
      </c>
      <c r="H1350">
        <v>0</v>
      </c>
      <c r="I1350">
        <v>56</v>
      </c>
      <c r="J1350">
        <v>57493</v>
      </c>
      <c r="K1350">
        <v>560</v>
      </c>
      <c r="L1350">
        <f t="shared" si="51"/>
        <v>9.85</v>
      </c>
      <c r="N1350">
        <v>1.82499999999999</v>
      </c>
    </row>
    <row r="1351" spans="1:14" x14ac:dyDescent="0.15">
      <c r="A1351">
        <f t="shared" si="50"/>
        <v>3007057</v>
      </c>
      <c r="B1351">
        <v>3007</v>
      </c>
      <c r="C1351">
        <v>57</v>
      </c>
      <c r="D1351">
        <v>0</v>
      </c>
      <c r="E1351">
        <v>30</v>
      </c>
      <c r="G1351" t="s">
        <v>575</v>
      </c>
      <c r="H1351">
        <v>0</v>
      </c>
      <c r="I1351">
        <v>57</v>
      </c>
      <c r="J1351">
        <v>59565</v>
      </c>
      <c r="K1351">
        <v>570</v>
      </c>
      <c r="L1351">
        <f t="shared" si="51"/>
        <v>9.94</v>
      </c>
      <c r="N1351">
        <v>1.8399999999999901</v>
      </c>
    </row>
    <row r="1352" spans="1:14" x14ac:dyDescent="0.15">
      <c r="A1352">
        <f t="shared" si="50"/>
        <v>3007058</v>
      </c>
      <c r="B1352">
        <v>3007</v>
      </c>
      <c r="C1352">
        <v>58</v>
      </c>
      <c r="D1352">
        <v>0</v>
      </c>
      <c r="E1352">
        <v>30</v>
      </c>
      <c r="G1352" t="s">
        <v>575</v>
      </c>
      <c r="H1352">
        <v>0</v>
      </c>
      <c r="I1352">
        <v>58</v>
      </c>
      <c r="J1352">
        <v>61673</v>
      </c>
      <c r="K1352">
        <v>580</v>
      </c>
      <c r="L1352">
        <f t="shared" si="51"/>
        <v>10.02</v>
      </c>
      <c r="N1352">
        <v>1.85499999999999</v>
      </c>
    </row>
    <row r="1353" spans="1:14" x14ac:dyDescent="0.15">
      <c r="A1353">
        <f t="shared" si="50"/>
        <v>3007059</v>
      </c>
      <c r="B1353">
        <v>3007</v>
      </c>
      <c r="C1353">
        <v>59</v>
      </c>
      <c r="D1353">
        <v>0</v>
      </c>
      <c r="E1353">
        <v>30</v>
      </c>
      <c r="G1353" t="s">
        <v>575</v>
      </c>
      <c r="H1353">
        <v>0</v>
      </c>
      <c r="I1353">
        <v>59</v>
      </c>
      <c r="J1353">
        <v>63818</v>
      </c>
      <c r="K1353">
        <v>590</v>
      </c>
      <c r="L1353">
        <f t="shared" si="51"/>
        <v>10.1</v>
      </c>
      <c r="N1353">
        <v>1.8699999999999899</v>
      </c>
    </row>
    <row r="1354" spans="1:14" x14ac:dyDescent="0.15">
      <c r="A1354">
        <f t="shared" si="50"/>
        <v>3007060</v>
      </c>
      <c r="B1354">
        <v>3007</v>
      </c>
      <c r="C1354">
        <v>60</v>
      </c>
      <c r="D1354">
        <v>0</v>
      </c>
      <c r="E1354">
        <v>30</v>
      </c>
      <c r="G1354" t="s">
        <v>575</v>
      </c>
      <c r="H1354">
        <v>0</v>
      </c>
      <c r="I1354">
        <v>60</v>
      </c>
      <c r="J1354">
        <v>66000</v>
      </c>
      <c r="K1354">
        <v>600</v>
      </c>
      <c r="L1354">
        <f t="shared" si="51"/>
        <v>10.18</v>
      </c>
      <c r="N1354">
        <v>1.88499999999999</v>
      </c>
    </row>
    <row r="1355" spans="1:14" x14ac:dyDescent="0.15">
      <c r="A1355">
        <f t="shared" si="50"/>
        <v>3007061</v>
      </c>
      <c r="B1355">
        <v>3007</v>
      </c>
      <c r="C1355">
        <v>61</v>
      </c>
      <c r="D1355">
        <v>0</v>
      </c>
      <c r="E1355">
        <v>30</v>
      </c>
      <c r="G1355" t="s">
        <v>575</v>
      </c>
      <c r="H1355">
        <v>0</v>
      </c>
      <c r="I1355">
        <v>61</v>
      </c>
      <c r="J1355">
        <v>68218</v>
      </c>
      <c r="K1355">
        <v>610</v>
      </c>
      <c r="L1355">
        <f t="shared" si="51"/>
        <v>10.26</v>
      </c>
      <c r="N1355">
        <v>1.8999999999999899</v>
      </c>
    </row>
    <row r="1356" spans="1:14" x14ac:dyDescent="0.15">
      <c r="A1356">
        <f t="shared" si="50"/>
        <v>3007062</v>
      </c>
      <c r="B1356">
        <v>3007</v>
      </c>
      <c r="C1356">
        <v>62</v>
      </c>
      <c r="D1356">
        <v>0</v>
      </c>
      <c r="E1356">
        <v>30</v>
      </c>
      <c r="G1356" t="s">
        <v>575</v>
      </c>
      <c r="H1356">
        <v>0</v>
      </c>
      <c r="I1356">
        <v>62</v>
      </c>
      <c r="J1356">
        <v>70473</v>
      </c>
      <c r="K1356">
        <v>620</v>
      </c>
      <c r="L1356">
        <f t="shared" si="51"/>
        <v>10.34</v>
      </c>
      <c r="N1356">
        <v>1.91499999999999</v>
      </c>
    </row>
    <row r="1357" spans="1:14" x14ac:dyDescent="0.15">
      <c r="A1357">
        <f t="shared" ref="A1357:A1420" si="52">B1357*1000+C1357</f>
        <v>3007063</v>
      </c>
      <c r="B1357">
        <v>3007</v>
      </c>
      <c r="C1357">
        <v>63</v>
      </c>
      <c r="D1357">
        <v>0</v>
      </c>
      <c r="E1357">
        <v>30</v>
      </c>
      <c r="G1357" t="s">
        <v>573</v>
      </c>
      <c r="H1357">
        <v>0</v>
      </c>
      <c r="I1357">
        <v>63</v>
      </c>
      <c r="J1357">
        <v>72765</v>
      </c>
      <c r="K1357">
        <v>630</v>
      </c>
      <c r="L1357">
        <f t="shared" si="51"/>
        <v>10.42</v>
      </c>
      <c r="N1357">
        <v>1.9299999999999899</v>
      </c>
    </row>
    <row r="1358" spans="1:14" x14ac:dyDescent="0.15">
      <c r="A1358">
        <f t="shared" si="52"/>
        <v>3007064</v>
      </c>
      <c r="B1358">
        <v>3007</v>
      </c>
      <c r="C1358">
        <v>64</v>
      </c>
      <c r="D1358">
        <v>0</v>
      </c>
      <c r="E1358">
        <v>30</v>
      </c>
      <c r="G1358" t="s">
        <v>573</v>
      </c>
      <c r="H1358">
        <v>0</v>
      </c>
      <c r="I1358">
        <v>64</v>
      </c>
      <c r="J1358">
        <v>75093</v>
      </c>
      <c r="K1358">
        <v>640</v>
      </c>
      <c r="L1358">
        <f t="shared" si="51"/>
        <v>10.5</v>
      </c>
      <c r="N1358">
        <v>1.9449999999999901</v>
      </c>
    </row>
    <row r="1359" spans="1:14" x14ac:dyDescent="0.15">
      <c r="A1359">
        <f t="shared" si="52"/>
        <v>3007065</v>
      </c>
      <c r="B1359">
        <v>3007</v>
      </c>
      <c r="C1359">
        <v>65</v>
      </c>
      <c r="D1359">
        <v>0</v>
      </c>
      <c r="E1359">
        <v>30</v>
      </c>
      <c r="G1359" t="s">
        <v>573</v>
      </c>
      <c r="H1359">
        <v>0</v>
      </c>
      <c r="I1359">
        <v>65</v>
      </c>
      <c r="J1359">
        <v>77458</v>
      </c>
      <c r="K1359">
        <v>650</v>
      </c>
      <c r="L1359">
        <f t="shared" si="51"/>
        <v>10.58</v>
      </c>
      <c r="N1359">
        <v>1.95999999999999</v>
      </c>
    </row>
    <row r="1360" spans="1:14" x14ac:dyDescent="0.15">
      <c r="A1360">
        <f t="shared" si="52"/>
        <v>3007066</v>
      </c>
      <c r="B1360">
        <v>3007</v>
      </c>
      <c r="C1360">
        <v>66</v>
      </c>
      <c r="D1360">
        <v>0</v>
      </c>
      <c r="E1360">
        <v>30</v>
      </c>
      <c r="G1360" t="s">
        <v>573</v>
      </c>
      <c r="H1360">
        <v>0</v>
      </c>
      <c r="I1360">
        <v>66</v>
      </c>
      <c r="J1360">
        <v>79860</v>
      </c>
      <c r="K1360">
        <v>660</v>
      </c>
      <c r="L1360">
        <f t="shared" si="51"/>
        <v>10.66</v>
      </c>
      <c r="N1360">
        <v>1.9749999999999901</v>
      </c>
    </row>
    <row r="1361" spans="1:14" x14ac:dyDescent="0.15">
      <c r="A1361">
        <f t="shared" si="52"/>
        <v>3007067</v>
      </c>
      <c r="B1361">
        <v>3007</v>
      </c>
      <c r="C1361">
        <v>67</v>
      </c>
      <c r="D1361">
        <v>0</v>
      </c>
      <c r="E1361">
        <v>30</v>
      </c>
      <c r="G1361" t="s">
        <v>573</v>
      </c>
      <c r="H1361">
        <v>0</v>
      </c>
      <c r="I1361">
        <v>67</v>
      </c>
      <c r="J1361">
        <v>82298</v>
      </c>
      <c r="K1361">
        <v>670</v>
      </c>
      <c r="L1361">
        <f t="shared" ref="L1361:L1374" si="53">ROUND(L$325*N1361,2)</f>
        <v>10.75</v>
      </c>
      <c r="N1361">
        <v>1.98999999999999</v>
      </c>
    </row>
    <row r="1362" spans="1:14" x14ac:dyDescent="0.15">
      <c r="A1362">
        <f t="shared" si="52"/>
        <v>3007068</v>
      </c>
      <c r="B1362">
        <v>3007</v>
      </c>
      <c r="C1362">
        <v>68</v>
      </c>
      <c r="D1362">
        <v>0</v>
      </c>
      <c r="E1362">
        <v>30</v>
      </c>
      <c r="G1362" t="s">
        <v>573</v>
      </c>
      <c r="H1362">
        <v>0</v>
      </c>
      <c r="I1362">
        <v>68</v>
      </c>
      <c r="J1362">
        <v>84773</v>
      </c>
      <c r="K1362">
        <v>680</v>
      </c>
      <c r="L1362">
        <f t="shared" si="53"/>
        <v>10.83</v>
      </c>
      <c r="N1362">
        <v>2.0049999999999901</v>
      </c>
    </row>
    <row r="1363" spans="1:14" x14ac:dyDescent="0.15">
      <c r="A1363">
        <f t="shared" si="52"/>
        <v>3007069</v>
      </c>
      <c r="B1363">
        <v>3007</v>
      </c>
      <c r="C1363">
        <v>69</v>
      </c>
      <c r="D1363">
        <v>0</v>
      </c>
      <c r="E1363">
        <v>30</v>
      </c>
      <c r="G1363" t="s">
        <v>573</v>
      </c>
      <c r="H1363">
        <v>0</v>
      </c>
      <c r="I1363">
        <v>69</v>
      </c>
      <c r="J1363">
        <v>87285</v>
      </c>
      <c r="K1363">
        <v>690</v>
      </c>
      <c r="L1363">
        <f t="shared" si="53"/>
        <v>10.91</v>
      </c>
      <c r="N1363">
        <v>2.0199999999999898</v>
      </c>
    </row>
    <row r="1364" spans="1:14" x14ac:dyDescent="0.15">
      <c r="A1364">
        <f t="shared" si="52"/>
        <v>3007070</v>
      </c>
      <c r="B1364">
        <v>3007</v>
      </c>
      <c r="C1364">
        <v>70</v>
      </c>
      <c r="D1364">
        <v>0</v>
      </c>
      <c r="E1364">
        <v>30</v>
      </c>
      <c r="G1364" t="s">
        <v>573</v>
      </c>
      <c r="H1364">
        <v>0</v>
      </c>
      <c r="I1364">
        <v>70</v>
      </c>
      <c r="J1364">
        <v>89833</v>
      </c>
      <c r="K1364">
        <v>700</v>
      </c>
      <c r="L1364">
        <f t="shared" si="53"/>
        <v>10.99</v>
      </c>
      <c r="N1364">
        <v>2.0349999999999899</v>
      </c>
    </row>
    <row r="1365" spans="1:14" x14ac:dyDescent="0.15">
      <c r="A1365">
        <f t="shared" si="52"/>
        <v>3007071</v>
      </c>
      <c r="B1365">
        <v>3007</v>
      </c>
      <c r="C1365">
        <v>71</v>
      </c>
      <c r="D1365">
        <v>0</v>
      </c>
      <c r="E1365">
        <v>30</v>
      </c>
      <c r="G1365" t="s">
        <v>573</v>
      </c>
      <c r="H1365">
        <v>0</v>
      </c>
      <c r="I1365">
        <v>71</v>
      </c>
      <c r="J1365">
        <v>92418</v>
      </c>
      <c r="K1365">
        <v>710</v>
      </c>
      <c r="L1365">
        <f t="shared" si="53"/>
        <v>11.07</v>
      </c>
      <c r="N1365">
        <v>2.0499999999999901</v>
      </c>
    </row>
    <row r="1366" spans="1:14" x14ac:dyDescent="0.15">
      <c r="A1366">
        <f t="shared" si="52"/>
        <v>3007072</v>
      </c>
      <c r="B1366">
        <v>3007</v>
      </c>
      <c r="C1366">
        <v>72</v>
      </c>
      <c r="D1366">
        <v>0</v>
      </c>
      <c r="E1366">
        <v>30</v>
      </c>
      <c r="G1366" t="s">
        <v>573</v>
      </c>
      <c r="H1366">
        <v>0</v>
      </c>
      <c r="I1366">
        <v>72</v>
      </c>
      <c r="J1366">
        <v>95040</v>
      </c>
      <c r="K1366">
        <v>720</v>
      </c>
      <c r="L1366">
        <f t="shared" si="53"/>
        <v>11.15</v>
      </c>
      <c r="N1366">
        <v>2.0649999999999902</v>
      </c>
    </row>
    <row r="1367" spans="1:14" x14ac:dyDescent="0.15">
      <c r="A1367">
        <f t="shared" si="52"/>
        <v>3007073</v>
      </c>
      <c r="B1367">
        <v>3007</v>
      </c>
      <c r="C1367">
        <v>73</v>
      </c>
      <c r="D1367">
        <v>0</v>
      </c>
      <c r="E1367">
        <v>30</v>
      </c>
      <c r="G1367" t="s">
        <v>573</v>
      </c>
      <c r="H1367">
        <v>0</v>
      </c>
      <c r="I1367">
        <v>73</v>
      </c>
      <c r="J1367">
        <v>97698</v>
      </c>
      <c r="K1367">
        <v>730</v>
      </c>
      <c r="L1367">
        <f t="shared" si="53"/>
        <v>11.23</v>
      </c>
      <c r="N1367">
        <v>2.0799999999999899</v>
      </c>
    </row>
    <row r="1368" spans="1:14" x14ac:dyDescent="0.15">
      <c r="A1368">
        <f t="shared" si="52"/>
        <v>3007074</v>
      </c>
      <c r="B1368">
        <v>3007</v>
      </c>
      <c r="C1368">
        <v>74</v>
      </c>
      <c r="D1368">
        <v>0</v>
      </c>
      <c r="E1368">
        <v>30</v>
      </c>
      <c r="G1368" t="s">
        <v>573</v>
      </c>
      <c r="H1368">
        <v>0</v>
      </c>
      <c r="I1368">
        <v>74</v>
      </c>
      <c r="J1368">
        <v>100393</v>
      </c>
      <c r="K1368">
        <v>740</v>
      </c>
      <c r="L1368">
        <f t="shared" si="53"/>
        <v>11.31</v>
      </c>
      <c r="N1368">
        <v>2.09499999999999</v>
      </c>
    </row>
    <row r="1369" spans="1:14" x14ac:dyDescent="0.15">
      <c r="A1369">
        <f t="shared" si="52"/>
        <v>3007075</v>
      </c>
      <c r="B1369">
        <v>3007</v>
      </c>
      <c r="C1369">
        <v>75</v>
      </c>
      <c r="D1369">
        <v>0</v>
      </c>
      <c r="E1369">
        <v>30</v>
      </c>
      <c r="G1369" t="s">
        <v>573</v>
      </c>
      <c r="H1369">
        <v>0</v>
      </c>
      <c r="I1369">
        <v>75</v>
      </c>
      <c r="J1369">
        <v>103125</v>
      </c>
      <c r="K1369">
        <v>750</v>
      </c>
      <c r="L1369">
        <f t="shared" si="53"/>
        <v>11.39</v>
      </c>
      <c r="N1369">
        <v>2.1099999999999901</v>
      </c>
    </row>
    <row r="1370" spans="1:14" x14ac:dyDescent="0.15">
      <c r="A1370">
        <f t="shared" si="52"/>
        <v>3007076</v>
      </c>
      <c r="B1370">
        <v>3007</v>
      </c>
      <c r="C1370">
        <v>76</v>
      </c>
      <c r="D1370">
        <v>0</v>
      </c>
      <c r="E1370">
        <v>30</v>
      </c>
      <c r="G1370" t="s">
        <v>573</v>
      </c>
      <c r="H1370">
        <v>0</v>
      </c>
      <c r="I1370">
        <v>76</v>
      </c>
      <c r="J1370">
        <v>105893</v>
      </c>
      <c r="K1370">
        <v>760</v>
      </c>
      <c r="L1370">
        <f t="shared" si="53"/>
        <v>11.47</v>
      </c>
      <c r="N1370">
        <v>2.1249999999999898</v>
      </c>
    </row>
    <row r="1371" spans="1:14" x14ac:dyDescent="0.15">
      <c r="A1371">
        <f t="shared" si="52"/>
        <v>3007077</v>
      </c>
      <c r="B1371">
        <v>3007</v>
      </c>
      <c r="C1371">
        <v>77</v>
      </c>
      <c r="D1371">
        <v>0</v>
      </c>
      <c r="E1371">
        <v>30</v>
      </c>
      <c r="G1371" t="s">
        <v>573</v>
      </c>
      <c r="H1371">
        <v>0</v>
      </c>
      <c r="I1371">
        <v>77</v>
      </c>
      <c r="J1371">
        <v>108698</v>
      </c>
      <c r="K1371">
        <v>770</v>
      </c>
      <c r="L1371">
        <f t="shared" si="53"/>
        <v>11.56</v>
      </c>
      <c r="N1371">
        <v>2.1399999999999899</v>
      </c>
    </row>
    <row r="1372" spans="1:14" x14ac:dyDescent="0.15">
      <c r="A1372">
        <f t="shared" si="52"/>
        <v>3007078</v>
      </c>
      <c r="B1372">
        <v>3007</v>
      </c>
      <c r="C1372">
        <v>78</v>
      </c>
      <c r="D1372">
        <v>0</v>
      </c>
      <c r="E1372">
        <v>30</v>
      </c>
      <c r="G1372" t="s">
        <v>573</v>
      </c>
      <c r="H1372">
        <v>0</v>
      </c>
      <c r="I1372">
        <v>78</v>
      </c>
      <c r="J1372">
        <v>111540</v>
      </c>
      <c r="K1372">
        <v>780</v>
      </c>
      <c r="L1372">
        <f t="shared" si="53"/>
        <v>11.64</v>
      </c>
      <c r="N1372">
        <v>2.15499999999999</v>
      </c>
    </row>
    <row r="1373" spans="1:14" x14ac:dyDescent="0.15">
      <c r="A1373">
        <f t="shared" si="52"/>
        <v>3007079</v>
      </c>
      <c r="B1373">
        <v>3007</v>
      </c>
      <c r="C1373">
        <v>79</v>
      </c>
      <c r="D1373">
        <v>0</v>
      </c>
      <c r="E1373">
        <v>30</v>
      </c>
      <c r="G1373" t="s">
        <v>573</v>
      </c>
      <c r="H1373">
        <v>0</v>
      </c>
      <c r="I1373">
        <v>79</v>
      </c>
      <c r="J1373">
        <v>114418</v>
      </c>
      <c r="K1373">
        <v>790</v>
      </c>
      <c r="L1373">
        <f t="shared" si="53"/>
        <v>11.72</v>
      </c>
      <c r="N1373">
        <v>2.1699999999999902</v>
      </c>
    </row>
    <row r="1374" spans="1:14" x14ac:dyDescent="0.15">
      <c r="A1374">
        <f t="shared" si="52"/>
        <v>3007080</v>
      </c>
      <c r="B1374">
        <v>3007</v>
      </c>
      <c r="C1374">
        <v>80</v>
      </c>
      <c r="D1374">
        <v>0</v>
      </c>
      <c r="E1374">
        <v>30</v>
      </c>
      <c r="G1374" t="s">
        <v>573</v>
      </c>
      <c r="H1374">
        <v>0</v>
      </c>
      <c r="I1374">
        <v>80</v>
      </c>
      <c r="J1374">
        <v>117333</v>
      </c>
      <c r="K1374">
        <v>800</v>
      </c>
      <c r="L1374">
        <f t="shared" si="53"/>
        <v>11.88</v>
      </c>
      <c r="N1374">
        <v>2.2000000000000002</v>
      </c>
    </row>
    <row r="1375" spans="1:14" x14ac:dyDescent="0.15">
      <c r="A1375">
        <f t="shared" si="52"/>
        <v>3008001</v>
      </c>
      <c r="B1375">
        <v>3008</v>
      </c>
      <c r="C1375">
        <v>1</v>
      </c>
      <c r="D1375">
        <v>0</v>
      </c>
      <c r="E1375">
        <v>80</v>
      </c>
      <c r="H1375">
        <v>0</v>
      </c>
      <c r="I1375">
        <v>30</v>
      </c>
      <c r="J1375">
        <v>0</v>
      </c>
      <c r="K1375">
        <v>10</v>
      </c>
      <c r="L1375">
        <v>6</v>
      </c>
      <c r="N1375">
        <v>1</v>
      </c>
    </row>
    <row r="1376" spans="1:14" x14ac:dyDescent="0.15">
      <c r="A1376">
        <f t="shared" si="52"/>
        <v>3008002</v>
      </c>
      <c r="B1376">
        <v>3008</v>
      </c>
      <c r="C1376">
        <v>2</v>
      </c>
      <c r="D1376">
        <v>0</v>
      </c>
      <c r="E1376">
        <v>80</v>
      </c>
      <c r="G1376" t="s">
        <v>573</v>
      </c>
      <c r="H1376">
        <v>0</v>
      </c>
      <c r="I1376">
        <v>30</v>
      </c>
      <c r="J1376">
        <v>80</v>
      </c>
      <c r="K1376">
        <v>20</v>
      </c>
      <c r="L1376">
        <f>ROUND(L$405*N1376,2)</f>
        <v>6.09</v>
      </c>
      <c r="N1376">
        <v>1.0149999999999999</v>
      </c>
    </row>
    <row r="1377" spans="1:14" x14ac:dyDescent="0.15">
      <c r="A1377">
        <f t="shared" si="52"/>
        <v>3008003</v>
      </c>
      <c r="B1377">
        <v>3008</v>
      </c>
      <c r="C1377">
        <v>3</v>
      </c>
      <c r="D1377">
        <v>0</v>
      </c>
      <c r="E1377">
        <v>80</v>
      </c>
      <c r="G1377" t="s">
        <v>573</v>
      </c>
      <c r="H1377">
        <v>0</v>
      </c>
      <c r="I1377">
        <v>30</v>
      </c>
      <c r="J1377">
        <v>180</v>
      </c>
      <c r="K1377">
        <v>30</v>
      </c>
      <c r="L1377">
        <f t="shared" ref="L1377:L1440" si="54">ROUND(L$405*N1377,2)</f>
        <v>6.18</v>
      </c>
      <c r="N1377">
        <v>1.03</v>
      </c>
    </row>
    <row r="1378" spans="1:14" x14ac:dyDescent="0.15">
      <c r="A1378">
        <f t="shared" si="52"/>
        <v>3008004</v>
      </c>
      <c r="B1378">
        <v>3008</v>
      </c>
      <c r="C1378">
        <v>4</v>
      </c>
      <c r="D1378">
        <v>0</v>
      </c>
      <c r="E1378">
        <v>80</v>
      </c>
      <c r="G1378" t="s">
        <v>573</v>
      </c>
      <c r="H1378">
        <v>0</v>
      </c>
      <c r="I1378">
        <v>30</v>
      </c>
      <c r="J1378">
        <v>320</v>
      </c>
      <c r="K1378">
        <v>40</v>
      </c>
      <c r="L1378">
        <f t="shared" si="54"/>
        <v>6.27</v>
      </c>
      <c r="N1378">
        <v>1.0449999999999999</v>
      </c>
    </row>
    <row r="1379" spans="1:14" x14ac:dyDescent="0.15">
      <c r="A1379">
        <f t="shared" si="52"/>
        <v>3008005</v>
      </c>
      <c r="B1379">
        <v>3008</v>
      </c>
      <c r="C1379">
        <v>5</v>
      </c>
      <c r="D1379">
        <v>0</v>
      </c>
      <c r="E1379">
        <v>80</v>
      </c>
      <c r="G1379" t="s">
        <v>573</v>
      </c>
      <c r="H1379">
        <v>0</v>
      </c>
      <c r="I1379">
        <v>30</v>
      </c>
      <c r="J1379">
        <v>500</v>
      </c>
      <c r="K1379">
        <v>50</v>
      </c>
      <c r="L1379">
        <f t="shared" si="54"/>
        <v>6.36</v>
      </c>
      <c r="N1379">
        <v>1.06</v>
      </c>
    </row>
    <row r="1380" spans="1:14" x14ac:dyDescent="0.15">
      <c r="A1380">
        <f t="shared" si="52"/>
        <v>3008006</v>
      </c>
      <c r="B1380">
        <v>3008</v>
      </c>
      <c r="C1380">
        <v>6</v>
      </c>
      <c r="D1380">
        <v>0</v>
      </c>
      <c r="E1380">
        <v>80</v>
      </c>
      <c r="G1380" t="s">
        <v>573</v>
      </c>
      <c r="H1380">
        <v>0</v>
      </c>
      <c r="I1380">
        <v>30</v>
      </c>
      <c r="J1380">
        <v>720</v>
      </c>
      <c r="K1380">
        <v>60</v>
      </c>
      <c r="L1380">
        <f t="shared" si="54"/>
        <v>6.45</v>
      </c>
      <c r="N1380">
        <v>1.075</v>
      </c>
    </row>
    <row r="1381" spans="1:14" x14ac:dyDescent="0.15">
      <c r="A1381">
        <f t="shared" si="52"/>
        <v>3008007</v>
      </c>
      <c r="B1381">
        <v>3008</v>
      </c>
      <c r="C1381">
        <v>7</v>
      </c>
      <c r="D1381">
        <v>0</v>
      </c>
      <c r="E1381">
        <v>80</v>
      </c>
      <c r="G1381" t="s">
        <v>573</v>
      </c>
      <c r="H1381">
        <v>0</v>
      </c>
      <c r="I1381">
        <v>30</v>
      </c>
      <c r="J1381">
        <v>980</v>
      </c>
      <c r="K1381">
        <v>70</v>
      </c>
      <c r="L1381">
        <f t="shared" si="54"/>
        <v>6.54</v>
      </c>
      <c r="N1381">
        <v>1.0900000000000001</v>
      </c>
    </row>
    <row r="1382" spans="1:14" x14ac:dyDescent="0.15">
      <c r="A1382">
        <f t="shared" si="52"/>
        <v>3008008</v>
      </c>
      <c r="B1382">
        <v>3008</v>
      </c>
      <c r="C1382">
        <v>8</v>
      </c>
      <c r="D1382">
        <v>0</v>
      </c>
      <c r="E1382">
        <v>80</v>
      </c>
      <c r="G1382" t="s">
        <v>573</v>
      </c>
      <c r="H1382">
        <v>0</v>
      </c>
      <c r="I1382">
        <v>30</v>
      </c>
      <c r="J1382">
        <v>1280</v>
      </c>
      <c r="K1382">
        <v>80</v>
      </c>
      <c r="L1382">
        <f t="shared" si="54"/>
        <v>6.63</v>
      </c>
      <c r="N1382">
        <v>1.105</v>
      </c>
    </row>
    <row r="1383" spans="1:14" x14ac:dyDescent="0.15">
      <c r="A1383">
        <f t="shared" si="52"/>
        <v>3008009</v>
      </c>
      <c r="B1383">
        <v>3008</v>
      </c>
      <c r="C1383">
        <v>9</v>
      </c>
      <c r="D1383">
        <v>0</v>
      </c>
      <c r="E1383">
        <v>80</v>
      </c>
      <c r="G1383" t="s">
        <v>573</v>
      </c>
      <c r="H1383">
        <v>0</v>
      </c>
      <c r="I1383">
        <v>30</v>
      </c>
      <c r="J1383">
        <v>1620</v>
      </c>
      <c r="K1383">
        <v>90</v>
      </c>
      <c r="L1383">
        <f t="shared" si="54"/>
        <v>6.72</v>
      </c>
      <c r="N1383">
        <v>1.1200000000000001</v>
      </c>
    </row>
    <row r="1384" spans="1:14" x14ac:dyDescent="0.15">
      <c r="A1384">
        <f t="shared" si="52"/>
        <v>3008010</v>
      </c>
      <c r="B1384">
        <v>3008</v>
      </c>
      <c r="C1384">
        <v>10</v>
      </c>
      <c r="D1384">
        <v>0</v>
      </c>
      <c r="E1384">
        <v>80</v>
      </c>
      <c r="G1384" t="s">
        <v>573</v>
      </c>
      <c r="H1384">
        <v>0</v>
      </c>
      <c r="I1384">
        <v>30</v>
      </c>
      <c r="J1384">
        <v>2000</v>
      </c>
      <c r="K1384">
        <v>100</v>
      </c>
      <c r="L1384">
        <f t="shared" si="54"/>
        <v>6.81</v>
      </c>
      <c r="N1384">
        <v>1.135</v>
      </c>
    </row>
    <row r="1385" spans="1:14" x14ac:dyDescent="0.15">
      <c r="A1385">
        <f t="shared" si="52"/>
        <v>3008011</v>
      </c>
      <c r="B1385">
        <v>3008</v>
      </c>
      <c r="C1385">
        <v>11</v>
      </c>
      <c r="D1385">
        <v>0</v>
      </c>
      <c r="E1385">
        <v>80</v>
      </c>
      <c r="G1385" t="s">
        <v>573</v>
      </c>
      <c r="H1385">
        <v>0</v>
      </c>
      <c r="I1385">
        <v>30</v>
      </c>
      <c r="J1385">
        <v>2420</v>
      </c>
      <c r="K1385">
        <v>110</v>
      </c>
      <c r="L1385">
        <f t="shared" si="54"/>
        <v>6.9</v>
      </c>
      <c r="N1385">
        <v>1.1499999999999999</v>
      </c>
    </row>
    <row r="1386" spans="1:14" x14ac:dyDescent="0.15">
      <c r="A1386">
        <f t="shared" si="52"/>
        <v>3008012</v>
      </c>
      <c r="B1386">
        <v>3008</v>
      </c>
      <c r="C1386">
        <v>12</v>
      </c>
      <c r="D1386">
        <v>0</v>
      </c>
      <c r="E1386">
        <v>80</v>
      </c>
      <c r="G1386" t="s">
        <v>573</v>
      </c>
      <c r="H1386">
        <v>0</v>
      </c>
      <c r="I1386">
        <v>30</v>
      </c>
      <c r="J1386">
        <v>2880</v>
      </c>
      <c r="K1386">
        <v>120</v>
      </c>
      <c r="L1386">
        <f t="shared" si="54"/>
        <v>6.99</v>
      </c>
      <c r="N1386">
        <v>1.165</v>
      </c>
    </row>
    <row r="1387" spans="1:14" x14ac:dyDescent="0.15">
      <c r="A1387">
        <f t="shared" si="52"/>
        <v>3008013</v>
      </c>
      <c r="B1387">
        <v>3008</v>
      </c>
      <c r="C1387">
        <v>13</v>
      </c>
      <c r="D1387">
        <v>0</v>
      </c>
      <c r="E1387">
        <v>80</v>
      </c>
      <c r="G1387" t="s">
        <v>573</v>
      </c>
      <c r="H1387">
        <v>0</v>
      </c>
      <c r="I1387">
        <v>30</v>
      </c>
      <c r="J1387">
        <v>3380</v>
      </c>
      <c r="K1387">
        <v>130</v>
      </c>
      <c r="L1387">
        <f t="shared" si="54"/>
        <v>7.08</v>
      </c>
      <c r="N1387">
        <v>1.18</v>
      </c>
    </row>
    <row r="1388" spans="1:14" x14ac:dyDescent="0.15">
      <c r="A1388">
        <f t="shared" si="52"/>
        <v>3008014</v>
      </c>
      <c r="B1388">
        <v>3008</v>
      </c>
      <c r="C1388">
        <v>14</v>
      </c>
      <c r="D1388">
        <v>0</v>
      </c>
      <c r="E1388">
        <v>80</v>
      </c>
      <c r="G1388" t="s">
        <v>573</v>
      </c>
      <c r="H1388">
        <v>0</v>
      </c>
      <c r="I1388">
        <v>30</v>
      </c>
      <c r="J1388">
        <v>3920</v>
      </c>
      <c r="K1388">
        <v>140</v>
      </c>
      <c r="L1388">
        <f t="shared" si="54"/>
        <v>7.17</v>
      </c>
      <c r="N1388">
        <v>1.1950000000000001</v>
      </c>
    </row>
    <row r="1389" spans="1:14" x14ac:dyDescent="0.15">
      <c r="A1389">
        <f t="shared" si="52"/>
        <v>3008015</v>
      </c>
      <c r="B1389">
        <v>3008</v>
      </c>
      <c r="C1389">
        <v>15</v>
      </c>
      <c r="D1389">
        <v>0</v>
      </c>
      <c r="E1389">
        <v>80</v>
      </c>
      <c r="G1389" t="s">
        <v>573</v>
      </c>
      <c r="H1389">
        <v>0</v>
      </c>
      <c r="I1389">
        <v>30</v>
      </c>
      <c r="J1389">
        <v>4500</v>
      </c>
      <c r="K1389">
        <v>150</v>
      </c>
      <c r="L1389">
        <f t="shared" si="54"/>
        <v>7.26</v>
      </c>
      <c r="N1389">
        <v>1.21</v>
      </c>
    </row>
    <row r="1390" spans="1:14" x14ac:dyDescent="0.15">
      <c r="A1390">
        <f t="shared" si="52"/>
        <v>3008016</v>
      </c>
      <c r="B1390">
        <v>3008</v>
      </c>
      <c r="C1390">
        <v>16</v>
      </c>
      <c r="D1390">
        <v>0</v>
      </c>
      <c r="E1390">
        <v>80</v>
      </c>
      <c r="G1390" t="s">
        <v>573</v>
      </c>
      <c r="H1390">
        <v>0</v>
      </c>
      <c r="I1390">
        <v>30</v>
      </c>
      <c r="J1390">
        <v>5120</v>
      </c>
      <c r="K1390">
        <v>160</v>
      </c>
      <c r="L1390">
        <f t="shared" si="54"/>
        <v>7.35</v>
      </c>
      <c r="N1390">
        <v>1.2250000000000001</v>
      </c>
    </row>
    <row r="1391" spans="1:14" x14ac:dyDescent="0.15">
      <c r="A1391">
        <f t="shared" si="52"/>
        <v>3008017</v>
      </c>
      <c r="B1391">
        <v>3008</v>
      </c>
      <c r="C1391">
        <v>17</v>
      </c>
      <c r="D1391">
        <v>0</v>
      </c>
      <c r="E1391">
        <v>80</v>
      </c>
      <c r="G1391" t="s">
        <v>573</v>
      </c>
      <c r="H1391">
        <v>0</v>
      </c>
      <c r="I1391">
        <v>30</v>
      </c>
      <c r="J1391">
        <v>5780</v>
      </c>
      <c r="K1391">
        <v>170</v>
      </c>
      <c r="L1391">
        <f t="shared" si="54"/>
        <v>7.44</v>
      </c>
      <c r="N1391">
        <v>1.24</v>
      </c>
    </row>
    <row r="1392" spans="1:14" x14ac:dyDescent="0.15">
      <c r="A1392">
        <f t="shared" si="52"/>
        <v>3008018</v>
      </c>
      <c r="B1392">
        <v>3008</v>
      </c>
      <c r="C1392">
        <v>18</v>
      </c>
      <c r="D1392">
        <v>0</v>
      </c>
      <c r="E1392">
        <v>80</v>
      </c>
      <c r="G1392" t="s">
        <v>573</v>
      </c>
      <c r="H1392">
        <v>0</v>
      </c>
      <c r="I1392">
        <v>30</v>
      </c>
      <c r="J1392">
        <v>6480</v>
      </c>
      <c r="K1392">
        <v>180</v>
      </c>
      <c r="L1392">
        <f t="shared" si="54"/>
        <v>7.53</v>
      </c>
      <c r="N1392">
        <v>1.2549999999999999</v>
      </c>
    </row>
    <row r="1393" spans="1:14" x14ac:dyDescent="0.15">
      <c r="A1393">
        <f t="shared" si="52"/>
        <v>3008019</v>
      </c>
      <c r="B1393">
        <v>3008</v>
      </c>
      <c r="C1393">
        <v>19</v>
      </c>
      <c r="D1393">
        <v>0</v>
      </c>
      <c r="E1393">
        <v>80</v>
      </c>
      <c r="G1393" t="s">
        <v>573</v>
      </c>
      <c r="H1393">
        <v>0</v>
      </c>
      <c r="I1393">
        <v>30</v>
      </c>
      <c r="J1393">
        <v>7220</v>
      </c>
      <c r="K1393">
        <v>190</v>
      </c>
      <c r="L1393">
        <f t="shared" si="54"/>
        <v>7.62</v>
      </c>
      <c r="N1393">
        <v>1.27</v>
      </c>
    </row>
    <row r="1394" spans="1:14" x14ac:dyDescent="0.15">
      <c r="A1394">
        <f t="shared" si="52"/>
        <v>3008020</v>
      </c>
      <c r="B1394">
        <v>3008</v>
      </c>
      <c r="C1394">
        <v>20</v>
      </c>
      <c r="D1394">
        <v>0</v>
      </c>
      <c r="E1394">
        <v>80</v>
      </c>
      <c r="G1394" t="s">
        <v>573</v>
      </c>
      <c r="H1394">
        <v>0</v>
      </c>
      <c r="I1394">
        <v>30</v>
      </c>
      <c r="J1394">
        <v>8000</v>
      </c>
      <c r="K1394">
        <v>200</v>
      </c>
      <c r="L1394">
        <f t="shared" si="54"/>
        <v>7.71</v>
      </c>
      <c r="N1394">
        <v>1.2849999999999999</v>
      </c>
    </row>
    <row r="1395" spans="1:14" x14ac:dyDescent="0.15">
      <c r="A1395">
        <f t="shared" si="52"/>
        <v>3008021</v>
      </c>
      <c r="B1395">
        <v>3008</v>
      </c>
      <c r="C1395">
        <v>21</v>
      </c>
      <c r="D1395">
        <v>0</v>
      </c>
      <c r="E1395">
        <v>80</v>
      </c>
      <c r="G1395" t="s">
        <v>573</v>
      </c>
      <c r="H1395">
        <v>0</v>
      </c>
      <c r="I1395">
        <v>30</v>
      </c>
      <c r="J1395">
        <v>8820</v>
      </c>
      <c r="K1395">
        <v>210</v>
      </c>
      <c r="L1395">
        <f t="shared" si="54"/>
        <v>7.8</v>
      </c>
      <c r="N1395">
        <v>1.3</v>
      </c>
    </row>
    <row r="1396" spans="1:14" x14ac:dyDescent="0.15">
      <c r="A1396">
        <f t="shared" si="52"/>
        <v>3008022</v>
      </c>
      <c r="B1396">
        <v>3008</v>
      </c>
      <c r="C1396">
        <v>22</v>
      </c>
      <c r="D1396">
        <v>0</v>
      </c>
      <c r="E1396">
        <v>80</v>
      </c>
      <c r="G1396" t="s">
        <v>573</v>
      </c>
      <c r="H1396">
        <v>0</v>
      </c>
      <c r="I1396">
        <v>30</v>
      </c>
      <c r="J1396">
        <v>9680</v>
      </c>
      <c r="K1396">
        <v>220</v>
      </c>
      <c r="L1396">
        <f t="shared" si="54"/>
        <v>7.89</v>
      </c>
      <c r="N1396">
        <v>1.3149999999999999</v>
      </c>
    </row>
    <row r="1397" spans="1:14" x14ac:dyDescent="0.15">
      <c r="A1397">
        <f t="shared" si="52"/>
        <v>3008023</v>
      </c>
      <c r="B1397">
        <v>3008</v>
      </c>
      <c r="C1397">
        <v>23</v>
      </c>
      <c r="D1397">
        <v>0</v>
      </c>
      <c r="E1397">
        <v>80</v>
      </c>
      <c r="G1397" t="s">
        <v>573</v>
      </c>
      <c r="H1397">
        <v>0</v>
      </c>
      <c r="I1397">
        <v>30</v>
      </c>
      <c r="J1397">
        <v>10580</v>
      </c>
      <c r="K1397">
        <v>230</v>
      </c>
      <c r="L1397">
        <f t="shared" si="54"/>
        <v>7.98</v>
      </c>
      <c r="N1397">
        <v>1.33</v>
      </c>
    </row>
    <row r="1398" spans="1:14" x14ac:dyDescent="0.15">
      <c r="A1398">
        <f t="shared" si="52"/>
        <v>3008024</v>
      </c>
      <c r="B1398">
        <v>3008</v>
      </c>
      <c r="C1398">
        <v>24</v>
      </c>
      <c r="D1398">
        <v>0</v>
      </c>
      <c r="E1398">
        <v>80</v>
      </c>
      <c r="G1398" t="s">
        <v>573</v>
      </c>
      <c r="H1398">
        <v>0</v>
      </c>
      <c r="I1398">
        <v>30</v>
      </c>
      <c r="J1398">
        <v>11520</v>
      </c>
      <c r="K1398">
        <v>240</v>
      </c>
      <c r="L1398">
        <f t="shared" si="54"/>
        <v>8.07</v>
      </c>
      <c r="N1398">
        <v>1.345</v>
      </c>
    </row>
    <row r="1399" spans="1:14" x14ac:dyDescent="0.15">
      <c r="A1399">
        <f t="shared" si="52"/>
        <v>3008025</v>
      </c>
      <c r="B1399">
        <v>3008</v>
      </c>
      <c r="C1399">
        <v>25</v>
      </c>
      <c r="D1399">
        <v>0</v>
      </c>
      <c r="E1399">
        <v>80</v>
      </c>
      <c r="G1399" t="s">
        <v>573</v>
      </c>
      <c r="H1399">
        <v>0</v>
      </c>
      <c r="I1399">
        <v>30</v>
      </c>
      <c r="J1399">
        <v>12500</v>
      </c>
      <c r="K1399">
        <v>250</v>
      </c>
      <c r="L1399">
        <f t="shared" si="54"/>
        <v>8.16</v>
      </c>
      <c r="N1399">
        <v>1.36</v>
      </c>
    </row>
    <row r="1400" spans="1:14" x14ac:dyDescent="0.15">
      <c r="A1400">
        <f t="shared" si="52"/>
        <v>3008026</v>
      </c>
      <c r="B1400">
        <v>3008</v>
      </c>
      <c r="C1400">
        <v>26</v>
      </c>
      <c r="D1400">
        <v>0</v>
      </c>
      <c r="E1400">
        <v>80</v>
      </c>
      <c r="G1400" t="s">
        <v>573</v>
      </c>
      <c r="H1400">
        <v>0</v>
      </c>
      <c r="I1400">
        <v>30</v>
      </c>
      <c r="J1400">
        <v>13520</v>
      </c>
      <c r="K1400">
        <v>260</v>
      </c>
      <c r="L1400">
        <f t="shared" si="54"/>
        <v>8.25</v>
      </c>
      <c r="N1400">
        <v>1.375</v>
      </c>
    </row>
    <row r="1401" spans="1:14" x14ac:dyDescent="0.15">
      <c r="A1401">
        <f t="shared" si="52"/>
        <v>3008027</v>
      </c>
      <c r="B1401">
        <v>3008</v>
      </c>
      <c r="C1401">
        <v>27</v>
      </c>
      <c r="D1401">
        <v>0</v>
      </c>
      <c r="E1401">
        <v>80</v>
      </c>
      <c r="G1401" t="s">
        <v>573</v>
      </c>
      <c r="H1401">
        <v>0</v>
      </c>
      <c r="I1401">
        <v>30</v>
      </c>
      <c r="J1401">
        <v>14580</v>
      </c>
      <c r="K1401">
        <v>270</v>
      </c>
      <c r="L1401">
        <f t="shared" si="54"/>
        <v>8.34</v>
      </c>
      <c r="N1401">
        <v>1.39</v>
      </c>
    </row>
    <row r="1402" spans="1:14" x14ac:dyDescent="0.15">
      <c r="A1402">
        <f t="shared" si="52"/>
        <v>3008028</v>
      </c>
      <c r="B1402">
        <v>3008</v>
      </c>
      <c r="C1402">
        <v>28</v>
      </c>
      <c r="D1402">
        <v>0</v>
      </c>
      <c r="E1402">
        <v>80</v>
      </c>
      <c r="G1402" t="s">
        <v>573</v>
      </c>
      <c r="H1402">
        <v>0</v>
      </c>
      <c r="I1402">
        <v>30</v>
      </c>
      <c r="J1402">
        <v>15680</v>
      </c>
      <c r="K1402">
        <v>280</v>
      </c>
      <c r="L1402">
        <f t="shared" si="54"/>
        <v>8.43</v>
      </c>
      <c r="N1402">
        <v>1.405</v>
      </c>
    </row>
    <row r="1403" spans="1:14" x14ac:dyDescent="0.15">
      <c r="A1403">
        <f t="shared" si="52"/>
        <v>3008029</v>
      </c>
      <c r="B1403">
        <v>3008</v>
      </c>
      <c r="C1403">
        <v>29</v>
      </c>
      <c r="D1403">
        <v>0</v>
      </c>
      <c r="E1403">
        <v>80</v>
      </c>
      <c r="G1403" t="s">
        <v>573</v>
      </c>
      <c r="H1403">
        <v>0</v>
      </c>
      <c r="I1403">
        <v>30</v>
      </c>
      <c r="J1403">
        <v>16820</v>
      </c>
      <c r="K1403">
        <v>290</v>
      </c>
      <c r="L1403">
        <f t="shared" si="54"/>
        <v>8.52</v>
      </c>
      <c r="N1403">
        <v>1.42</v>
      </c>
    </row>
    <row r="1404" spans="1:14" x14ac:dyDescent="0.15">
      <c r="A1404">
        <f t="shared" si="52"/>
        <v>3008030</v>
      </c>
      <c r="B1404">
        <v>3008</v>
      </c>
      <c r="C1404">
        <v>30</v>
      </c>
      <c r="D1404">
        <v>0</v>
      </c>
      <c r="E1404">
        <v>80</v>
      </c>
      <c r="G1404" t="s">
        <v>573</v>
      </c>
      <c r="H1404">
        <v>0</v>
      </c>
      <c r="I1404">
        <v>30</v>
      </c>
      <c r="J1404">
        <v>18000</v>
      </c>
      <c r="K1404">
        <v>300</v>
      </c>
      <c r="L1404">
        <f t="shared" si="54"/>
        <v>8.61</v>
      </c>
      <c r="N1404">
        <v>1.4350000000000001</v>
      </c>
    </row>
    <row r="1405" spans="1:14" x14ac:dyDescent="0.15">
      <c r="A1405">
        <f t="shared" si="52"/>
        <v>3008031</v>
      </c>
      <c r="B1405">
        <v>3008</v>
      </c>
      <c r="C1405">
        <v>31</v>
      </c>
      <c r="D1405">
        <v>0</v>
      </c>
      <c r="E1405">
        <v>80</v>
      </c>
      <c r="G1405" t="s">
        <v>573</v>
      </c>
      <c r="H1405">
        <v>0</v>
      </c>
      <c r="I1405">
        <v>31</v>
      </c>
      <c r="J1405">
        <v>19220</v>
      </c>
      <c r="K1405">
        <v>310</v>
      </c>
      <c r="L1405">
        <f t="shared" si="54"/>
        <v>8.6999999999999993</v>
      </c>
      <c r="N1405">
        <v>1.45</v>
      </c>
    </row>
    <row r="1406" spans="1:14" x14ac:dyDescent="0.15">
      <c r="A1406">
        <f t="shared" si="52"/>
        <v>3008032</v>
      </c>
      <c r="B1406">
        <v>3008</v>
      </c>
      <c r="C1406">
        <v>32</v>
      </c>
      <c r="D1406">
        <v>0</v>
      </c>
      <c r="E1406">
        <v>80</v>
      </c>
      <c r="G1406" t="s">
        <v>573</v>
      </c>
      <c r="H1406">
        <v>0</v>
      </c>
      <c r="I1406">
        <v>32</v>
      </c>
      <c r="J1406">
        <v>20480</v>
      </c>
      <c r="K1406">
        <v>320</v>
      </c>
      <c r="L1406">
        <f t="shared" si="54"/>
        <v>8.7899999999999991</v>
      </c>
      <c r="N1406">
        <v>1.4650000000000001</v>
      </c>
    </row>
    <row r="1407" spans="1:14" x14ac:dyDescent="0.15">
      <c r="A1407">
        <f t="shared" si="52"/>
        <v>3008033</v>
      </c>
      <c r="B1407">
        <v>3008</v>
      </c>
      <c r="C1407">
        <v>33</v>
      </c>
      <c r="D1407">
        <v>0</v>
      </c>
      <c r="E1407">
        <v>80</v>
      </c>
      <c r="G1407" t="s">
        <v>573</v>
      </c>
      <c r="H1407">
        <v>0</v>
      </c>
      <c r="I1407">
        <v>33</v>
      </c>
      <c r="J1407">
        <v>21780</v>
      </c>
      <c r="K1407">
        <v>330</v>
      </c>
      <c r="L1407">
        <f t="shared" si="54"/>
        <v>8.8800000000000008</v>
      </c>
      <c r="N1407">
        <v>1.48</v>
      </c>
    </row>
    <row r="1408" spans="1:14" x14ac:dyDescent="0.15">
      <c r="A1408">
        <f t="shared" si="52"/>
        <v>3008034</v>
      </c>
      <c r="B1408">
        <v>3008</v>
      </c>
      <c r="C1408">
        <v>34</v>
      </c>
      <c r="D1408">
        <v>0</v>
      </c>
      <c r="E1408">
        <v>80</v>
      </c>
      <c r="G1408" t="s">
        <v>573</v>
      </c>
      <c r="H1408">
        <v>0</v>
      </c>
      <c r="I1408">
        <v>34</v>
      </c>
      <c r="J1408">
        <v>23120</v>
      </c>
      <c r="K1408">
        <v>340</v>
      </c>
      <c r="L1408">
        <f t="shared" si="54"/>
        <v>8.9700000000000006</v>
      </c>
      <c r="N1408">
        <v>1.4950000000000001</v>
      </c>
    </row>
    <row r="1409" spans="1:14" x14ac:dyDescent="0.15">
      <c r="A1409">
        <f t="shared" si="52"/>
        <v>3008035</v>
      </c>
      <c r="B1409">
        <v>3008</v>
      </c>
      <c r="C1409">
        <v>35</v>
      </c>
      <c r="D1409">
        <v>0</v>
      </c>
      <c r="E1409">
        <v>80</v>
      </c>
      <c r="G1409" t="s">
        <v>573</v>
      </c>
      <c r="H1409">
        <v>0</v>
      </c>
      <c r="I1409">
        <v>35</v>
      </c>
      <c r="J1409">
        <v>24500</v>
      </c>
      <c r="K1409">
        <v>350</v>
      </c>
      <c r="L1409">
        <f t="shared" si="54"/>
        <v>9.06</v>
      </c>
      <c r="N1409">
        <v>1.51</v>
      </c>
    </row>
    <row r="1410" spans="1:14" x14ac:dyDescent="0.15">
      <c r="A1410">
        <f t="shared" si="52"/>
        <v>3008036</v>
      </c>
      <c r="B1410">
        <v>3008</v>
      </c>
      <c r="C1410">
        <v>36</v>
      </c>
      <c r="D1410">
        <v>0</v>
      </c>
      <c r="E1410">
        <v>80</v>
      </c>
      <c r="G1410" t="s">
        <v>573</v>
      </c>
      <c r="H1410">
        <v>0</v>
      </c>
      <c r="I1410">
        <v>36</v>
      </c>
      <c r="J1410">
        <v>25920</v>
      </c>
      <c r="K1410">
        <v>360</v>
      </c>
      <c r="L1410">
        <f t="shared" si="54"/>
        <v>9.15</v>
      </c>
      <c r="N1410">
        <v>1.5249999999999999</v>
      </c>
    </row>
    <row r="1411" spans="1:14" x14ac:dyDescent="0.15">
      <c r="A1411">
        <f t="shared" si="52"/>
        <v>3008037</v>
      </c>
      <c r="B1411">
        <v>3008</v>
      </c>
      <c r="C1411">
        <v>37</v>
      </c>
      <c r="D1411">
        <v>0</v>
      </c>
      <c r="E1411">
        <v>80</v>
      </c>
      <c r="G1411" t="s">
        <v>573</v>
      </c>
      <c r="H1411">
        <v>0</v>
      </c>
      <c r="I1411">
        <v>37</v>
      </c>
      <c r="J1411">
        <v>27380</v>
      </c>
      <c r="K1411">
        <v>370</v>
      </c>
      <c r="L1411">
        <f t="shared" si="54"/>
        <v>9.24</v>
      </c>
      <c r="N1411">
        <v>1.54</v>
      </c>
    </row>
    <row r="1412" spans="1:14" x14ac:dyDescent="0.15">
      <c r="A1412">
        <f t="shared" si="52"/>
        <v>3008038</v>
      </c>
      <c r="B1412">
        <v>3008</v>
      </c>
      <c r="C1412">
        <v>38</v>
      </c>
      <c r="D1412">
        <v>0</v>
      </c>
      <c r="E1412">
        <v>80</v>
      </c>
      <c r="G1412" t="s">
        <v>573</v>
      </c>
      <c r="H1412">
        <v>0</v>
      </c>
      <c r="I1412">
        <v>38</v>
      </c>
      <c r="J1412">
        <v>28880</v>
      </c>
      <c r="K1412">
        <v>380</v>
      </c>
      <c r="L1412">
        <f t="shared" si="54"/>
        <v>9.33</v>
      </c>
      <c r="N1412">
        <v>1.5549999999999999</v>
      </c>
    </row>
    <row r="1413" spans="1:14" x14ac:dyDescent="0.15">
      <c r="A1413">
        <f t="shared" si="52"/>
        <v>3008039</v>
      </c>
      <c r="B1413">
        <v>3008</v>
      </c>
      <c r="C1413">
        <v>39</v>
      </c>
      <c r="D1413">
        <v>0</v>
      </c>
      <c r="E1413">
        <v>80</v>
      </c>
      <c r="G1413" t="s">
        <v>573</v>
      </c>
      <c r="H1413">
        <v>0</v>
      </c>
      <c r="I1413">
        <v>39</v>
      </c>
      <c r="J1413">
        <v>30420</v>
      </c>
      <c r="K1413">
        <v>390</v>
      </c>
      <c r="L1413">
        <f t="shared" si="54"/>
        <v>9.42</v>
      </c>
      <c r="N1413">
        <v>1.57</v>
      </c>
    </row>
    <row r="1414" spans="1:14" x14ac:dyDescent="0.15">
      <c r="A1414">
        <f t="shared" si="52"/>
        <v>3008040</v>
      </c>
      <c r="B1414">
        <v>3008</v>
      </c>
      <c r="C1414">
        <v>40</v>
      </c>
      <c r="D1414">
        <v>0</v>
      </c>
      <c r="E1414">
        <v>80</v>
      </c>
      <c r="G1414" t="s">
        <v>573</v>
      </c>
      <c r="H1414">
        <v>0</v>
      </c>
      <c r="I1414">
        <v>40</v>
      </c>
      <c r="J1414">
        <v>32000</v>
      </c>
      <c r="K1414">
        <v>400</v>
      </c>
      <c r="L1414">
        <f t="shared" si="54"/>
        <v>9.51</v>
      </c>
      <c r="N1414">
        <v>1.585</v>
      </c>
    </row>
    <row r="1415" spans="1:14" x14ac:dyDescent="0.15">
      <c r="A1415">
        <f t="shared" si="52"/>
        <v>3008041</v>
      </c>
      <c r="B1415">
        <v>3008</v>
      </c>
      <c r="C1415">
        <v>41</v>
      </c>
      <c r="D1415">
        <v>0</v>
      </c>
      <c r="E1415">
        <v>80</v>
      </c>
      <c r="G1415" t="s">
        <v>573</v>
      </c>
      <c r="H1415">
        <v>0</v>
      </c>
      <c r="I1415">
        <v>41</v>
      </c>
      <c r="J1415">
        <v>33620</v>
      </c>
      <c r="K1415">
        <v>410</v>
      </c>
      <c r="L1415">
        <f t="shared" si="54"/>
        <v>9.6</v>
      </c>
      <c r="N1415">
        <v>1.6</v>
      </c>
    </row>
    <row r="1416" spans="1:14" x14ac:dyDescent="0.15">
      <c r="A1416">
        <f t="shared" si="52"/>
        <v>3008042</v>
      </c>
      <c r="B1416">
        <v>3008</v>
      </c>
      <c r="C1416">
        <v>42</v>
      </c>
      <c r="D1416">
        <v>0</v>
      </c>
      <c r="E1416">
        <v>80</v>
      </c>
      <c r="G1416" t="s">
        <v>573</v>
      </c>
      <c r="H1416">
        <v>0</v>
      </c>
      <c r="I1416">
        <v>42</v>
      </c>
      <c r="J1416">
        <v>35280</v>
      </c>
      <c r="K1416">
        <v>420</v>
      </c>
      <c r="L1416">
        <f t="shared" si="54"/>
        <v>9.69</v>
      </c>
      <c r="N1416">
        <v>1.615</v>
      </c>
    </row>
    <row r="1417" spans="1:14" x14ac:dyDescent="0.15">
      <c r="A1417">
        <f t="shared" si="52"/>
        <v>3008043</v>
      </c>
      <c r="B1417">
        <v>3008</v>
      </c>
      <c r="C1417">
        <v>43</v>
      </c>
      <c r="D1417">
        <v>0</v>
      </c>
      <c r="E1417">
        <v>80</v>
      </c>
      <c r="G1417" t="s">
        <v>573</v>
      </c>
      <c r="H1417">
        <v>0</v>
      </c>
      <c r="I1417">
        <v>43</v>
      </c>
      <c r="J1417">
        <v>36980</v>
      </c>
      <c r="K1417">
        <v>430</v>
      </c>
      <c r="L1417">
        <f t="shared" si="54"/>
        <v>9.7799999999999994</v>
      </c>
      <c r="N1417">
        <v>1.63</v>
      </c>
    </row>
    <row r="1418" spans="1:14" x14ac:dyDescent="0.15">
      <c r="A1418">
        <f t="shared" si="52"/>
        <v>3008044</v>
      </c>
      <c r="B1418">
        <v>3008</v>
      </c>
      <c r="C1418">
        <v>44</v>
      </c>
      <c r="D1418">
        <v>0</v>
      </c>
      <c r="E1418">
        <v>80</v>
      </c>
      <c r="G1418" t="s">
        <v>573</v>
      </c>
      <c r="H1418">
        <v>0</v>
      </c>
      <c r="I1418">
        <v>44</v>
      </c>
      <c r="J1418">
        <v>38720</v>
      </c>
      <c r="K1418">
        <v>440</v>
      </c>
      <c r="L1418">
        <f t="shared" si="54"/>
        <v>9.8699999999999992</v>
      </c>
      <c r="N1418">
        <v>1.645</v>
      </c>
    </row>
    <row r="1419" spans="1:14" x14ac:dyDescent="0.15">
      <c r="A1419">
        <f t="shared" si="52"/>
        <v>3008045</v>
      </c>
      <c r="B1419">
        <v>3008</v>
      </c>
      <c r="C1419">
        <v>45</v>
      </c>
      <c r="D1419">
        <v>0</v>
      </c>
      <c r="E1419">
        <v>80</v>
      </c>
      <c r="G1419" t="s">
        <v>573</v>
      </c>
      <c r="H1419">
        <v>0</v>
      </c>
      <c r="I1419">
        <v>45</v>
      </c>
      <c r="J1419">
        <v>40500</v>
      </c>
      <c r="K1419">
        <v>450</v>
      </c>
      <c r="L1419">
        <f t="shared" si="54"/>
        <v>9.9600000000000009</v>
      </c>
      <c r="N1419">
        <v>1.66</v>
      </c>
    </row>
    <row r="1420" spans="1:14" x14ac:dyDescent="0.15">
      <c r="A1420">
        <f t="shared" si="52"/>
        <v>3008046</v>
      </c>
      <c r="B1420">
        <v>3008</v>
      </c>
      <c r="C1420">
        <v>46</v>
      </c>
      <c r="D1420">
        <v>0</v>
      </c>
      <c r="E1420">
        <v>80</v>
      </c>
      <c r="G1420" t="s">
        <v>573</v>
      </c>
      <c r="H1420">
        <v>0</v>
      </c>
      <c r="I1420">
        <v>46</v>
      </c>
      <c r="J1420">
        <v>42320</v>
      </c>
      <c r="K1420">
        <v>460</v>
      </c>
      <c r="L1420">
        <f t="shared" si="54"/>
        <v>10.050000000000001</v>
      </c>
      <c r="N1420">
        <v>1.675</v>
      </c>
    </row>
    <row r="1421" spans="1:14" x14ac:dyDescent="0.15">
      <c r="A1421">
        <f t="shared" ref="A1421:A1440" si="55">B1421*1000+C1421</f>
        <v>3008047</v>
      </c>
      <c r="B1421">
        <v>3008</v>
      </c>
      <c r="C1421">
        <v>47</v>
      </c>
      <c r="D1421">
        <v>0</v>
      </c>
      <c r="E1421">
        <v>80</v>
      </c>
      <c r="G1421" t="s">
        <v>573</v>
      </c>
      <c r="H1421">
        <v>0</v>
      </c>
      <c r="I1421">
        <v>47</v>
      </c>
      <c r="J1421">
        <v>44180</v>
      </c>
      <c r="K1421">
        <v>470</v>
      </c>
      <c r="L1421">
        <f t="shared" si="54"/>
        <v>10.14</v>
      </c>
      <c r="N1421">
        <v>1.69</v>
      </c>
    </row>
    <row r="1422" spans="1:14" x14ac:dyDescent="0.15">
      <c r="A1422">
        <f t="shared" si="55"/>
        <v>3008048</v>
      </c>
      <c r="B1422">
        <v>3008</v>
      </c>
      <c r="C1422">
        <v>48</v>
      </c>
      <c r="D1422">
        <v>0</v>
      </c>
      <c r="E1422">
        <v>80</v>
      </c>
      <c r="G1422" t="s">
        <v>573</v>
      </c>
      <c r="H1422">
        <v>0</v>
      </c>
      <c r="I1422">
        <v>48</v>
      </c>
      <c r="J1422">
        <v>46080</v>
      </c>
      <c r="K1422">
        <v>480</v>
      </c>
      <c r="L1422">
        <f t="shared" si="54"/>
        <v>10.23</v>
      </c>
      <c r="N1422">
        <v>1.7049999999999901</v>
      </c>
    </row>
    <row r="1423" spans="1:14" x14ac:dyDescent="0.15">
      <c r="A1423">
        <f t="shared" si="55"/>
        <v>3008049</v>
      </c>
      <c r="B1423">
        <v>3008</v>
      </c>
      <c r="C1423">
        <v>49</v>
      </c>
      <c r="D1423">
        <v>0</v>
      </c>
      <c r="E1423">
        <v>80</v>
      </c>
      <c r="G1423" t="s">
        <v>573</v>
      </c>
      <c r="H1423">
        <v>0</v>
      </c>
      <c r="I1423">
        <v>49</v>
      </c>
      <c r="J1423">
        <v>48020</v>
      </c>
      <c r="K1423">
        <v>490</v>
      </c>
      <c r="L1423">
        <f t="shared" si="54"/>
        <v>10.32</v>
      </c>
      <c r="N1423">
        <v>1.71999999999999</v>
      </c>
    </row>
    <row r="1424" spans="1:14" x14ac:dyDescent="0.15">
      <c r="A1424">
        <f t="shared" si="55"/>
        <v>3008050</v>
      </c>
      <c r="B1424">
        <v>3008</v>
      </c>
      <c r="C1424">
        <v>50</v>
      </c>
      <c r="D1424">
        <v>0</v>
      </c>
      <c r="E1424">
        <v>80</v>
      </c>
      <c r="G1424" t="s">
        <v>573</v>
      </c>
      <c r="H1424">
        <v>0</v>
      </c>
      <c r="I1424">
        <v>50</v>
      </c>
      <c r="J1424">
        <v>50000</v>
      </c>
      <c r="K1424">
        <v>500</v>
      </c>
      <c r="L1424">
        <f t="shared" si="54"/>
        <v>10.41</v>
      </c>
      <c r="N1424">
        <v>1.7349999999999901</v>
      </c>
    </row>
    <row r="1425" spans="1:14" x14ac:dyDescent="0.15">
      <c r="A1425">
        <f t="shared" si="55"/>
        <v>3008051</v>
      </c>
      <c r="B1425">
        <v>3008</v>
      </c>
      <c r="C1425">
        <v>51</v>
      </c>
      <c r="D1425">
        <v>0</v>
      </c>
      <c r="E1425">
        <v>80</v>
      </c>
      <c r="G1425" t="s">
        <v>573</v>
      </c>
      <c r="H1425">
        <v>0</v>
      </c>
      <c r="I1425">
        <v>51</v>
      </c>
      <c r="J1425">
        <v>52020</v>
      </c>
      <c r="K1425">
        <v>510</v>
      </c>
      <c r="L1425">
        <f t="shared" si="54"/>
        <v>10.5</v>
      </c>
      <c r="N1425">
        <v>1.75</v>
      </c>
    </row>
    <row r="1426" spans="1:14" x14ac:dyDescent="0.15">
      <c r="A1426">
        <f t="shared" si="55"/>
        <v>3008052</v>
      </c>
      <c r="B1426">
        <v>3008</v>
      </c>
      <c r="C1426">
        <v>52</v>
      </c>
      <c r="D1426">
        <v>0</v>
      </c>
      <c r="E1426">
        <v>80</v>
      </c>
      <c r="G1426" t="s">
        <v>573</v>
      </c>
      <c r="H1426">
        <v>0</v>
      </c>
      <c r="I1426">
        <v>52</v>
      </c>
      <c r="J1426">
        <v>54080</v>
      </c>
      <c r="K1426">
        <v>520</v>
      </c>
      <c r="L1426">
        <f t="shared" si="54"/>
        <v>10.59</v>
      </c>
      <c r="N1426">
        <v>1.7649999999999999</v>
      </c>
    </row>
    <row r="1427" spans="1:14" x14ac:dyDescent="0.15">
      <c r="A1427">
        <f t="shared" si="55"/>
        <v>3008053</v>
      </c>
      <c r="B1427">
        <v>3008</v>
      </c>
      <c r="C1427">
        <v>53</v>
      </c>
      <c r="D1427">
        <v>0</v>
      </c>
      <c r="E1427">
        <v>80</v>
      </c>
      <c r="G1427" t="s">
        <v>573</v>
      </c>
      <c r="H1427">
        <v>0</v>
      </c>
      <c r="I1427">
        <v>53</v>
      </c>
      <c r="J1427">
        <v>56180</v>
      </c>
      <c r="K1427">
        <v>530</v>
      </c>
      <c r="L1427">
        <f t="shared" si="54"/>
        <v>10.68</v>
      </c>
      <c r="N1427">
        <v>1.77999999999999</v>
      </c>
    </row>
    <row r="1428" spans="1:14" x14ac:dyDescent="0.15">
      <c r="A1428">
        <f t="shared" si="55"/>
        <v>3008054</v>
      </c>
      <c r="B1428">
        <v>3008</v>
      </c>
      <c r="C1428">
        <v>54</v>
      </c>
      <c r="D1428">
        <v>0</v>
      </c>
      <c r="E1428">
        <v>80</v>
      </c>
      <c r="G1428" t="s">
        <v>573</v>
      </c>
      <c r="H1428">
        <v>0</v>
      </c>
      <c r="I1428">
        <v>54</v>
      </c>
      <c r="J1428">
        <v>58320</v>
      </c>
      <c r="K1428">
        <v>540</v>
      </c>
      <c r="L1428">
        <f t="shared" si="54"/>
        <v>10.77</v>
      </c>
      <c r="N1428">
        <v>1.7949999999999999</v>
      </c>
    </row>
    <row r="1429" spans="1:14" x14ac:dyDescent="0.15">
      <c r="A1429">
        <f t="shared" si="55"/>
        <v>3008055</v>
      </c>
      <c r="B1429">
        <v>3008</v>
      </c>
      <c r="C1429">
        <v>55</v>
      </c>
      <c r="D1429">
        <v>0</v>
      </c>
      <c r="E1429">
        <v>80</v>
      </c>
      <c r="G1429" t="s">
        <v>573</v>
      </c>
      <c r="H1429">
        <v>0</v>
      </c>
      <c r="I1429">
        <v>55</v>
      </c>
      <c r="J1429">
        <v>60500</v>
      </c>
      <c r="K1429">
        <v>550</v>
      </c>
      <c r="L1429">
        <f t="shared" si="54"/>
        <v>10.86</v>
      </c>
      <c r="N1429">
        <v>1.8099999999999901</v>
      </c>
    </row>
    <row r="1430" spans="1:14" x14ac:dyDescent="0.15">
      <c r="A1430">
        <f t="shared" si="55"/>
        <v>3008056</v>
      </c>
      <c r="B1430">
        <v>3008</v>
      </c>
      <c r="C1430">
        <v>56</v>
      </c>
      <c r="D1430">
        <v>0</v>
      </c>
      <c r="E1430">
        <v>80</v>
      </c>
      <c r="G1430" t="s">
        <v>573</v>
      </c>
      <c r="H1430">
        <v>0</v>
      </c>
      <c r="I1430">
        <v>56</v>
      </c>
      <c r="J1430">
        <v>62720</v>
      </c>
      <c r="K1430">
        <v>560</v>
      </c>
      <c r="L1430">
        <f t="shared" si="54"/>
        <v>10.95</v>
      </c>
      <c r="N1430">
        <v>1.82499999999999</v>
      </c>
    </row>
    <row r="1431" spans="1:14" x14ac:dyDescent="0.15">
      <c r="A1431">
        <f t="shared" si="55"/>
        <v>3008057</v>
      </c>
      <c r="B1431">
        <v>3008</v>
      </c>
      <c r="C1431">
        <v>57</v>
      </c>
      <c r="D1431">
        <v>0</v>
      </c>
      <c r="E1431">
        <v>80</v>
      </c>
      <c r="G1431" t="s">
        <v>573</v>
      </c>
      <c r="H1431">
        <v>0</v>
      </c>
      <c r="I1431">
        <v>57</v>
      </c>
      <c r="J1431">
        <v>64980</v>
      </c>
      <c r="K1431">
        <v>570</v>
      </c>
      <c r="L1431">
        <f t="shared" si="54"/>
        <v>11.04</v>
      </c>
      <c r="N1431">
        <v>1.8399999999999901</v>
      </c>
    </row>
    <row r="1432" spans="1:14" x14ac:dyDescent="0.15">
      <c r="A1432">
        <f t="shared" si="55"/>
        <v>3008058</v>
      </c>
      <c r="B1432">
        <v>3008</v>
      </c>
      <c r="C1432">
        <v>58</v>
      </c>
      <c r="D1432">
        <v>0</v>
      </c>
      <c r="E1432">
        <v>80</v>
      </c>
      <c r="G1432" t="s">
        <v>573</v>
      </c>
      <c r="H1432">
        <v>0</v>
      </c>
      <c r="I1432">
        <v>58</v>
      </c>
      <c r="J1432">
        <v>67280</v>
      </c>
      <c r="K1432">
        <v>580</v>
      </c>
      <c r="L1432">
        <f t="shared" si="54"/>
        <v>11.13</v>
      </c>
      <c r="N1432">
        <v>1.85499999999999</v>
      </c>
    </row>
    <row r="1433" spans="1:14" x14ac:dyDescent="0.15">
      <c r="A1433">
        <f t="shared" si="55"/>
        <v>3008059</v>
      </c>
      <c r="B1433">
        <v>3008</v>
      </c>
      <c r="C1433">
        <v>59</v>
      </c>
      <c r="D1433">
        <v>0</v>
      </c>
      <c r="E1433">
        <v>80</v>
      </c>
      <c r="G1433" t="s">
        <v>573</v>
      </c>
      <c r="H1433">
        <v>0</v>
      </c>
      <c r="I1433">
        <v>59</v>
      </c>
      <c r="J1433">
        <v>69620</v>
      </c>
      <c r="K1433">
        <v>590</v>
      </c>
      <c r="L1433">
        <f t="shared" si="54"/>
        <v>11.22</v>
      </c>
      <c r="N1433">
        <v>1.8699999999999899</v>
      </c>
    </row>
    <row r="1434" spans="1:14" x14ac:dyDescent="0.15">
      <c r="A1434">
        <f t="shared" si="55"/>
        <v>3008060</v>
      </c>
      <c r="B1434">
        <v>3008</v>
      </c>
      <c r="C1434">
        <v>60</v>
      </c>
      <c r="D1434">
        <v>0</v>
      </c>
      <c r="E1434">
        <v>80</v>
      </c>
      <c r="G1434" t="s">
        <v>573</v>
      </c>
      <c r="H1434">
        <v>0</v>
      </c>
      <c r="I1434">
        <v>60</v>
      </c>
      <c r="J1434">
        <v>72000</v>
      </c>
      <c r="K1434">
        <v>600</v>
      </c>
      <c r="L1434">
        <f t="shared" si="54"/>
        <v>11.31</v>
      </c>
      <c r="N1434">
        <v>1.88499999999999</v>
      </c>
    </row>
    <row r="1435" spans="1:14" x14ac:dyDescent="0.15">
      <c r="A1435">
        <f t="shared" si="55"/>
        <v>3008061</v>
      </c>
      <c r="B1435">
        <v>3008</v>
      </c>
      <c r="C1435">
        <v>61</v>
      </c>
      <c r="D1435">
        <v>0</v>
      </c>
      <c r="E1435">
        <v>80</v>
      </c>
      <c r="G1435" t="s">
        <v>573</v>
      </c>
      <c r="H1435">
        <v>0</v>
      </c>
      <c r="I1435">
        <v>61</v>
      </c>
      <c r="J1435">
        <v>74420</v>
      </c>
      <c r="K1435">
        <v>610</v>
      </c>
      <c r="L1435">
        <f t="shared" si="54"/>
        <v>11.4</v>
      </c>
      <c r="N1435">
        <v>1.8999999999999899</v>
      </c>
    </row>
    <row r="1436" spans="1:14" x14ac:dyDescent="0.15">
      <c r="A1436">
        <f t="shared" si="55"/>
        <v>3008062</v>
      </c>
      <c r="B1436">
        <v>3008</v>
      </c>
      <c r="C1436">
        <v>62</v>
      </c>
      <c r="D1436">
        <v>0</v>
      </c>
      <c r="E1436">
        <v>80</v>
      </c>
      <c r="G1436" t="s">
        <v>573</v>
      </c>
      <c r="H1436">
        <v>0</v>
      </c>
      <c r="I1436">
        <v>62</v>
      </c>
      <c r="J1436">
        <v>76880</v>
      </c>
      <c r="K1436">
        <v>620</v>
      </c>
      <c r="L1436">
        <f t="shared" si="54"/>
        <v>11.49</v>
      </c>
      <c r="N1436">
        <v>1.91499999999999</v>
      </c>
    </row>
    <row r="1437" spans="1:14" x14ac:dyDescent="0.15">
      <c r="A1437">
        <f t="shared" si="55"/>
        <v>3008063</v>
      </c>
      <c r="B1437">
        <v>3008</v>
      </c>
      <c r="C1437">
        <v>63</v>
      </c>
      <c r="D1437">
        <v>0</v>
      </c>
      <c r="E1437">
        <v>80</v>
      </c>
      <c r="G1437" t="s">
        <v>573</v>
      </c>
      <c r="H1437">
        <v>0</v>
      </c>
      <c r="I1437">
        <v>63</v>
      </c>
      <c r="J1437">
        <v>79380</v>
      </c>
      <c r="K1437">
        <v>630</v>
      </c>
      <c r="L1437">
        <f t="shared" si="54"/>
        <v>11.58</v>
      </c>
      <c r="N1437">
        <v>1.9299999999999899</v>
      </c>
    </row>
    <row r="1438" spans="1:14" x14ac:dyDescent="0.15">
      <c r="A1438">
        <f t="shared" si="55"/>
        <v>3008064</v>
      </c>
      <c r="B1438">
        <v>3008</v>
      </c>
      <c r="C1438">
        <v>64</v>
      </c>
      <c r="D1438">
        <v>0</v>
      </c>
      <c r="E1438">
        <v>80</v>
      </c>
      <c r="G1438" t="s">
        <v>573</v>
      </c>
      <c r="H1438">
        <v>0</v>
      </c>
      <c r="I1438">
        <v>64</v>
      </c>
      <c r="J1438">
        <v>81920</v>
      </c>
      <c r="K1438">
        <v>640</v>
      </c>
      <c r="L1438">
        <f t="shared" si="54"/>
        <v>11.67</v>
      </c>
      <c r="N1438">
        <v>1.9449999999999901</v>
      </c>
    </row>
    <row r="1439" spans="1:14" x14ac:dyDescent="0.15">
      <c r="A1439">
        <f t="shared" si="55"/>
        <v>3008065</v>
      </c>
      <c r="B1439">
        <v>3008</v>
      </c>
      <c r="C1439">
        <v>65</v>
      </c>
      <c r="D1439">
        <v>0</v>
      </c>
      <c r="E1439">
        <v>80</v>
      </c>
      <c r="G1439" t="s">
        <v>573</v>
      </c>
      <c r="H1439">
        <v>0</v>
      </c>
      <c r="I1439">
        <v>65</v>
      </c>
      <c r="J1439">
        <v>84500</v>
      </c>
      <c r="K1439">
        <v>650</v>
      </c>
      <c r="L1439">
        <f t="shared" si="54"/>
        <v>11.76</v>
      </c>
      <c r="N1439">
        <v>1.95999999999999</v>
      </c>
    </row>
    <row r="1440" spans="1:14" x14ac:dyDescent="0.15">
      <c r="A1440">
        <f t="shared" si="55"/>
        <v>3008066</v>
      </c>
      <c r="B1440">
        <v>3008</v>
      </c>
      <c r="C1440">
        <v>66</v>
      </c>
      <c r="D1440">
        <v>0</v>
      </c>
      <c r="E1440">
        <v>80</v>
      </c>
      <c r="G1440" t="s">
        <v>573</v>
      </c>
      <c r="H1440">
        <v>0</v>
      </c>
      <c r="I1440">
        <v>66</v>
      </c>
      <c r="J1440">
        <v>87120</v>
      </c>
      <c r="K1440">
        <v>660</v>
      </c>
      <c r="L1440">
        <f t="shared" si="54"/>
        <v>11.85</v>
      </c>
      <c r="N1440">
        <v>1.9749999999999901</v>
      </c>
    </row>
    <row r="1441" spans="1:14" x14ac:dyDescent="0.15">
      <c r="A1441">
        <f t="shared" ref="A1441:A1504" si="56">B1441*1000+C1441</f>
        <v>3008067</v>
      </c>
      <c r="B1441">
        <v>3008</v>
      </c>
      <c r="C1441">
        <v>67</v>
      </c>
      <c r="D1441">
        <v>0</v>
      </c>
      <c r="E1441">
        <v>80</v>
      </c>
      <c r="G1441" t="s">
        <v>6</v>
      </c>
      <c r="H1441">
        <v>0</v>
      </c>
      <c r="I1441">
        <v>67</v>
      </c>
      <c r="J1441">
        <v>89780</v>
      </c>
      <c r="K1441">
        <v>670</v>
      </c>
      <c r="L1441">
        <f t="shared" ref="L1441:L1454" si="57">ROUND(L$405*N1441,2)</f>
        <v>11.94</v>
      </c>
      <c r="N1441">
        <v>1.98999999999999</v>
      </c>
    </row>
    <row r="1442" spans="1:14" x14ac:dyDescent="0.15">
      <c r="A1442">
        <f t="shared" si="56"/>
        <v>3008068</v>
      </c>
      <c r="B1442">
        <v>3008</v>
      </c>
      <c r="C1442">
        <v>68</v>
      </c>
      <c r="D1442">
        <v>0</v>
      </c>
      <c r="E1442">
        <v>80</v>
      </c>
      <c r="G1442" t="s">
        <v>6</v>
      </c>
      <c r="H1442">
        <v>0</v>
      </c>
      <c r="I1442">
        <v>68</v>
      </c>
      <c r="J1442">
        <v>92480</v>
      </c>
      <c r="K1442">
        <v>680</v>
      </c>
      <c r="L1442">
        <f t="shared" si="57"/>
        <v>12.03</v>
      </c>
      <c r="N1442">
        <v>2.0049999999999901</v>
      </c>
    </row>
    <row r="1443" spans="1:14" x14ac:dyDescent="0.15">
      <c r="A1443">
        <f t="shared" si="56"/>
        <v>3008069</v>
      </c>
      <c r="B1443">
        <v>3008</v>
      </c>
      <c r="C1443">
        <v>69</v>
      </c>
      <c r="D1443">
        <v>0</v>
      </c>
      <c r="E1443">
        <v>80</v>
      </c>
      <c r="G1443" t="s">
        <v>6</v>
      </c>
      <c r="H1443">
        <v>0</v>
      </c>
      <c r="I1443">
        <v>69</v>
      </c>
      <c r="J1443">
        <v>95220</v>
      </c>
      <c r="K1443">
        <v>690</v>
      </c>
      <c r="L1443">
        <f t="shared" si="57"/>
        <v>12.12</v>
      </c>
      <c r="N1443">
        <v>2.0199999999999898</v>
      </c>
    </row>
    <row r="1444" spans="1:14" x14ac:dyDescent="0.15">
      <c r="A1444">
        <f t="shared" si="56"/>
        <v>3008070</v>
      </c>
      <c r="B1444">
        <v>3008</v>
      </c>
      <c r="C1444">
        <v>70</v>
      </c>
      <c r="D1444">
        <v>0</v>
      </c>
      <c r="E1444">
        <v>80</v>
      </c>
      <c r="G1444" t="s">
        <v>6</v>
      </c>
      <c r="H1444">
        <v>0</v>
      </c>
      <c r="I1444">
        <v>70</v>
      </c>
      <c r="J1444">
        <v>98000</v>
      </c>
      <c r="K1444">
        <v>700</v>
      </c>
      <c r="L1444">
        <f t="shared" si="57"/>
        <v>12.21</v>
      </c>
      <c r="N1444">
        <v>2.0349999999999899</v>
      </c>
    </row>
    <row r="1445" spans="1:14" x14ac:dyDescent="0.15">
      <c r="A1445">
        <f t="shared" si="56"/>
        <v>3008071</v>
      </c>
      <c r="B1445">
        <v>3008</v>
      </c>
      <c r="C1445">
        <v>71</v>
      </c>
      <c r="D1445">
        <v>0</v>
      </c>
      <c r="E1445">
        <v>80</v>
      </c>
      <c r="G1445" t="s">
        <v>6</v>
      </c>
      <c r="H1445">
        <v>0</v>
      </c>
      <c r="I1445">
        <v>71</v>
      </c>
      <c r="J1445">
        <v>100820</v>
      </c>
      <c r="K1445">
        <v>710</v>
      </c>
      <c r="L1445">
        <f t="shared" si="57"/>
        <v>12.3</v>
      </c>
      <c r="N1445">
        <v>2.0499999999999901</v>
      </c>
    </row>
    <row r="1446" spans="1:14" x14ac:dyDescent="0.15">
      <c r="A1446">
        <f t="shared" si="56"/>
        <v>3008072</v>
      </c>
      <c r="B1446">
        <v>3008</v>
      </c>
      <c r="C1446">
        <v>72</v>
      </c>
      <c r="D1446">
        <v>0</v>
      </c>
      <c r="E1446">
        <v>80</v>
      </c>
      <c r="G1446" t="s">
        <v>6</v>
      </c>
      <c r="H1446">
        <v>0</v>
      </c>
      <c r="I1446">
        <v>72</v>
      </c>
      <c r="J1446">
        <v>103680</v>
      </c>
      <c r="K1446">
        <v>720</v>
      </c>
      <c r="L1446">
        <f t="shared" si="57"/>
        <v>12.39</v>
      </c>
      <c r="N1446">
        <v>2.0649999999999902</v>
      </c>
    </row>
    <row r="1447" spans="1:14" x14ac:dyDescent="0.15">
      <c r="A1447">
        <f t="shared" si="56"/>
        <v>3008073</v>
      </c>
      <c r="B1447">
        <v>3008</v>
      </c>
      <c r="C1447">
        <v>73</v>
      </c>
      <c r="D1447">
        <v>0</v>
      </c>
      <c r="E1447">
        <v>80</v>
      </c>
      <c r="G1447" t="s">
        <v>6</v>
      </c>
      <c r="H1447">
        <v>0</v>
      </c>
      <c r="I1447">
        <v>73</v>
      </c>
      <c r="J1447">
        <v>106580</v>
      </c>
      <c r="K1447">
        <v>730</v>
      </c>
      <c r="L1447">
        <f t="shared" si="57"/>
        <v>12.48</v>
      </c>
      <c r="N1447">
        <v>2.0799999999999899</v>
      </c>
    </row>
    <row r="1448" spans="1:14" x14ac:dyDescent="0.15">
      <c r="A1448">
        <f t="shared" si="56"/>
        <v>3008074</v>
      </c>
      <c r="B1448">
        <v>3008</v>
      </c>
      <c r="C1448">
        <v>74</v>
      </c>
      <c r="D1448">
        <v>0</v>
      </c>
      <c r="E1448">
        <v>80</v>
      </c>
      <c r="G1448" t="s">
        <v>6</v>
      </c>
      <c r="H1448">
        <v>0</v>
      </c>
      <c r="I1448">
        <v>74</v>
      </c>
      <c r="J1448">
        <v>109520</v>
      </c>
      <c r="K1448">
        <v>740</v>
      </c>
      <c r="L1448">
        <f t="shared" si="57"/>
        <v>12.57</v>
      </c>
      <c r="N1448">
        <v>2.09499999999999</v>
      </c>
    </row>
    <row r="1449" spans="1:14" x14ac:dyDescent="0.15">
      <c r="A1449">
        <f t="shared" si="56"/>
        <v>3008075</v>
      </c>
      <c r="B1449">
        <v>3008</v>
      </c>
      <c r="C1449">
        <v>75</v>
      </c>
      <c r="D1449">
        <v>0</v>
      </c>
      <c r="E1449">
        <v>80</v>
      </c>
      <c r="G1449" t="s">
        <v>6</v>
      </c>
      <c r="H1449">
        <v>0</v>
      </c>
      <c r="I1449">
        <v>75</v>
      </c>
      <c r="J1449">
        <v>112500</v>
      </c>
      <c r="K1449">
        <v>750</v>
      </c>
      <c r="L1449">
        <f t="shared" si="57"/>
        <v>12.66</v>
      </c>
      <c r="N1449">
        <v>2.1099999999999901</v>
      </c>
    </row>
    <row r="1450" spans="1:14" x14ac:dyDescent="0.15">
      <c r="A1450">
        <f t="shared" si="56"/>
        <v>3008076</v>
      </c>
      <c r="B1450">
        <v>3008</v>
      </c>
      <c r="C1450">
        <v>76</v>
      </c>
      <c r="D1450">
        <v>0</v>
      </c>
      <c r="E1450">
        <v>80</v>
      </c>
      <c r="G1450" t="s">
        <v>6</v>
      </c>
      <c r="H1450">
        <v>0</v>
      </c>
      <c r="I1450">
        <v>76</v>
      </c>
      <c r="J1450">
        <v>115520</v>
      </c>
      <c r="K1450">
        <v>760</v>
      </c>
      <c r="L1450">
        <f t="shared" si="57"/>
        <v>12.75</v>
      </c>
      <c r="N1450">
        <v>2.1249999999999898</v>
      </c>
    </row>
    <row r="1451" spans="1:14" x14ac:dyDescent="0.15">
      <c r="A1451">
        <f t="shared" si="56"/>
        <v>3008077</v>
      </c>
      <c r="B1451">
        <v>3008</v>
      </c>
      <c r="C1451">
        <v>77</v>
      </c>
      <c r="D1451">
        <v>0</v>
      </c>
      <c r="E1451">
        <v>80</v>
      </c>
      <c r="G1451" t="s">
        <v>6</v>
      </c>
      <c r="H1451">
        <v>0</v>
      </c>
      <c r="I1451">
        <v>77</v>
      </c>
      <c r="J1451">
        <v>118580</v>
      </c>
      <c r="K1451">
        <v>770</v>
      </c>
      <c r="L1451">
        <f t="shared" si="57"/>
        <v>12.84</v>
      </c>
      <c r="N1451">
        <v>2.1399999999999899</v>
      </c>
    </row>
    <row r="1452" spans="1:14" x14ac:dyDescent="0.15">
      <c r="A1452">
        <f t="shared" si="56"/>
        <v>3008078</v>
      </c>
      <c r="B1452">
        <v>3008</v>
      </c>
      <c r="C1452">
        <v>78</v>
      </c>
      <c r="D1452">
        <v>0</v>
      </c>
      <c r="E1452">
        <v>80</v>
      </c>
      <c r="G1452" t="s">
        <v>6</v>
      </c>
      <c r="H1452">
        <v>0</v>
      </c>
      <c r="I1452">
        <v>78</v>
      </c>
      <c r="J1452">
        <v>121680</v>
      </c>
      <c r="K1452">
        <v>780</v>
      </c>
      <c r="L1452">
        <f t="shared" si="57"/>
        <v>12.93</v>
      </c>
      <c r="N1452">
        <v>2.15499999999999</v>
      </c>
    </row>
    <row r="1453" spans="1:14" x14ac:dyDescent="0.15">
      <c r="A1453">
        <f t="shared" si="56"/>
        <v>3008079</v>
      </c>
      <c r="B1453">
        <v>3008</v>
      </c>
      <c r="C1453">
        <v>79</v>
      </c>
      <c r="D1453">
        <v>0</v>
      </c>
      <c r="E1453">
        <v>80</v>
      </c>
      <c r="G1453" t="s">
        <v>6</v>
      </c>
      <c r="H1453">
        <v>0</v>
      </c>
      <c r="I1453">
        <v>79</v>
      </c>
      <c r="J1453">
        <v>124820</v>
      </c>
      <c r="K1453">
        <v>790</v>
      </c>
      <c r="L1453">
        <f t="shared" si="57"/>
        <v>13.02</v>
      </c>
      <c r="N1453">
        <v>2.1699999999999902</v>
      </c>
    </row>
    <row r="1454" spans="1:14" x14ac:dyDescent="0.15">
      <c r="A1454">
        <f t="shared" si="56"/>
        <v>3008080</v>
      </c>
      <c r="B1454">
        <v>3008</v>
      </c>
      <c r="C1454">
        <v>80</v>
      </c>
      <c r="D1454">
        <v>0</v>
      </c>
      <c r="E1454">
        <v>80</v>
      </c>
      <c r="G1454" t="s">
        <v>6</v>
      </c>
      <c r="H1454">
        <v>0</v>
      </c>
      <c r="I1454">
        <v>80</v>
      </c>
      <c r="J1454">
        <v>128000</v>
      </c>
      <c r="K1454">
        <v>800</v>
      </c>
      <c r="L1454">
        <f t="shared" si="57"/>
        <v>13.2</v>
      </c>
      <c r="N1454">
        <v>2.2000000000000002</v>
      </c>
    </row>
    <row r="1455" spans="1:14" x14ac:dyDescent="0.15">
      <c r="A1455">
        <f t="shared" si="56"/>
        <v>3009001</v>
      </c>
      <c r="B1455">
        <v>3009</v>
      </c>
      <c r="C1455">
        <v>1</v>
      </c>
      <c r="D1455">
        <v>0</v>
      </c>
      <c r="E1455">
        <v>0</v>
      </c>
      <c r="H1455">
        <v>0</v>
      </c>
      <c r="I1455">
        <v>1</v>
      </c>
      <c r="J1455">
        <v>0</v>
      </c>
      <c r="K1455">
        <v>0</v>
      </c>
      <c r="L1455">
        <v>1</v>
      </c>
      <c r="N1455">
        <v>1</v>
      </c>
    </row>
    <row r="1456" spans="1:14" x14ac:dyDescent="0.15">
      <c r="A1456">
        <f t="shared" si="56"/>
        <v>3010001</v>
      </c>
      <c r="B1456">
        <v>3010</v>
      </c>
      <c r="C1456">
        <v>1</v>
      </c>
      <c r="D1456">
        <v>0</v>
      </c>
      <c r="E1456">
        <v>0</v>
      </c>
      <c r="H1456">
        <v>0</v>
      </c>
      <c r="I1456">
        <v>1</v>
      </c>
      <c r="J1456">
        <v>0</v>
      </c>
      <c r="K1456">
        <v>0</v>
      </c>
      <c r="L1456">
        <v>1</v>
      </c>
      <c r="N1456">
        <v>1</v>
      </c>
    </row>
    <row r="1457" spans="1:14" x14ac:dyDescent="0.15">
      <c r="A1457">
        <f t="shared" si="56"/>
        <v>3011001</v>
      </c>
      <c r="B1457">
        <v>3011</v>
      </c>
      <c r="C1457">
        <v>1</v>
      </c>
      <c r="D1457">
        <v>0</v>
      </c>
      <c r="E1457">
        <v>0</v>
      </c>
      <c r="H1457">
        <v>0</v>
      </c>
      <c r="I1457">
        <v>1</v>
      </c>
      <c r="J1457">
        <v>0</v>
      </c>
      <c r="K1457">
        <v>0</v>
      </c>
      <c r="L1457">
        <v>1</v>
      </c>
      <c r="N1457">
        <v>1</v>
      </c>
    </row>
    <row r="1458" spans="1:14" x14ac:dyDescent="0.15">
      <c r="A1458">
        <f t="shared" si="56"/>
        <v>4001001</v>
      </c>
      <c r="B1458">
        <v>4001</v>
      </c>
      <c r="C1458">
        <v>1</v>
      </c>
      <c r="D1458">
        <v>0</v>
      </c>
      <c r="E1458">
        <v>0</v>
      </c>
      <c r="H1458">
        <v>0</v>
      </c>
      <c r="I1458">
        <v>1</v>
      </c>
      <c r="J1458">
        <v>0</v>
      </c>
      <c r="K1458">
        <v>0</v>
      </c>
      <c r="L1458">
        <v>3.4</v>
      </c>
      <c r="M1458">
        <v>1</v>
      </c>
      <c r="N1458">
        <v>1</v>
      </c>
    </row>
    <row r="1459" spans="1:14" x14ac:dyDescent="0.15">
      <c r="A1459">
        <f t="shared" si="56"/>
        <v>4002001</v>
      </c>
      <c r="B1459">
        <v>4002</v>
      </c>
      <c r="C1459">
        <v>1</v>
      </c>
      <c r="D1459">
        <v>0</v>
      </c>
      <c r="E1459">
        <v>0</v>
      </c>
      <c r="H1459">
        <v>0</v>
      </c>
      <c r="I1459">
        <v>1</v>
      </c>
      <c r="J1459">
        <v>0</v>
      </c>
      <c r="K1459">
        <v>0</v>
      </c>
      <c r="L1459">
        <v>3.6</v>
      </c>
      <c r="M1459">
        <v>2</v>
      </c>
      <c r="N1459">
        <v>1</v>
      </c>
    </row>
    <row r="1460" spans="1:14" x14ac:dyDescent="0.15">
      <c r="A1460">
        <f t="shared" si="56"/>
        <v>4003001</v>
      </c>
      <c r="B1460">
        <v>4003</v>
      </c>
      <c r="C1460">
        <v>1</v>
      </c>
      <c r="D1460">
        <v>0</v>
      </c>
      <c r="E1460">
        <v>30</v>
      </c>
      <c r="H1460">
        <v>0</v>
      </c>
      <c r="I1460">
        <v>1</v>
      </c>
      <c r="J1460">
        <v>0</v>
      </c>
      <c r="K1460">
        <v>10</v>
      </c>
      <c r="L1460">
        <v>5</v>
      </c>
      <c r="M1460">
        <v>11</v>
      </c>
      <c r="N1460">
        <v>1</v>
      </c>
    </row>
    <row r="1461" spans="1:14" x14ac:dyDescent="0.15">
      <c r="A1461">
        <f t="shared" si="56"/>
        <v>4003002</v>
      </c>
      <c r="B1461">
        <v>4003</v>
      </c>
      <c r="C1461">
        <v>2</v>
      </c>
      <c r="D1461">
        <v>0</v>
      </c>
      <c r="E1461">
        <v>30</v>
      </c>
      <c r="G1461" t="s">
        <v>6</v>
      </c>
      <c r="H1461">
        <v>0</v>
      </c>
      <c r="I1461">
        <v>2</v>
      </c>
      <c r="J1461">
        <v>53</v>
      </c>
      <c r="K1461">
        <v>20</v>
      </c>
      <c r="L1461">
        <f>ROUND(L$5*N1461,2)</f>
        <v>5.08</v>
      </c>
      <c r="M1461">
        <v>11</v>
      </c>
      <c r="N1461">
        <v>1.0149999999999999</v>
      </c>
    </row>
    <row r="1462" spans="1:14" x14ac:dyDescent="0.15">
      <c r="A1462">
        <f t="shared" si="56"/>
        <v>4003003</v>
      </c>
      <c r="B1462">
        <v>4003</v>
      </c>
      <c r="C1462">
        <v>3</v>
      </c>
      <c r="D1462">
        <v>0</v>
      </c>
      <c r="E1462">
        <v>30</v>
      </c>
      <c r="G1462" t="s">
        <v>6</v>
      </c>
      <c r="H1462">
        <v>0</v>
      </c>
      <c r="I1462">
        <v>3</v>
      </c>
      <c r="J1462">
        <v>120</v>
      </c>
      <c r="K1462">
        <v>30</v>
      </c>
      <c r="L1462">
        <f t="shared" ref="L1462:L1525" si="58">ROUND(L$5*N1462,2)</f>
        <v>5.15</v>
      </c>
      <c r="M1462">
        <v>11</v>
      </c>
      <c r="N1462">
        <v>1.03</v>
      </c>
    </row>
    <row r="1463" spans="1:14" x14ac:dyDescent="0.15">
      <c r="A1463">
        <f t="shared" si="56"/>
        <v>4003004</v>
      </c>
      <c r="B1463">
        <v>4003</v>
      </c>
      <c r="C1463">
        <v>4</v>
      </c>
      <c r="D1463">
        <v>0</v>
      </c>
      <c r="E1463">
        <v>30</v>
      </c>
      <c r="G1463" t="s">
        <v>6</v>
      </c>
      <c r="H1463">
        <v>0</v>
      </c>
      <c r="I1463">
        <v>4</v>
      </c>
      <c r="J1463">
        <v>213</v>
      </c>
      <c r="K1463">
        <v>40</v>
      </c>
      <c r="L1463">
        <f t="shared" si="58"/>
        <v>5.23</v>
      </c>
      <c r="M1463">
        <v>11</v>
      </c>
      <c r="N1463">
        <v>1.0449999999999999</v>
      </c>
    </row>
    <row r="1464" spans="1:14" x14ac:dyDescent="0.15">
      <c r="A1464">
        <f t="shared" si="56"/>
        <v>4003005</v>
      </c>
      <c r="B1464">
        <v>4003</v>
      </c>
      <c r="C1464">
        <v>5</v>
      </c>
      <c r="D1464">
        <v>0</v>
      </c>
      <c r="E1464">
        <v>30</v>
      </c>
      <c r="G1464" t="s">
        <v>6</v>
      </c>
      <c r="H1464">
        <v>0</v>
      </c>
      <c r="I1464">
        <v>5</v>
      </c>
      <c r="J1464">
        <v>333</v>
      </c>
      <c r="K1464">
        <v>50</v>
      </c>
      <c r="L1464">
        <f t="shared" si="58"/>
        <v>5.3</v>
      </c>
      <c r="M1464">
        <v>11</v>
      </c>
      <c r="N1464">
        <v>1.06</v>
      </c>
    </row>
    <row r="1465" spans="1:14" x14ac:dyDescent="0.15">
      <c r="A1465">
        <f t="shared" si="56"/>
        <v>4003006</v>
      </c>
      <c r="B1465">
        <v>4003</v>
      </c>
      <c r="C1465">
        <v>6</v>
      </c>
      <c r="D1465">
        <v>0</v>
      </c>
      <c r="E1465">
        <v>30</v>
      </c>
      <c r="G1465" t="s">
        <v>6</v>
      </c>
      <c r="H1465">
        <v>0</v>
      </c>
      <c r="I1465">
        <v>6</v>
      </c>
      <c r="J1465">
        <v>480</v>
      </c>
      <c r="K1465">
        <v>60</v>
      </c>
      <c r="L1465">
        <f t="shared" si="58"/>
        <v>5.38</v>
      </c>
      <c r="M1465">
        <v>11</v>
      </c>
      <c r="N1465">
        <v>1.075</v>
      </c>
    </row>
    <row r="1466" spans="1:14" x14ac:dyDescent="0.15">
      <c r="A1466">
        <f t="shared" si="56"/>
        <v>4003007</v>
      </c>
      <c r="B1466">
        <v>4003</v>
      </c>
      <c r="C1466">
        <v>7</v>
      </c>
      <c r="D1466">
        <v>0</v>
      </c>
      <c r="E1466">
        <v>30</v>
      </c>
      <c r="G1466" t="s">
        <v>6</v>
      </c>
      <c r="H1466">
        <v>0</v>
      </c>
      <c r="I1466">
        <v>7</v>
      </c>
      <c r="J1466">
        <v>653</v>
      </c>
      <c r="K1466">
        <v>70</v>
      </c>
      <c r="L1466">
        <f t="shared" si="58"/>
        <v>5.45</v>
      </c>
      <c r="M1466">
        <v>11</v>
      </c>
      <c r="N1466">
        <v>1.0900000000000001</v>
      </c>
    </row>
    <row r="1467" spans="1:14" x14ac:dyDescent="0.15">
      <c r="A1467">
        <f t="shared" si="56"/>
        <v>4003008</v>
      </c>
      <c r="B1467">
        <v>4003</v>
      </c>
      <c r="C1467">
        <v>8</v>
      </c>
      <c r="D1467">
        <v>0</v>
      </c>
      <c r="E1467">
        <v>30</v>
      </c>
      <c r="G1467" t="s">
        <v>6</v>
      </c>
      <c r="H1467">
        <v>0</v>
      </c>
      <c r="I1467">
        <v>8</v>
      </c>
      <c r="J1467">
        <v>853</v>
      </c>
      <c r="K1467">
        <v>80</v>
      </c>
      <c r="L1467">
        <f t="shared" si="58"/>
        <v>5.53</v>
      </c>
      <c r="M1467">
        <v>11</v>
      </c>
      <c r="N1467">
        <v>1.105</v>
      </c>
    </row>
    <row r="1468" spans="1:14" x14ac:dyDescent="0.15">
      <c r="A1468">
        <f t="shared" si="56"/>
        <v>4003009</v>
      </c>
      <c r="B1468">
        <v>4003</v>
      </c>
      <c r="C1468">
        <v>9</v>
      </c>
      <c r="D1468">
        <v>0</v>
      </c>
      <c r="E1468">
        <v>30</v>
      </c>
      <c r="G1468" t="s">
        <v>6</v>
      </c>
      <c r="H1468">
        <v>0</v>
      </c>
      <c r="I1468">
        <v>9</v>
      </c>
      <c r="J1468">
        <v>1080</v>
      </c>
      <c r="K1468">
        <v>90</v>
      </c>
      <c r="L1468">
        <f t="shared" si="58"/>
        <v>5.6</v>
      </c>
      <c r="M1468">
        <v>11</v>
      </c>
      <c r="N1468">
        <v>1.1200000000000001</v>
      </c>
    </row>
    <row r="1469" spans="1:14" x14ac:dyDescent="0.15">
      <c r="A1469">
        <f t="shared" si="56"/>
        <v>4003010</v>
      </c>
      <c r="B1469">
        <v>4003</v>
      </c>
      <c r="C1469">
        <v>10</v>
      </c>
      <c r="D1469">
        <v>0</v>
      </c>
      <c r="E1469">
        <v>30</v>
      </c>
      <c r="G1469" t="s">
        <v>6</v>
      </c>
      <c r="H1469">
        <v>0</v>
      </c>
      <c r="I1469">
        <v>10</v>
      </c>
      <c r="J1469">
        <v>1333</v>
      </c>
      <c r="K1469">
        <v>100</v>
      </c>
      <c r="L1469">
        <f t="shared" si="58"/>
        <v>5.68</v>
      </c>
      <c r="M1469">
        <v>11</v>
      </c>
      <c r="N1469">
        <v>1.135</v>
      </c>
    </row>
    <row r="1470" spans="1:14" x14ac:dyDescent="0.15">
      <c r="A1470">
        <f t="shared" si="56"/>
        <v>4003011</v>
      </c>
      <c r="B1470">
        <v>4003</v>
      </c>
      <c r="C1470">
        <v>11</v>
      </c>
      <c r="D1470">
        <v>0</v>
      </c>
      <c r="E1470">
        <v>30</v>
      </c>
      <c r="G1470" t="s">
        <v>6</v>
      </c>
      <c r="H1470">
        <v>0</v>
      </c>
      <c r="I1470">
        <v>11</v>
      </c>
      <c r="J1470">
        <v>1613</v>
      </c>
      <c r="K1470">
        <v>110</v>
      </c>
      <c r="L1470">
        <f t="shared" si="58"/>
        <v>5.75</v>
      </c>
      <c r="M1470">
        <v>11</v>
      </c>
      <c r="N1470">
        <v>1.1499999999999999</v>
      </c>
    </row>
    <row r="1471" spans="1:14" x14ac:dyDescent="0.15">
      <c r="A1471">
        <f t="shared" si="56"/>
        <v>4003012</v>
      </c>
      <c r="B1471">
        <v>4003</v>
      </c>
      <c r="C1471">
        <v>12</v>
      </c>
      <c r="D1471">
        <v>0</v>
      </c>
      <c r="E1471">
        <v>30</v>
      </c>
      <c r="G1471" t="s">
        <v>6</v>
      </c>
      <c r="H1471">
        <v>0</v>
      </c>
      <c r="I1471">
        <v>12</v>
      </c>
      <c r="J1471">
        <v>1920</v>
      </c>
      <c r="K1471">
        <v>120</v>
      </c>
      <c r="L1471">
        <f t="shared" si="58"/>
        <v>5.83</v>
      </c>
      <c r="M1471">
        <v>11</v>
      </c>
      <c r="N1471">
        <v>1.165</v>
      </c>
    </row>
    <row r="1472" spans="1:14" x14ac:dyDescent="0.15">
      <c r="A1472">
        <f t="shared" si="56"/>
        <v>4003013</v>
      </c>
      <c r="B1472">
        <v>4003</v>
      </c>
      <c r="C1472">
        <v>13</v>
      </c>
      <c r="D1472">
        <v>0</v>
      </c>
      <c r="E1472">
        <v>30</v>
      </c>
      <c r="G1472" t="s">
        <v>6</v>
      </c>
      <c r="H1472">
        <v>0</v>
      </c>
      <c r="I1472">
        <v>13</v>
      </c>
      <c r="J1472">
        <v>2253</v>
      </c>
      <c r="K1472">
        <v>130</v>
      </c>
      <c r="L1472">
        <f t="shared" si="58"/>
        <v>5.9</v>
      </c>
      <c r="M1472">
        <v>11</v>
      </c>
      <c r="N1472">
        <v>1.18</v>
      </c>
    </row>
    <row r="1473" spans="1:14" x14ac:dyDescent="0.15">
      <c r="A1473">
        <f t="shared" si="56"/>
        <v>4003014</v>
      </c>
      <c r="B1473">
        <v>4003</v>
      </c>
      <c r="C1473">
        <v>14</v>
      </c>
      <c r="D1473">
        <v>0</v>
      </c>
      <c r="E1473">
        <v>30</v>
      </c>
      <c r="G1473" t="s">
        <v>6</v>
      </c>
      <c r="H1473">
        <v>0</v>
      </c>
      <c r="I1473">
        <v>14</v>
      </c>
      <c r="J1473">
        <v>2613</v>
      </c>
      <c r="K1473">
        <v>140</v>
      </c>
      <c r="L1473">
        <f t="shared" si="58"/>
        <v>5.98</v>
      </c>
      <c r="M1473">
        <v>11</v>
      </c>
      <c r="N1473">
        <v>1.1950000000000001</v>
      </c>
    </row>
    <row r="1474" spans="1:14" x14ac:dyDescent="0.15">
      <c r="A1474">
        <f t="shared" si="56"/>
        <v>4003015</v>
      </c>
      <c r="B1474">
        <v>4003</v>
      </c>
      <c r="C1474">
        <v>15</v>
      </c>
      <c r="D1474">
        <v>0</v>
      </c>
      <c r="E1474">
        <v>30</v>
      </c>
      <c r="G1474" t="s">
        <v>6</v>
      </c>
      <c r="H1474">
        <v>0</v>
      </c>
      <c r="I1474">
        <v>15</v>
      </c>
      <c r="J1474">
        <v>3000</v>
      </c>
      <c r="K1474">
        <v>150</v>
      </c>
      <c r="L1474">
        <f t="shared" si="58"/>
        <v>6.05</v>
      </c>
      <c r="M1474">
        <v>11</v>
      </c>
      <c r="N1474">
        <v>1.21</v>
      </c>
    </row>
    <row r="1475" spans="1:14" x14ac:dyDescent="0.15">
      <c r="A1475">
        <f t="shared" si="56"/>
        <v>4003016</v>
      </c>
      <c r="B1475">
        <v>4003</v>
      </c>
      <c r="C1475">
        <v>16</v>
      </c>
      <c r="D1475">
        <v>0</v>
      </c>
      <c r="E1475">
        <v>30</v>
      </c>
      <c r="G1475" t="s">
        <v>6</v>
      </c>
      <c r="H1475">
        <v>0</v>
      </c>
      <c r="I1475">
        <v>16</v>
      </c>
      <c r="J1475">
        <v>3413</v>
      </c>
      <c r="K1475">
        <v>160</v>
      </c>
      <c r="L1475">
        <f t="shared" si="58"/>
        <v>6.13</v>
      </c>
      <c r="M1475">
        <v>11</v>
      </c>
      <c r="N1475">
        <v>1.2250000000000001</v>
      </c>
    </row>
    <row r="1476" spans="1:14" x14ac:dyDescent="0.15">
      <c r="A1476">
        <f t="shared" si="56"/>
        <v>4003017</v>
      </c>
      <c r="B1476">
        <v>4003</v>
      </c>
      <c r="C1476">
        <v>17</v>
      </c>
      <c r="D1476">
        <v>0</v>
      </c>
      <c r="E1476">
        <v>30</v>
      </c>
      <c r="G1476" t="s">
        <v>6</v>
      </c>
      <c r="H1476">
        <v>0</v>
      </c>
      <c r="I1476">
        <v>17</v>
      </c>
      <c r="J1476">
        <v>3853</v>
      </c>
      <c r="K1476">
        <v>170</v>
      </c>
      <c r="L1476">
        <f t="shared" si="58"/>
        <v>6.2</v>
      </c>
      <c r="M1476">
        <v>11</v>
      </c>
      <c r="N1476">
        <v>1.24</v>
      </c>
    </row>
    <row r="1477" spans="1:14" x14ac:dyDescent="0.15">
      <c r="A1477">
        <f t="shared" si="56"/>
        <v>4003018</v>
      </c>
      <c r="B1477">
        <v>4003</v>
      </c>
      <c r="C1477">
        <v>18</v>
      </c>
      <c r="D1477">
        <v>0</v>
      </c>
      <c r="E1477">
        <v>30</v>
      </c>
      <c r="G1477" t="s">
        <v>6</v>
      </c>
      <c r="H1477">
        <v>0</v>
      </c>
      <c r="I1477">
        <v>18</v>
      </c>
      <c r="J1477">
        <v>4320</v>
      </c>
      <c r="K1477">
        <v>180</v>
      </c>
      <c r="L1477">
        <f t="shared" si="58"/>
        <v>6.28</v>
      </c>
      <c r="M1477">
        <v>11</v>
      </c>
      <c r="N1477">
        <v>1.2549999999999999</v>
      </c>
    </row>
    <row r="1478" spans="1:14" x14ac:dyDescent="0.15">
      <c r="A1478">
        <f t="shared" si="56"/>
        <v>4003019</v>
      </c>
      <c r="B1478">
        <v>4003</v>
      </c>
      <c r="C1478">
        <v>19</v>
      </c>
      <c r="D1478">
        <v>0</v>
      </c>
      <c r="E1478">
        <v>30</v>
      </c>
      <c r="G1478" t="s">
        <v>6</v>
      </c>
      <c r="H1478">
        <v>0</v>
      </c>
      <c r="I1478">
        <v>19</v>
      </c>
      <c r="J1478">
        <v>4813</v>
      </c>
      <c r="K1478">
        <v>190</v>
      </c>
      <c r="L1478">
        <f t="shared" si="58"/>
        <v>6.35</v>
      </c>
      <c r="M1478">
        <v>11</v>
      </c>
      <c r="N1478">
        <v>1.27</v>
      </c>
    </row>
    <row r="1479" spans="1:14" x14ac:dyDescent="0.15">
      <c r="A1479">
        <f t="shared" si="56"/>
        <v>4003020</v>
      </c>
      <c r="B1479">
        <v>4003</v>
      </c>
      <c r="C1479">
        <v>20</v>
      </c>
      <c r="D1479">
        <v>0</v>
      </c>
      <c r="E1479">
        <v>30</v>
      </c>
      <c r="G1479" t="s">
        <v>6</v>
      </c>
      <c r="H1479">
        <v>0</v>
      </c>
      <c r="I1479">
        <v>20</v>
      </c>
      <c r="J1479">
        <v>5333</v>
      </c>
      <c r="K1479">
        <v>200</v>
      </c>
      <c r="L1479">
        <f t="shared" si="58"/>
        <v>6.43</v>
      </c>
      <c r="M1479">
        <v>11</v>
      </c>
      <c r="N1479">
        <v>1.2849999999999999</v>
      </c>
    </row>
    <row r="1480" spans="1:14" x14ac:dyDescent="0.15">
      <c r="A1480">
        <f t="shared" si="56"/>
        <v>4003021</v>
      </c>
      <c r="B1480">
        <v>4003</v>
      </c>
      <c r="C1480">
        <v>21</v>
      </c>
      <c r="D1480">
        <v>0</v>
      </c>
      <c r="E1480">
        <v>30</v>
      </c>
      <c r="G1480" t="s">
        <v>6</v>
      </c>
      <c r="H1480">
        <v>0</v>
      </c>
      <c r="I1480">
        <v>21</v>
      </c>
      <c r="J1480">
        <v>5880</v>
      </c>
      <c r="K1480">
        <v>210</v>
      </c>
      <c r="L1480">
        <f t="shared" si="58"/>
        <v>6.5</v>
      </c>
      <c r="M1480">
        <v>11</v>
      </c>
      <c r="N1480">
        <v>1.3</v>
      </c>
    </row>
    <row r="1481" spans="1:14" x14ac:dyDescent="0.15">
      <c r="A1481">
        <f t="shared" si="56"/>
        <v>4003022</v>
      </c>
      <c r="B1481">
        <v>4003</v>
      </c>
      <c r="C1481">
        <v>22</v>
      </c>
      <c r="D1481">
        <v>0</v>
      </c>
      <c r="E1481">
        <v>30</v>
      </c>
      <c r="G1481" t="s">
        <v>6</v>
      </c>
      <c r="H1481">
        <v>0</v>
      </c>
      <c r="I1481">
        <v>22</v>
      </c>
      <c r="J1481">
        <v>6453</v>
      </c>
      <c r="K1481">
        <v>220</v>
      </c>
      <c r="L1481">
        <f t="shared" si="58"/>
        <v>6.58</v>
      </c>
      <c r="M1481">
        <v>11</v>
      </c>
      <c r="N1481">
        <v>1.3149999999999999</v>
      </c>
    </row>
    <row r="1482" spans="1:14" x14ac:dyDescent="0.15">
      <c r="A1482">
        <f t="shared" si="56"/>
        <v>4003023</v>
      </c>
      <c r="B1482">
        <v>4003</v>
      </c>
      <c r="C1482">
        <v>23</v>
      </c>
      <c r="D1482">
        <v>0</v>
      </c>
      <c r="E1482">
        <v>30</v>
      </c>
      <c r="G1482" t="s">
        <v>6</v>
      </c>
      <c r="H1482">
        <v>0</v>
      </c>
      <c r="I1482">
        <v>23</v>
      </c>
      <c r="J1482">
        <v>7053</v>
      </c>
      <c r="K1482">
        <v>230</v>
      </c>
      <c r="L1482">
        <f t="shared" si="58"/>
        <v>6.65</v>
      </c>
      <c r="M1482">
        <v>11</v>
      </c>
      <c r="N1482">
        <v>1.33</v>
      </c>
    </row>
    <row r="1483" spans="1:14" x14ac:dyDescent="0.15">
      <c r="A1483">
        <f t="shared" si="56"/>
        <v>4003024</v>
      </c>
      <c r="B1483">
        <v>4003</v>
      </c>
      <c r="C1483">
        <v>24</v>
      </c>
      <c r="D1483">
        <v>0</v>
      </c>
      <c r="E1483">
        <v>30</v>
      </c>
      <c r="G1483" t="s">
        <v>6</v>
      </c>
      <c r="H1483">
        <v>0</v>
      </c>
      <c r="I1483">
        <v>24</v>
      </c>
      <c r="J1483">
        <v>7680</v>
      </c>
      <c r="K1483">
        <v>240</v>
      </c>
      <c r="L1483">
        <f t="shared" si="58"/>
        <v>6.73</v>
      </c>
      <c r="M1483">
        <v>11</v>
      </c>
      <c r="N1483">
        <v>1.345</v>
      </c>
    </row>
    <row r="1484" spans="1:14" x14ac:dyDescent="0.15">
      <c r="A1484">
        <f t="shared" si="56"/>
        <v>4003025</v>
      </c>
      <c r="B1484">
        <v>4003</v>
      </c>
      <c r="C1484">
        <v>25</v>
      </c>
      <c r="D1484">
        <v>0</v>
      </c>
      <c r="E1484">
        <v>30</v>
      </c>
      <c r="G1484" t="s">
        <v>6</v>
      </c>
      <c r="H1484">
        <v>0</v>
      </c>
      <c r="I1484">
        <v>25</v>
      </c>
      <c r="J1484">
        <v>8333</v>
      </c>
      <c r="K1484">
        <v>250</v>
      </c>
      <c r="L1484">
        <f t="shared" si="58"/>
        <v>6.8</v>
      </c>
      <c r="M1484">
        <v>11</v>
      </c>
      <c r="N1484">
        <v>1.36</v>
      </c>
    </row>
    <row r="1485" spans="1:14" x14ac:dyDescent="0.15">
      <c r="A1485">
        <f t="shared" si="56"/>
        <v>4003026</v>
      </c>
      <c r="B1485">
        <v>4003</v>
      </c>
      <c r="C1485">
        <v>26</v>
      </c>
      <c r="D1485">
        <v>0</v>
      </c>
      <c r="E1485">
        <v>30</v>
      </c>
      <c r="G1485" t="s">
        <v>6</v>
      </c>
      <c r="H1485">
        <v>0</v>
      </c>
      <c r="I1485">
        <v>26</v>
      </c>
      <c r="J1485">
        <v>9013</v>
      </c>
      <c r="K1485">
        <v>260</v>
      </c>
      <c r="L1485">
        <f t="shared" si="58"/>
        <v>6.88</v>
      </c>
      <c r="M1485">
        <v>11</v>
      </c>
      <c r="N1485">
        <v>1.375</v>
      </c>
    </row>
    <row r="1486" spans="1:14" x14ac:dyDescent="0.15">
      <c r="A1486">
        <f t="shared" si="56"/>
        <v>4003027</v>
      </c>
      <c r="B1486">
        <v>4003</v>
      </c>
      <c r="C1486">
        <v>27</v>
      </c>
      <c r="D1486">
        <v>0</v>
      </c>
      <c r="E1486">
        <v>30</v>
      </c>
      <c r="G1486" t="s">
        <v>6</v>
      </c>
      <c r="H1486">
        <v>0</v>
      </c>
      <c r="I1486">
        <v>27</v>
      </c>
      <c r="J1486">
        <v>9720</v>
      </c>
      <c r="K1486">
        <v>270</v>
      </c>
      <c r="L1486">
        <f t="shared" si="58"/>
        <v>6.95</v>
      </c>
      <c r="M1486">
        <v>11</v>
      </c>
      <c r="N1486">
        <v>1.39</v>
      </c>
    </row>
    <row r="1487" spans="1:14" x14ac:dyDescent="0.15">
      <c r="A1487">
        <f t="shared" si="56"/>
        <v>4003028</v>
      </c>
      <c r="B1487">
        <v>4003</v>
      </c>
      <c r="C1487">
        <v>28</v>
      </c>
      <c r="D1487">
        <v>0</v>
      </c>
      <c r="E1487">
        <v>30</v>
      </c>
      <c r="G1487" t="s">
        <v>6</v>
      </c>
      <c r="H1487">
        <v>0</v>
      </c>
      <c r="I1487">
        <v>28</v>
      </c>
      <c r="J1487">
        <v>10453</v>
      </c>
      <c r="K1487">
        <v>280</v>
      </c>
      <c r="L1487">
        <f t="shared" si="58"/>
        <v>7.03</v>
      </c>
      <c r="M1487">
        <v>11</v>
      </c>
      <c r="N1487">
        <v>1.405</v>
      </c>
    </row>
    <row r="1488" spans="1:14" x14ac:dyDescent="0.15">
      <c r="A1488">
        <f t="shared" si="56"/>
        <v>4003029</v>
      </c>
      <c r="B1488">
        <v>4003</v>
      </c>
      <c r="C1488">
        <v>29</v>
      </c>
      <c r="D1488">
        <v>0</v>
      </c>
      <c r="E1488">
        <v>30</v>
      </c>
      <c r="G1488" t="s">
        <v>6</v>
      </c>
      <c r="H1488">
        <v>0</v>
      </c>
      <c r="I1488">
        <v>29</v>
      </c>
      <c r="J1488">
        <v>11213</v>
      </c>
      <c r="K1488">
        <v>290</v>
      </c>
      <c r="L1488">
        <f t="shared" si="58"/>
        <v>7.1</v>
      </c>
      <c r="M1488">
        <v>11</v>
      </c>
      <c r="N1488">
        <v>1.42</v>
      </c>
    </row>
    <row r="1489" spans="1:14" x14ac:dyDescent="0.15">
      <c r="A1489">
        <f t="shared" si="56"/>
        <v>4003030</v>
      </c>
      <c r="B1489">
        <v>4003</v>
      </c>
      <c r="C1489">
        <v>30</v>
      </c>
      <c r="D1489">
        <v>0</v>
      </c>
      <c r="E1489">
        <v>30</v>
      </c>
      <c r="G1489" t="s">
        <v>6</v>
      </c>
      <c r="H1489">
        <v>0</v>
      </c>
      <c r="I1489">
        <v>30</v>
      </c>
      <c r="J1489">
        <v>12000</v>
      </c>
      <c r="K1489">
        <v>300</v>
      </c>
      <c r="L1489">
        <f t="shared" si="58"/>
        <v>7.18</v>
      </c>
      <c r="M1489">
        <v>11</v>
      </c>
      <c r="N1489">
        <v>1.4350000000000001</v>
      </c>
    </row>
    <row r="1490" spans="1:14" x14ac:dyDescent="0.15">
      <c r="A1490">
        <f t="shared" si="56"/>
        <v>4003031</v>
      </c>
      <c r="B1490">
        <v>4003</v>
      </c>
      <c r="C1490">
        <v>31</v>
      </c>
      <c r="D1490">
        <v>0</v>
      </c>
      <c r="E1490">
        <v>30</v>
      </c>
      <c r="G1490" t="s">
        <v>6</v>
      </c>
      <c r="H1490">
        <v>0</v>
      </c>
      <c r="I1490">
        <v>31</v>
      </c>
      <c r="J1490">
        <v>12813</v>
      </c>
      <c r="K1490">
        <v>310</v>
      </c>
      <c r="L1490">
        <f t="shared" si="58"/>
        <v>7.25</v>
      </c>
      <c r="M1490">
        <v>11</v>
      </c>
      <c r="N1490">
        <v>1.45</v>
      </c>
    </row>
    <row r="1491" spans="1:14" x14ac:dyDescent="0.15">
      <c r="A1491">
        <f t="shared" si="56"/>
        <v>4003032</v>
      </c>
      <c r="B1491">
        <v>4003</v>
      </c>
      <c r="C1491">
        <v>32</v>
      </c>
      <c r="D1491">
        <v>0</v>
      </c>
      <c r="E1491">
        <v>30</v>
      </c>
      <c r="G1491" t="s">
        <v>6</v>
      </c>
      <c r="H1491">
        <v>0</v>
      </c>
      <c r="I1491">
        <v>32</v>
      </c>
      <c r="J1491">
        <v>13653</v>
      </c>
      <c r="K1491">
        <v>320</v>
      </c>
      <c r="L1491">
        <f t="shared" si="58"/>
        <v>7.33</v>
      </c>
      <c r="M1491">
        <v>11</v>
      </c>
      <c r="N1491">
        <v>1.4650000000000001</v>
      </c>
    </row>
    <row r="1492" spans="1:14" x14ac:dyDescent="0.15">
      <c r="A1492">
        <f t="shared" si="56"/>
        <v>4003033</v>
      </c>
      <c r="B1492">
        <v>4003</v>
      </c>
      <c r="C1492">
        <v>33</v>
      </c>
      <c r="D1492">
        <v>0</v>
      </c>
      <c r="E1492">
        <v>30</v>
      </c>
      <c r="G1492" t="s">
        <v>6</v>
      </c>
      <c r="H1492">
        <v>0</v>
      </c>
      <c r="I1492">
        <v>33</v>
      </c>
      <c r="J1492">
        <v>14520</v>
      </c>
      <c r="K1492">
        <v>330</v>
      </c>
      <c r="L1492">
        <f t="shared" si="58"/>
        <v>7.4</v>
      </c>
      <c r="M1492">
        <v>11</v>
      </c>
      <c r="N1492">
        <v>1.48</v>
      </c>
    </row>
    <row r="1493" spans="1:14" x14ac:dyDescent="0.15">
      <c r="A1493">
        <f t="shared" si="56"/>
        <v>4003034</v>
      </c>
      <c r="B1493">
        <v>4003</v>
      </c>
      <c r="C1493">
        <v>34</v>
      </c>
      <c r="D1493">
        <v>0</v>
      </c>
      <c r="E1493">
        <v>30</v>
      </c>
      <c r="G1493" t="s">
        <v>6</v>
      </c>
      <c r="H1493">
        <v>0</v>
      </c>
      <c r="I1493">
        <v>34</v>
      </c>
      <c r="J1493">
        <v>15413</v>
      </c>
      <c r="K1493">
        <v>340</v>
      </c>
      <c r="L1493">
        <f t="shared" si="58"/>
        <v>7.48</v>
      </c>
      <c r="M1493">
        <v>11</v>
      </c>
      <c r="N1493">
        <v>1.4950000000000001</v>
      </c>
    </row>
    <row r="1494" spans="1:14" x14ac:dyDescent="0.15">
      <c r="A1494">
        <f t="shared" si="56"/>
        <v>4003035</v>
      </c>
      <c r="B1494">
        <v>4003</v>
      </c>
      <c r="C1494">
        <v>35</v>
      </c>
      <c r="D1494">
        <v>0</v>
      </c>
      <c r="E1494">
        <v>30</v>
      </c>
      <c r="G1494" t="s">
        <v>6</v>
      </c>
      <c r="H1494">
        <v>0</v>
      </c>
      <c r="I1494">
        <v>35</v>
      </c>
      <c r="J1494">
        <v>16333</v>
      </c>
      <c r="K1494">
        <v>350</v>
      </c>
      <c r="L1494">
        <f t="shared" si="58"/>
        <v>7.55</v>
      </c>
      <c r="M1494">
        <v>11</v>
      </c>
      <c r="N1494">
        <v>1.51</v>
      </c>
    </row>
    <row r="1495" spans="1:14" x14ac:dyDescent="0.15">
      <c r="A1495">
        <f t="shared" si="56"/>
        <v>4003036</v>
      </c>
      <c r="B1495">
        <v>4003</v>
      </c>
      <c r="C1495">
        <v>36</v>
      </c>
      <c r="D1495">
        <v>0</v>
      </c>
      <c r="E1495">
        <v>30</v>
      </c>
      <c r="G1495" t="s">
        <v>6</v>
      </c>
      <c r="H1495">
        <v>0</v>
      </c>
      <c r="I1495">
        <v>36</v>
      </c>
      <c r="J1495">
        <v>17280</v>
      </c>
      <c r="K1495">
        <v>360</v>
      </c>
      <c r="L1495">
        <f t="shared" si="58"/>
        <v>7.63</v>
      </c>
      <c r="M1495">
        <v>11</v>
      </c>
      <c r="N1495">
        <v>1.5249999999999999</v>
      </c>
    </row>
    <row r="1496" spans="1:14" x14ac:dyDescent="0.15">
      <c r="A1496">
        <f t="shared" si="56"/>
        <v>4003037</v>
      </c>
      <c r="B1496">
        <v>4003</v>
      </c>
      <c r="C1496">
        <v>37</v>
      </c>
      <c r="D1496">
        <v>0</v>
      </c>
      <c r="E1496">
        <v>30</v>
      </c>
      <c r="G1496" t="s">
        <v>6</v>
      </c>
      <c r="H1496">
        <v>0</v>
      </c>
      <c r="I1496">
        <v>37</v>
      </c>
      <c r="J1496">
        <v>18253</v>
      </c>
      <c r="K1496">
        <v>370</v>
      </c>
      <c r="L1496">
        <f t="shared" si="58"/>
        <v>7.7</v>
      </c>
      <c r="M1496">
        <v>11</v>
      </c>
      <c r="N1496">
        <v>1.54</v>
      </c>
    </row>
    <row r="1497" spans="1:14" x14ac:dyDescent="0.15">
      <c r="A1497">
        <f t="shared" si="56"/>
        <v>4003038</v>
      </c>
      <c r="B1497">
        <v>4003</v>
      </c>
      <c r="C1497">
        <v>38</v>
      </c>
      <c r="D1497">
        <v>0</v>
      </c>
      <c r="E1497">
        <v>30</v>
      </c>
      <c r="G1497" t="s">
        <v>6</v>
      </c>
      <c r="H1497">
        <v>0</v>
      </c>
      <c r="I1497">
        <v>38</v>
      </c>
      <c r="J1497">
        <v>19253</v>
      </c>
      <c r="K1497">
        <v>380</v>
      </c>
      <c r="L1497">
        <f t="shared" si="58"/>
        <v>7.78</v>
      </c>
      <c r="M1497">
        <v>11</v>
      </c>
      <c r="N1497">
        <v>1.5549999999999999</v>
      </c>
    </row>
    <row r="1498" spans="1:14" x14ac:dyDescent="0.15">
      <c r="A1498">
        <f t="shared" si="56"/>
        <v>4003039</v>
      </c>
      <c r="B1498">
        <v>4003</v>
      </c>
      <c r="C1498">
        <v>39</v>
      </c>
      <c r="D1498">
        <v>0</v>
      </c>
      <c r="E1498">
        <v>30</v>
      </c>
      <c r="G1498" t="s">
        <v>6</v>
      </c>
      <c r="H1498">
        <v>0</v>
      </c>
      <c r="I1498">
        <v>39</v>
      </c>
      <c r="J1498">
        <v>20280</v>
      </c>
      <c r="K1498">
        <v>390</v>
      </c>
      <c r="L1498">
        <f t="shared" si="58"/>
        <v>7.85</v>
      </c>
      <c r="M1498">
        <v>11</v>
      </c>
      <c r="N1498">
        <v>1.57</v>
      </c>
    </row>
    <row r="1499" spans="1:14" x14ac:dyDescent="0.15">
      <c r="A1499">
        <f t="shared" si="56"/>
        <v>4003040</v>
      </c>
      <c r="B1499">
        <v>4003</v>
      </c>
      <c r="C1499">
        <v>40</v>
      </c>
      <c r="D1499">
        <v>0</v>
      </c>
      <c r="E1499">
        <v>30</v>
      </c>
      <c r="G1499" t="s">
        <v>6</v>
      </c>
      <c r="H1499">
        <v>0</v>
      </c>
      <c r="I1499">
        <v>40</v>
      </c>
      <c r="J1499">
        <v>21333</v>
      </c>
      <c r="K1499">
        <v>400</v>
      </c>
      <c r="L1499">
        <f t="shared" si="58"/>
        <v>7.93</v>
      </c>
      <c r="M1499">
        <v>11</v>
      </c>
      <c r="N1499">
        <v>1.585</v>
      </c>
    </row>
    <row r="1500" spans="1:14" x14ac:dyDescent="0.15">
      <c r="A1500">
        <f t="shared" si="56"/>
        <v>4003041</v>
      </c>
      <c r="B1500">
        <v>4003</v>
      </c>
      <c r="C1500">
        <v>41</v>
      </c>
      <c r="D1500">
        <v>0</v>
      </c>
      <c r="E1500">
        <v>30</v>
      </c>
      <c r="G1500" t="s">
        <v>6</v>
      </c>
      <c r="H1500">
        <v>0</v>
      </c>
      <c r="I1500">
        <v>41</v>
      </c>
      <c r="J1500">
        <v>22413</v>
      </c>
      <c r="K1500">
        <v>410</v>
      </c>
      <c r="L1500">
        <f t="shared" si="58"/>
        <v>8</v>
      </c>
      <c r="M1500">
        <v>11</v>
      </c>
      <c r="N1500">
        <v>1.6</v>
      </c>
    </row>
    <row r="1501" spans="1:14" x14ac:dyDescent="0.15">
      <c r="A1501">
        <f t="shared" si="56"/>
        <v>4003042</v>
      </c>
      <c r="B1501">
        <v>4003</v>
      </c>
      <c r="C1501">
        <v>42</v>
      </c>
      <c r="D1501">
        <v>0</v>
      </c>
      <c r="E1501">
        <v>30</v>
      </c>
      <c r="G1501" t="s">
        <v>6</v>
      </c>
      <c r="H1501">
        <v>0</v>
      </c>
      <c r="I1501">
        <v>42</v>
      </c>
      <c r="J1501">
        <v>23520</v>
      </c>
      <c r="K1501">
        <v>420</v>
      </c>
      <c r="L1501">
        <f t="shared" si="58"/>
        <v>8.08</v>
      </c>
      <c r="M1501">
        <v>11</v>
      </c>
      <c r="N1501">
        <v>1.615</v>
      </c>
    </row>
    <row r="1502" spans="1:14" x14ac:dyDescent="0.15">
      <c r="A1502">
        <f t="shared" si="56"/>
        <v>4003043</v>
      </c>
      <c r="B1502">
        <v>4003</v>
      </c>
      <c r="C1502">
        <v>43</v>
      </c>
      <c r="D1502">
        <v>0</v>
      </c>
      <c r="E1502">
        <v>30</v>
      </c>
      <c r="G1502" t="s">
        <v>6</v>
      </c>
      <c r="H1502">
        <v>0</v>
      </c>
      <c r="I1502">
        <v>43</v>
      </c>
      <c r="J1502">
        <v>24653</v>
      </c>
      <c r="K1502">
        <v>430</v>
      </c>
      <c r="L1502">
        <f t="shared" si="58"/>
        <v>8.15</v>
      </c>
      <c r="M1502">
        <v>11</v>
      </c>
      <c r="N1502">
        <v>1.63</v>
      </c>
    </row>
    <row r="1503" spans="1:14" x14ac:dyDescent="0.15">
      <c r="A1503">
        <f t="shared" si="56"/>
        <v>4003044</v>
      </c>
      <c r="B1503">
        <v>4003</v>
      </c>
      <c r="C1503">
        <v>44</v>
      </c>
      <c r="D1503">
        <v>0</v>
      </c>
      <c r="E1503">
        <v>30</v>
      </c>
      <c r="G1503" t="s">
        <v>6</v>
      </c>
      <c r="H1503">
        <v>0</v>
      </c>
      <c r="I1503">
        <v>44</v>
      </c>
      <c r="J1503">
        <v>25813</v>
      </c>
      <c r="K1503">
        <v>440</v>
      </c>
      <c r="L1503">
        <f t="shared" si="58"/>
        <v>8.23</v>
      </c>
      <c r="M1503">
        <v>11</v>
      </c>
      <c r="N1503">
        <v>1.645</v>
      </c>
    </row>
    <row r="1504" spans="1:14" x14ac:dyDescent="0.15">
      <c r="A1504">
        <f t="shared" si="56"/>
        <v>4003045</v>
      </c>
      <c r="B1504">
        <v>4003</v>
      </c>
      <c r="C1504">
        <v>45</v>
      </c>
      <c r="D1504">
        <v>0</v>
      </c>
      <c r="E1504">
        <v>30</v>
      </c>
      <c r="G1504" t="s">
        <v>6</v>
      </c>
      <c r="H1504">
        <v>0</v>
      </c>
      <c r="I1504">
        <v>45</v>
      </c>
      <c r="J1504">
        <v>27000</v>
      </c>
      <c r="K1504">
        <v>450</v>
      </c>
      <c r="L1504">
        <f t="shared" si="58"/>
        <v>8.3000000000000007</v>
      </c>
      <c r="M1504">
        <v>11</v>
      </c>
      <c r="N1504">
        <v>1.66</v>
      </c>
    </row>
    <row r="1505" spans="1:14" x14ac:dyDescent="0.15">
      <c r="A1505">
        <f t="shared" ref="A1505:A1568" si="59">B1505*1000+C1505</f>
        <v>4003046</v>
      </c>
      <c r="B1505">
        <v>4003</v>
      </c>
      <c r="C1505">
        <v>46</v>
      </c>
      <c r="D1505">
        <v>0</v>
      </c>
      <c r="E1505">
        <v>30</v>
      </c>
      <c r="G1505" t="s">
        <v>6</v>
      </c>
      <c r="H1505">
        <v>0</v>
      </c>
      <c r="I1505">
        <v>46</v>
      </c>
      <c r="J1505">
        <v>28213</v>
      </c>
      <c r="K1505">
        <v>460</v>
      </c>
      <c r="L1505">
        <f t="shared" si="58"/>
        <v>8.3800000000000008</v>
      </c>
      <c r="M1505">
        <v>11</v>
      </c>
      <c r="N1505">
        <v>1.675</v>
      </c>
    </row>
    <row r="1506" spans="1:14" x14ac:dyDescent="0.15">
      <c r="A1506">
        <f t="shared" si="59"/>
        <v>4003047</v>
      </c>
      <c r="B1506">
        <v>4003</v>
      </c>
      <c r="C1506">
        <v>47</v>
      </c>
      <c r="D1506">
        <v>0</v>
      </c>
      <c r="E1506">
        <v>30</v>
      </c>
      <c r="G1506" t="s">
        <v>6</v>
      </c>
      <c r="H1506">
        <v>0</v>
      </c>
      <c r="I1506">
        <v>47</v>
      </c>
      <c r="J1506">
        <v>29453</v>
      </c>
      <c r="K1506">
        <v>470</v>
      </c>
      <c r="L1506">
        <f t="shared" si="58"/>
        <v>8.4499999999999993</v>
      </c>
      <c r="M1506">
        <v>11</v>
      </c>
      <c r="N1506">
        <v>1.69</v>
      </c>
    </row>
    <row r="1507" spans="1:14" x14ac:dyDescent="0.15">
      <c r="A1507">
        <f t="shared" si="59"/>
        <v>4003048</v>
      </c>
      <c r="B1507">
        <v>4003</v>
      </c>
      <c r="C1507">
        <v>48</v>
      </c>
      <c r="D1507">
        <v>0</v>
      </c>
      <c r="E1507">
        <v>30</v>
      </c>
      <c r="G1507" t="s">
        <v>6</v>
      </c>
      <c r="H1507">
        <v>0</v>
      </c>
      <c r="I1507">
        <v>48</v>
      </c>
      <c r="J1507">
        <v>30720</v>
      </c>
      <c r="K1507">
        <v>480</v>
      </c>
      <c r="L1507">
        <f t="shared" si="58"/>
        <v>8.52</v>
      </c>
      <c r="M1507">
        <v>11</v>
      </c>
      <c r="N1507">
        <v>1.7049999999999901</v>
      </c>
    </row>
    <row r="1508" spans="1:14" x14ac:dyDescent="0.15">
      <c r="A1508">
        <f t="shared" si="59"/>
        <v>4003049</v>
      </c>
      <c r="B1508">
        <v>4003</v>
      </c>
      <c r="C1508">
        <v>49</v>
      </c>
      <c r="D1508">
        <v>0</v>
      </c>
      <c r="E1508">
        <v>30</v>
      </c>
      <c r="G1508" t="s">
        <v>6</v>
      </c>
      <c r="H1508">
        <v>0</v>
      </c>
      <c r="I1508">
        <v>49</v>
      </c>
      <c r="J1508">
        <v>32013</v>
      </c>
      <c r="K1508">
        <v>490</v>
      </c>
      <c r="L1508">
        <f t="shared" si="58"/>
        <v>8.6</v>
      </c>
      <c r="M1508">
        <v>11</v>
      </c>
      <c r="N1508">
        <v>1.71999999999999</v>
      </c>
    </row>
    <row r="1509" spans="1:14" x14ac:dyDescent="0.15">
      <c r="A1509">
        <f t="shared" si="59"/>
        <v>4003050</v>
      </c>
      <c r="B1509">
        <v>4003</v>
      </c>
      <c r="C1509">
        <v>50</v>
      </c>
      <c r="D1509">
        <v>0</v>
      </c>
      <c r="E1509">
        <v>30</v>
      </c>
      <c r="G1509" t="s">
        <v>6</v>
      </c>
      <c r="H1509">
        <v>0</v>
      </c>
      <c r="I1509">
        <v>50</v>
      </c>
      <c r="J1509">
        <v>33333</v>
      </c>
      <c r="K1509">
        <v>500</v>
      </c>
      <c r="L1509">
        <f t="shared" si="58"/>
        <v>8.67</v>
      </c>
      <c r="M1509">
        <v>11</v>
      </c>
      <c r="N1509">
        <v>1.7349999999999901</v>
      </c>
    </row>
    <row r="1510" spans="1:14" x14ac:dyDescent="0.15">
      <c r="A1510">
        <f t="shared" si="59"/>
        <v>4003051</v>
      </c>
      <c r="B1510">
        <v>4003</v>
      </c>
      <c r="C1510">
        <v>51</v>
      </c>
      <c r="D1510">
        <v>0</v>
      </c>
      <c r="E1510">
        <v>30</v>
      </c>
      <c r="G1510" t="s">
        <v>6</v>
      </c>
      <c r="H1510">
        <v>0</v>
      </c>
      <c r="I1510">
        <v>51</v>
      </c>
      <c r="J1510">
        <v>34680</v>
      </c>
      <c r="K1510">
        <v>510</v>
      </c>
      <c r="L1510">
        <f t="shared" si="58"/>
        <v>8.75</v>
      </c>
      <c r="M1510">
        <v>11</v>
      </c>
      <c r="N1510">
        <v>1.75</v>
      </c>
    </row>
    <row r="1511" spans="1:14" x14ac:dyDescent="0.15">
      <c r="A1511">
        <f t="shared" si="59"/>
        <v>4003052</v>
      </c>
      <c r="B1511">
        <v>4003</v>
      </c>
      <c r="C1511">
        <v>52</v>
      </c>
      <c r="D1511">
        <v>0</v>
      </c>
      <c r="E1511">
        <v>30</v>
      </c>
      <c r="G1511" t="s">
        <v>6</v>
      </c>
      <c r="H1511">
        <v>0</v>
      </c>
      <c r="I1511">
        <v>52</v>
      </c>
      <c r="J1511">
        <v>36053</v>
      </c>
      <c r="K1511">
        <v>520</v>
      </c>
      <c r="L1511">
        <f t="shared" si="58"/>
        <v>8.83</v>
      </c>
      <c r="M1511">
        <v>11</v>
      </c>
      <c r="N1511">
        <v>1.7649999999999999</v>
      </c>
    </row>
    <row r="1512" spans="1:14" x14ac:dyDescent="0.15">
      <c r="A1512">
        <f t="shared" si="59"/>
        <v>4003053</v>
      </c>
      <c r="B1512">
        <v>4003</v>
      </c>
      <c r="C1512">
        <v>53</v>
      </c>
      <c r="D1512">
        <v>0</v>
      </c>
      <c r="E1512">
        <v>30</v>
      </c>
      <c r="G1512" t="s">
        <v>6</v>
      </c>
      <c r="H1512">
        <v>0</v>
      </c>
      <c r="I1512">
        <v>53</v>
      </c>
      <c r="J1512">
        <v>37453</v>
      </c>
      <c r="K1512">
        <v>530</v>
      </c>
      <c r="L1512">
        <f t="shared" si="58"/>
        <v>8.9</v>
      </c>
      <c r="M1512">
        <v>11</v>
      </c>
      <c r="N1512">
        <v>1.77999999999999</v>
      </c>
    </row>
    <row r="1513" spans="1:14" x14ac:dyDescent="0.15">
      <c r="A1513">
        <f t="shared" si="59"/>
        <v>4003054</v>
      </c>
      <c r="B1513">
        <v>4003</v>
      </c>
      <c r="C1513">
        <v>54</v>
      </c>
      <c r="D1513">
        <v>0</v>
      </c>
      <c r="E1513">
        <v>30</v>
      </c>
      <c r="G1513" t="s">
        <v>6</v>
      </c>
      <c r="H1513">
        <v>0</v>
      </c>
      <c r="I1513">
        <v>54</v>
      </c>
      <c r="J1513">
        <v>38880</v>
      </c>
      <c r="K1513">
        <v>540</v>
      </c>
      <c r="L1513">
        <f t="shared" si="58"/>
        <v>8.98</v>
      </c>
      <c r="M1513">
        <v>11</v>
      </c>
      <c r="N1513">
        <v>1.7949999999999999</v>
      </c>
    </row>
    <row r="1514" spans="1:14" x14ac:dyDescent="0.15">
      <c r="A1514">
        <f t="shared" si="59"/>
        <v>4003055</v>
      </c>
      <c r="B1514">
        <v>4003</v>
      </c>
      <c r="C1514">
        <v>55</v>
      </c>
      <c r="D1514">
        <v>0</v>
      </c>
      <c r="E1514">
        <v>30</v>
      </c>
      <c r="G1514" t="s">
        <v>6</v>
      </c>
      <c r="H1514">
        <v>0</v>
      </c>
      <c r="I1514">
        <v>55</v>
      </c>
      <c r="J1514">
        <v>40333</v>
      </c>
      <c r="K1514">
        <v>550</v>
      </c>
      <c r="L1514">
        <f t="shared" si="58"/>
        <v>9.0500000000000007</v>
      </c>
      <c r="M1514">
        <v>11</v>
      </c>
      <c r="N1514">
        <v>1.8099999999999901</v>
      </c>
    </row>
    <row r="1515" spans="1:14" x14ac:dyDescent="0.15">
      <c r="A1515">
        <f t="shared" si="59"/>
        <v>4003056</v>
      </c>
      <c r="B1515">
        <v>4003</v>
      </c>
      <c r="C1515">
        <v>56</v>
      </c>
      <c r="D1515">
        <v>0</v>
      </c>
      <c r="E1515">
        <v>30</v>
      </c>
      <c r="G1515" t="s">
        <v>6</v>
      </c>
      <c r="H1515">
        <v>0</v>
      </c>
      <c r="I1515">
        <v>56</v>
      </c>
      <c r="J1515">
        <v>41813</v>
      </c>
      <c r="K1515">
        <v>560</v>
      </c>
      <c r="L1515">
        <f t="shared" si="58"/>
        <v>9.1199999999999992</v>
      </c>
      <c r="M1515">
        <v>11</v>
      </c>
      <c r="N1515">
        <v>1.82499999999999</v>
      </c>
    </row>
    <row r="1516" spans="1:14" x14ac:dyDescent="0.15">
      <c r="A1516">
        <f t="shared" si="59"/>
        <v>4003057</v>
      </c>
      <c r="B1516">
        <v>4003</v>
      </c>
      <c r="C1516">
        <v>57</v>
      </c>
      <c r="D1516">
        <v>0</v>
      </c>
      <c r="E1516">
        <v>30</v>
      </c>
      <c r="G1516" t="s">
        <v>6</v>
      </c>
      <c r="H1516">
        <v>0</v>
      </c>
      <c r="I1516">
        <v>57</v>
      </c>
      <c r="J1516">
        <v>43320</v>
      </c>
      <c r="K1516">
        <v>570</v>
      </c>
      <c r="L1516">
        <f t="shared" si="58"/>
        <v>9.1999999999999993</v>
      </c>
      <c r="M1516">
        <v>11</v>
      </c>
      <c r="N1516">
        <v>1.8399999999999901</v>
      </c>
    </row>
    <row r="1517" spans="1:14" x14ac:dyDescent="0.15">
      <c r="A1517">
        <f t="shared" si="59"/>
        <v>4003058</v>
      </c>
      <c r="B1517">
        <v>4003</v>
      </c>
      <c r="C1517">
        <v>58</v>
      </c>
      <c r="D1517">
        <v>0</v>
      </c>
      <c r="E1517">
        <v>30</v>
      </c>
      <c r="G1517" t="s">
        <v>6</v>
      </c>
      <c r="H1517">
        <v>0</v>
      </c>
      <c r="I1517">
        <v>58</v>
      </c>
      <c r="J1517">
        <v>44853</v>
      </c>
      <c r="K1517">
        <v>580</v>
      </c>
      <c r="L1517">
        <f t="shared" si="58"/>
        <v>9.27</v>
      </c>
      <c r="M1517">
        <v>11</v>
      </c>
      <c r="N1517">
        <v>1.85499999999999</v>
      </c>
    </row>
    <row r="1518" spans="1:14" x14ac:dyDescent="0.15">
      <c r="A1518">
        <f t="shared" si="59"/>
        <v>4003059</v>
      </c>
      <c r="B1518">
        <v>4003</v>
      </c>
      <c r="C1518">
        <v>59</v>
      </c>
      <c r="D1518">
        <v>0</v>
      </c>
      <c r="E1518">
        <v>30</v>
      </c>
      <c r="G1518" t="s">
        <v>6</v>
      </c>
      <c r="H1518">
        <v>0</v>
      </c>
      <c r="I1518">
        <v>59</v>
      </c>
      <c r="J1518">
        <v>46413</v>
      </c>
      <c r="K1518">
        <v>590</v>
      </c>
      <c r="L1518">
        <f t="shared" si="58"/>
        <v>9.35</v>
      </c>
      <c r="M1518">
        <v>11</v>
      </c>
      <c r="N1518">
        <v>1.8699999999999899</v>
      </c>
    </row>
    <row r="1519" spans="1:14" x14ac:dyDescent="0.15">
      <c r="A1519">
        <f t="shared" si="59"/>
        <v>4003060</v>
      </c>
      <c r="B1519">
        <v>4003</v>
      </c>
      <c r="C1519">
        <v>60</v>
      </c>
      <c r="D1519">
        <v>0</v>
      </c>
      <c r="E1519">
        <v>30</v>
      </c>
      <c r="G1519" t="s">
        <v>6</v>
      </c>
      <c r="H1519">
        <v>0</v>
      </c>
      <c r="I1519">
        <v>60</v>
      </c>
      <c r="J1519">
        <v>48000</v>
      </c>
      <c r="K1519">
        <v>600</v>
      </c>
      <c r="L1519">
        <f t="shared" si="58"/>
        <v>9.42</v>
      </c>
      <c r="M1519">
        <v>11</v>
      </c>
      <c r="N1519">
        <v>1.88499999999999</v>
      </c>
    </row>
    <row r="1520" spans="1:14" x14ac:dyDescent="0.15">
      <c r="A1520">
        <f t="shared" si="59"/>
        <v>4003061</v>
      </c>
      <c r="B1520">
        <v>4003</v>
      </c>
      <c r="C1520">
        <v>61</v>
      </c>
      <c r="D1520">
        <v>0</v>
      </c>
      <c r="E1520">
        <v>30</v>
      </c>
      <c r="G1520" t="s">
        <v>6</v>
      </c>
      <c r="H1520">
        <v>0</v>
      </c>
      <c r="I1520">
        <v>61</v>
      </c>
      <c r="J1520">
        <v>49613</v>
      </c>
      <c r="K1520">
        <v>610</v>
      </c>
      <c r="L1520">
        <f t="shared" si="58"/>
        <v>9.5</v>
      </c>
      <c r="M1520">
        <v>11</v>
      </c>
      <c r="N1520">
        <v>1.8999999999999899</v>
      </c>
    </row>
    <row r="1521" spans="1:14" x14ac:dyDescent="0.15">
      <c r="A1521">
        <f t="shared" si="59"/>
        <v>4003062</v>
      </c>
      <c r="B1521">
        <v>4003</v>
      </c>
      <c r="C1521">
        <v>62</v>
      </c>
      <c r="D1521">
        <v>0</v>
      </c>
      <c r="E1521">
        <v>30</v>
      </c>
      <c r="G1521" t="s">
        <v>6</v>
      </c>
      <c r="H1521">
        <v>0</v>
      </c>
      <c r="I1521">
        <v>62</v>
      </c>
      <c r="J1521">
        <v>51253</v>
      </c>
      <c r="K1521">
        <v>620</v>
      </c>
      <c r="L1521">
        <f t="shared" si="58"/>
        <v>9.57</v>
      </c>
      <c r="M1521">
        <v>11</v>
      </c>
      <c r="N1521">
        <v>1.91499999999999</v>
      </c>
    </row>
    <row r="1522" spans="1:14" x14ac:dyDescent="0.15">
      <c r="A1522">
        <f t="shared" si="59"/>
        <v>4003063</v>
      </c>
      <c r="B1522">
        <v>4003</v>
      </c>
      <c r="C1522">
        <v>63</v>
      </c>
      <c r="D1522">
        <v>0</v>
      </c>
      <c r="E1522">
        <v>30</v>
      </c>
      <c r="G1522" t="s">
        <v>6</v>
      </c>
      <c r="H1522">
        <v>0</v>
      </c>
      <c r="I1522">
        <v>63</v>
      </c>
      <c r="J1522">
        <v>52920</v>
      </c>
      <c r="K1522">
        <v>630</v>
      </c>
      <c r="L1522">
        <f t="shared" si="58"/>
        <v>9.65</v>
      </c>
      <c r="M1522">
        <v>11</v>
      </c>
      <c r="N1522">
        <v>1.9299999999999899</v>
      </c>
    </row>
    <row r="1523" spans="1:14" x14ac:dyDescent="0.15">
      <c r="A1523">
        <f t="shared" si="59"/>
        <v>4003064</v>
      </c>
      <c r="B1523">
        <v>4003</v>
      </c>
      <c r="C1523">
        <v>64</v>
      </c>
      <c r="D1523">
        <v>0</v>
      </c>
      <c r="E1523">
        <v>30</v>
      </c>
      <c r="G1523" t="s">
        <v>6</v>
      </c>
      <c r="H1523">
        <v>0</v>
      </c>
      <c r="I1523">
        <v>64</v>
      </c>
      <c r="J1523">
        <v>54613</v>
      </c>
      <c r="K1523">
        <v>640</v>
      </c>
      <c r="L1523">
        <f t="shared" si="58"/>
        <v>9.7200000000000006</v>
      </c>
      <c r="M1523">
        <v>11</v>
      </c>
      <c r="N1523">
        <v>1.9449999999999901</v>
      </c>
    </row>
    <row r="1524" spans="1:14" x14ac:dyDescent="0.15">
      <c r="A1524">
        <f t="shared" si="59"/>
        <v>4003065</v>
      </c>
      <c r="B1524">
        <v>4003</v>
      </c>
      <c r="C1524">
        <v>65</v>
      </c>
      <c r="D1524">
        <v>0</v>
      </c>
      <c r="E1524">
        <v>30</v>
      </c>
      <c r="G1524" t="s">
        <v>6</v>
      </c>
      <c r="H1524">
        <v>0</v>
      </c>
      <c r="I1524">
        <v>65</v>
      </c>
      <c r="J1524">
        <v>56333</v>
      </c>
      <c r="K1524">
        <v>650</v>
      </c>
      <c r="L1524">
        <f t="shared" si="58"/>
        <v>9.8000000000000007</v>
      </c>
      <c r="M1524">
        <v>11</v>
      </c>
      <c r="N1524">
        <v>1.95999999999999</v>
      </c>
    </row>
    <row r="1525" spans="1:14" x14ac:dyDescent="0.15">
      <c r="A1525">
        <f t="shared" si="59"/>
        <v>4003066</v>
      </c>
      <c r="B1525">
        <v>4003</v>
      </c>
      <c r="C1525">
        <v>66</v>
      </c>
      <c r="D1525">
        <v>0</v>
      </c>
      <c r="E1525">
        <v>30</v>
      </c>
      <c r="G1525" t="s">
        <v>6</v>
      </c>
      <c r="H1525">
        <v>0</v>
      </c>
      <c r="I1525">
        <v>66</v>
      </c>
      <c r="J1525">
        <v>58080</v>
      </c>
      <c r="K1525">
        <v>660</v>
      </c>
      <c r="L1525">
        <f t="shared" si="58"/>
        <v>9.8699999999999992</v>
      </c>
      <c r="M1525">
        <v>11</v>
      </c>
      <c r="N1525">
        <v>1.9749999999999901</v>
      </c>
    </row>
    <row r="1526" spans="1:14" x14ac:dyDescent="0.15">
      <c r="A1526">
        <f t="shared" si="59"/>
        <v>4003067</v>
      </c>
      <c r="B1526">
        <v>4003</v>
      </c>
      <c r="C1526">
        <v>67</v>
      </c>
      <c r="D1526">
        <v>0</v>
      </c>
      <c r="E1526">
        <v>30</v>
      </c>
      <c r="G1526" t="s">
        <v>6</v>
      </c>
      <c r="H1526">
        <v>0</v>
      </c>
      <c r="I1526">
        <v>67</v>
      </c>
      <c r="J1526">
        <v>59853</v>
      </c>
      <c r="K1526">
        <v>670</v>
      </c>
      <c r="L1526">
        <f t="shared" ref="L1526:L1589" si="60">ROUND(L$5*N1526,2)</f>
        <v>9.9499999999999993</v>
      </c>
      <c r="M1526">
        <v>11</v>
      </c>
      <c r="N1526">
        <v>1.98999999999999</v>
      </c>
    </row>
    <row r="1527" spans="1:14" x14ac:dyDescent="0.15">
      <c r="A1527">
        <f t="shared" si="59"/>
        <v>4003068</v>
      </c>
      <c r="B1527">
        <v>4003</v>
      </c>
      <c r="C1527">
        <v>68</v>
      </c>
      <c r="D1527">
        <v>0</v>
      </c>
      <c r="E1527">
        <v>30</v>
      </c>
      <c r="G1527" t="s">
        <v>6</v>
      </c>
      <c r="H1527">
        <v>0</v>
      </c>
      <c r="I1527">
        <v>68</v>
      </c>
      <c r="J1527">
        <v>61653</v>
      </c>
      <c r="K1527">
        <v>680</v>
      </c>
      <c r="L1527">
        <f t="shared" si="60"/>
        <v>10.029999999999999</v>
      </c>
      <c r="M1527">
        <v>11</v>
      </c>
      <c r="N1527">
        <v>2.0049999999999901</v>
      </c>
    </row>
    <row r="1528" spans="1:14" x14ac:dyDescent="0.15">
      <c r="A1528">
        <f t="shared" si="59"/>
        <v>4003069</v>
      </c>
      <c r="B1528">
        <v>4003</v>
      </c>
      <c r="C1528">
        <v>69</v>
      </c>
      <c r="D1528">
        <v>0</v>
      </c>
      <c r="E1528">
        <v>30</v>
      </c>
      <c r="G1528" t="s">
        <v>6</v>
      </c>
      <c r="H1528">
        <v>0</v>
      </c>
      <c r="I1528">
        <v>69</v>
      </c>
      <c r="J1528">
        <v>63480</v>
      </c>
      <c r="K1528">
        <v>690</v>
      </c>
      <c r="L1528">
        <f t="shared" si="60"/>
        <v>10.1</v>
      </c>
      <c r="M1528">
        <v>11</v>
      </c>
      <c r="N1528">
        <v>2.0199999999999898</v>
      </c>
    </row>
    <row r="1529" spans="1:14" x14ac:dyDescent="0.15">
      <c r="A1529">
        <f t="shared" si="59"/>
        <v>4003070</v>
      </c>
      <c r="B1529">
        <v>4003</v>
      </c>
      <c r="C1529">
        <v>70</v>
      </c>
      <c r="D1529">
        <v>0</v>
      </c>
      <c r="E1529">
        <v>30</v>
      </c>
      <c r="G1529" t="s">
        <v>6</v>
      </c>
      <c r="H1529">
        <v>0</v>
      </c>
      <c r="I1529">
        <v>70</v>
      </c>
      <c r="J1529">
        <v>65333</v>
      </c>
      <c r="K1529">
        <v>700</v>
      </c>
      <c r="L1529">
        <f t="shared" si="60"/>
        <v>10.17</v>
      </c>
      <c r="M1529">
        <v>11</v>
      </c>
      <c r="N1529">
        <v>2.0349999999999899</v>
      </c>
    </row>
    <row r="1530" spans="1:14" x14ac:dyDescent="0.15">
      <c r="A1530">
        <f t="shared" si="59"/>
        <v>4003071</v>
      </c>
      <c r="B1530">
        <v>4003</v>
      </c>
      <c r="C1530">
        <v>71</v>
      </c>
      <c r="D1530">
        <v>0</v>
      </c>
      <c r="E1530">
        <v>30</v>
      </c>
      <c r="G1530" t="s">
        <v>6</v>
      </c>
      <c r="H1530">
        <v>0</v>
      </c>
      <c r="I1530">
        <v>71</v>
      </c>
      <c r="J1530">
        <v>67213</v>
      </c>
      <c r="K1530">
        <v>710</v>
      </c>
      <c r="L1530">
        <f t="shared" si="60"/>
        <v>10.25</v>
      </c>
      <c r="M1530">
        <v>11</v>
      </c>
      <c r="N1530">
        <v>2.0499999999999901</v>
      </c>
    </row>
    <row r="1531" spans="1:14" x14ac:dyDescent="0.15">
      <c r="A1531">
        <f t="shared" si="59"/>
        <v>4003072</v>
      </c>
      <c r="B1531">
        <v>4003</v>
      </c>
      <c r="C1531">
        <v>72</v>
      </c>
      <c r="D1531">
        <v>0</v>
      </c>
      <c r="E1531">
        <v>30</v>
      </c>
      <c r="G1531" t="s">
        <v>6</v>
      </c>
      <c r="H1531">
        <v>0</v>
      </c>
      <c r="I1531">
        <v>72</v>
      </c>
      <c r="J1531">
        <v>69120</v>
      </c>
      <c r="K1531">
        <v>720</v>
      </c>
      <c r="L1531">
        <f t="shared" si="60"/>
        <v>10.33</v>
      </c>
      <c r="M1531">
        <v>11</v>
      </c>
      <c r="N1531">
        <v>2.0649999999999902</v>
      </c>
    </row>
    <row r="1532" spans="1:14" x14ac:dyDescent="0.15">
      <c r="A1532">
        <f t="shared" si="59"/>
        <v>4003073</v>
      </c>
      <c r="B1532">
        <v>4003</v>
      </c>
      <c r="C1532">
        <v>73</v>
      </c>
      <c r="D1532">
        <v>0</v>
      </c>
      <c r="E1532">
        <v>30</v>
      </c>
      <c r="G1532" t="s">
        <v>6</v>
      </c>
      <c r="H1532">
        <v>0</v>
      </c>
      <c r="I1532">
        <v>73</v>
      </c>
      <c r="J1532">
        <v>71053</v>
      </c>
      <c r="K1532">
        <v>730</v>
      </c>
      <c r="L1532">
        <f t="shared" si="60"/>
        <v>10.4</v>
      </c>
      <c r="M1532">
        <v>11</v>
      </c>
      <c r="N1532">
        <v>2.0799999999999899</v>
      </c>
    </row>
    <row r="1533" spans="1:14" x14ac:dyDescent="0.15">
      <c r="A1533">
        <f t="shared" si="59"/>
        <v>4003074</v>
      </c>
      <c r="B1533">
        <v>4003</v>
      </c>
      <c r="C1533">
        <v>74</v>
      </c>
      <c r="D1533">
        <v>0</v>
      </c>
      <c r="E1533">
        <v>30</v>
      </c>
      <c r="G1533" t="s">
        <v>6</v>
      </c>
      <c r="H1533">
        <v>0</v>
      </c>
      <c r="I1533">
        <v>74</v>
      </c>
      <c r="J1533">
        <v>73013</v>
      </c>
      <c r="K1533">
        <v>740</v>
      </c>
      <c r="L1533">
        <f t="shared" si="60"/>
        <v>10.47</v>
      </c>
      <c r="M1533">
        <v>11</v>
      </c>
      <c r="N1533">
        <v>2.09499999999999</v>
      </c>
    </row>
    <row r="1534" spans="1:14" x14ac:dyDescent="0.15">
      <c r="A1534">
        <f t="shared" si="59"/>
        <v>4003075</v>
      </c>
      <c r="B1534">
        <v>4003</v>
      </c>
      <c r="C1534">
        <v>75</v>
      </c>
      <c r="D1534">
        <v>0</v>
      </c>
      <c r="E1534">
        <v>30</v>
      </c>
      <c r="G1534" t="s">
        <v>6</v>
      </c>
      <c r="H1534">
        <v>0</v>
      </c>
      <c r="I1534">
        <v>75</v>
      </c>
      <c r="J1534">
        <v>75000</v>
      </c>
      <c r="K1534">
        <v>750</v>
      </c>
      <c r="L1534">
        <f t="shared" si="60"/>
        <v>10.55</v>
      </c>
      <c r="M1534">
        <v>11</v>
      </c>
      <c r="N1534">
        <v>2.1099999999999901</v>
      </c>
    </row>
    <row r="1535" spans="1:14" x14ac:dyDescent="0.15">
      <c r="A1535">
        <f t="shared" si="59"/>
        <v>4003076</v>
      </c>
      <c r="B1535">
        <v>4003</v>
      </c>
      <c r="C1535">
        <v>76</v>
      </c>
      <c r="D1535">
        <v>0</v>
      </c>
      <c r="E1535">
        <v>30</v>
      </c>
      <c r="G1535" t="s">
        <v>6</v>
      </c>
      <c r="H1535">
        <v>0</v>
      </c>
      <c r="I1535">
        <v>76</v>
      </c>
      <c r="J1535">
        <v>77013</v>
      </c>
      <c r="K1535">
        <v>760</v>
      </c>
      <c r="L1535">
        <f t="shared" si="60"/>
        <v>10.62</v>
      </c>
      <c r="M1535">
        <v>11</v>
      </c>
      <c r="N1535">
        <v>2.1249999999999898</v>
      </c>
    </row>
    <row r="1536" spans="1:14" x14ac:dyDescent="0.15">
      <c r="A1536">
        <f t="shared" si="59"/>
        <v>4003077</v>
      </c>
      <c r="B1536">
        <v>4003</v>
      </c>
      <c r="C1536">
        <v>77</v>
      </c>
      <c r="D1536">
        <v>0</v>
      </c>
      <c r="E1536">
        <v>30</v>
      </c>
      <c r="G1536" t="s">
        <v>6</v>
      </c>
      <c r="H1536">
        <v>0</v>
      </c>
      <c r="I1536">
        <v>77</v>
      </c>
      <c r="J1536">
        <v>79053</v>
      </c>
      <c r="K1536">
        <v>770</v>
      </c>
      <c r="L1536">
        <f t="shared" si="60"/>
        <v>10.7</v>
      </c>
      <c r="M1536">
        <v>11</v>
      </c>
      <c r="N1536">
        <v>2.1399999999999899</v>
      </c>
    </row>
    <row r="1537" spans="1:14" x14ac:dyDescent="0.15">
      <c r="A1537">
        <f t="shared" si="59"/>
        <v>4003078</v>
      </c>
      <c r="B1537">
        <v>4003</v>
      </c>
      <c r="C1537">
        <v>78</v>
      </c>
      <c r="D1537">
        <v>0</v>
      </c>
      <c r="E1537">
        <v>30</v>
      </c>
      <c r="G1537" t="s">
        <v>6</v>
      </c>
      <c r="H1537">
        <v>0</v>
      </c>
      <c r="I1537">
        <v>78</v>
      </c>
      <c r="J1537">
        <v>81120</v>
      </c>
      <c r="K1537">
        <v>780</v>
      </c>
      <c r="L1537">
        <f t="shared" si="60"/>
        <v>10.78</v>
      </c>
      <c r="M1537">
        <v>11</v>
      </c>
      <c r="N1537">
        <v>2.15499999999999</v>
      </c>
    </row>
    <row r="1538" spans="1:14" x14ac:dyDescent="0.15">
      <c r="A1538">
        <f t="shared" si="59"/>
        <v>4003079</v>
      </c>
      <c r="B1538">
        <v>4003</v>
      </c>
      <c r="C1538">
        <v>79</v>
      </c>
      <c r="D1538">
        <v>0</v>
      </c>
      <c r="E1538">
        <v>30</v>
      </c>
      <c r="G1538" t="s">
        <v>6</v>
      </c>
      <c r="H1538">
        <v>0</v>
      </c>
      <c r="I1538">
        <v>79</v>
      </c>
      <c r="J1538">
        <v>83213</v>
      </c>
      <c r="K1538">
        <v>790</v>
      </c>
      <c r="L1538">
        <f t="shared" si="60"/>
        <v>10.85</v>
      </c>
      <c r="M1538">
        <v>11</v>
      </c>
      <c r="N1538">
        <v>2.1699999999999902</v>
      </c>
    </row>
    <row r="1539" spans="1:14" x14ac:dyDescent="0.15">
      <c r="A1539">
        <f t="shared" si="59"/>
        <v>4003080</v>
      </c>
      <c r="B1539">
        <v>4003</v>
      </c>
      <c r="C1539">
        <v>80</v>
      </c>
      <c r="D1539">
        <v>0</v>
      </c>
      <c r="E1539">
        <v>30</v>
      </c>
      <c r="G1539" t="s">
        <v>6</v>
      </c>
      <c r="H1539">
        <v>0</v>
      </c>
      <c r="I1539">
        <v>80</v>
      </c>
      <c r="J1539">
        <v>85333</v>
      </c>
      <c r="K1539">
        <v>800</v>
      </c>
      <c r="L1539">
        <f t="shared" si="60"/>
        <v>11</v>
      </c>
      <c r="M1539">
        <v>11</v>
      </c>
      <c r="N1539">
        <v>2.2000000000000002</v>
      </c>
    </row>
    <row r="1540" spans="1:14" x14ac:dyDescent="0.15">
      <c r="A1540">
        <f t="shared" si="59"/>
        <v>4004001</v>
      </c>
      <c r="B1540">
        <v>4004</v>
      </c>
      <c r="C1540">
        <v>1</v>
      </c>
      <c r="D1540">
        <v>0</v>
      </c>
      <c r="E1540">
        <v>30</v>
      </c>
      <c r="H1540">
        <v>0</v>
      </c>
      <c r="I1540">
        <v>3</v>
      </c>
      <c r="J1540">
        <v>0</v>
      </c>
      <c r="K1540">
        <v>10</v>
      </c>
      <c r="L1540">
        <f t="shared" si="60"/>
        <v>5</v>
      </c>
      <c r="M1540">
        <v>12</v>
      </c>
      <c r="N1540">
        <v>1</v>
      </c>
    </row>
    <row r="1541" spans="1:14" x14ac:dyDescent="0.15">
      <c r="A1541">
        <f t="shared" si="59"/>
        <v>4004002</v>
      </c>
      <c r="B1541">
        <v>4004</v>
      </c>
      <c r="C1541">
        <v>2</v>
      </c>
      <c r="D1541">
        <v>0</v>
      </c>
      <c r="E1541">
        <v>30</v>
      </c>
      <c r="G1541" t="s">
        <v>6</v>
      </c>
      <c r="H1541">
        <v>0</v>
      </c>
      <c r="I1541">
        <v>3</v>
      </c>
      <c r="J1541">
        <v>60</v>
      </c>
      <c r="K1541">
        <v>20</v>
      </c>
      <c r="L1541">
        <f t="shared" si="60"/>
        <v>5.08</v>
      </c>
      <c r="M1541">
        <v>12</v>
      </c>
      <c r="N1541">
        <v>1.0149999999999999</v>
      </c>
    </row>
    <row r="1542" spans="1:14" x14ac:dyDescent="0.15">
      <c r="A1542">
        <f t="shared" si="59"/>
        <v>4004003</v>
      </c>
      <c r="B1542">
        <v>4004</v>
      </c>
      <c r="C1542">
        <v>3</v>
      </c>
      <c r="D1542">
        <v>0</v>
      </c>
      <c r="E1542">
        <v>30</v>
      </c>
      <c r="G1542" t="s">
        <v>6</v>
      </c>
      <c r="H1542">
        <v>0</v>
      </c>
      <c r="I1542">
        <v>3</v>
      </c>
      <c r="J1542">
        <v>135</v>
      </c>
      <c r="K1542">
        <v>30</v>
      </c>
      <c r="L1542">
        <f t="shared" si="60"/>
        <v>5.15</v>
      </c>
      <c r="M1542">
        <v>12</v>
      </c>
      <c r="N1542">
        <v>1.03</v>
      </c>
    </row>
    <row r="1543" spans="1:14" x14ac:dyDescent="0.15">
      <c r="A1543">
        <f t="shared" si="59"/>
        <v>4004004</v>
      </c>
      <c r="B1543">
        <v>4004</v>
      </c>
      <c r="C1543">
        <v>4</v>
      </c>
      <c r="D1543">
        <v>0</v>
      </c>
      <c r="E1543">
        <v>30</v>
      </c>
      <c r="G1543" t="s">
        <v>6</v>
      </c>
      <c r="H1543">
        <v>0</v>
      </c>
      <c r="I1543">
        <v>4</v>
      </c>
      <c r="J1543">
        <v>240</v>
      </c>
      <c r="K1543">
        <v>40</v>
      </c>
      <c r="L1543">
        <f t="shared" si="60"/>
        <v>5.23</v>
      </c>
      <c r="M1543">
        <v>12</v>
      </c>
      <c r="N1543">
        <v>1.0449999999999999</v>
      </c>
    </row>
    <row r="1544" spans="1:14" x14ac:dyDescent="0.15">
      <c r="A1544">
        <f t="shared" si="59"/>
        <v>4004005</v>
      </c>
      <c r="B1544">
        <v>4004</v>
      </c>
      <c r="C1544">
        <v>5</v>
      </c>
      <c r="D1544">
        <v>0</v>
      </c>
      <c r="E1544">
        <v>30</v>
      </c>
      <c r="G1544" t="s">
        <v>6</v>
      </c>
      <c r="H1544">
        <v>0</v>
      </c>
      <c r="I1544">
        <v>5</v>
      </c>
      <c r="J1544">
        <v>375</v>
      </c>
      <c r="K1544">
        <v>50</v>
      </c>
      <c r="L1544">
        <f t="shared" si="60"/>
        <v>5.3</v>
      </c>
      <c r="M1544">
        <v>12</v>
      </c>
      <c r="N1544">
        <v>1.06</v>
      </c>
    </row>
    <row r="1545" spans="1:14" x14ac:dyDescent="0.15">
      <c r="A1545">
        <f t="shared" si="59"/>
        <v>4004006</v>
      </c>
      <c r="B1545">
        <v>4004</v>
      </c>
      <c r="C1545">
        <v>6</v>
      </c>
      <c r="D1545">
        <v>0</v>
      </c>
      <c r="E1545">
        <v>30</v>
      </c>
      <c r="G1545" t="s">
        <v>6</v>
      </c>
      <c r="H1545">
        <v>0</v>
      </c>
      <c r="I1545">
        <v>6</v>
      </c>
      <c r="J1545">
        <v>540</v>
      </c>
      <c r="K1545">
        <v>60</v>
      </c>
      <c r="L1545">
        <f t="shared" si="60"/>
        <v>5.38</v>
      </c>
      <c r="M1545">
        <v>12</v>
      </c>
      <c r="N1545">
        <v>1.075</v>
      </c>
    </row>
    <row r="1546" spans="1:14" x14ac:dyDescent="0.15">
      <c r="A1546">
        <f t="shared" si="59"/>
        <v>4004007</v>
      </c>
      <c r="B1546">
        <v>4004</v>
      </c>
      <c r="C1546">
        <v>7</v>
      </c>
      <c r="D1546">
        <v>0</v>
      </c>
      <c r="E1546">
        <v>30</v>
      </c>
      <c r="G1546" t="s">
        <v>6</v>
      </c>
      <c r="H1546">
        <v>0</v>
      </c>
      <c r="I1546">
        <v>7</v>
      </c>
      <c r="J1546">
        <v>735</v>
      </c>
      <c r="K1546">
        <v>70</v>
      </c>
      <c r="L1546">
        <f t="shared" si="60"/>
        <v>5.45</v>
      </c>
      <c r="M1546">
        <v>12</v>
      </c>
      <c r="N1546">
        <v>1.0900000000000001</v>
      </c>
    </row>
    <row r="1547" spans="1:14" x14ac:dyDescent="0.15">
      <c r="A1547">
        <f t="shared" si="59"/>
        <v>4004008</v>
      </c>
      <c r="B1547">
        <v>4004</v>
      </c>
      <c r="C1547">
        <v>8</v>
      </c>
      <c r="D1547">
        <v>0</v>
      </c>
      <c r="E1547">
        <v>30</v>
      </c>
      <c r="G1547" t="s">
        <v>6</v>
      </c>
      <c r="H1547">
        <v>0</v>
      </c>
      <c r="I1547">
        <v>8</v>
      </c>
      <c r="J1547">
        <v>960</v>
      </c>
      <c r="K1547">
        <v>80</v>
      </c>
      <c r="L1547">
        <f t="shared" si="60"/>
        <v>5.53</v>
      </c>
      <c r="M1547">
        <v>12</v>
      </c>
      <c r="N1547">
        <v>1.105</v>
      </c>
    </row>
    <row r="1548" spans="1:14" x14ac:dyDescent="0.15">
      <c r="A1548">
        <f t="shared" si="59"/>
        <v>4004009</v>
      </c>
      <c r="B1548">
        <v>4004</v>
      </c>
      <c r="C1548">
        <v>9</v>
      </c>
      <c r="D1548">
        <v>0</v>
      </c>
      <c r="E1548">
        <v>30</v>
      </c>
      <c r="G1548" t="s">
        <v>6</v>
      </c>
      <c r="H1548">
        <v>0</v>
      </c>
      <c r="I1548">
        <v>9</v>
      </c>
      <c r="J1548">
        <v>1215</v>
      </c>
      <c r="K1548">
        <v>90</v>
      </c>
      <c r="L1548">
        <f t="shared" si="60"/>
        <v>5.6</v>
      </c>
      <c r="M1548">
        <v>12</v>
      </c>
      <c r="N1548">
        <v>1.1200000000000001</v>
      </c>
    </row>
    <row r="1549" spans="1:14" x14ac:dyDescent="0.15">
      <c r="A1549">
        <f t="shared" si="59"/>
        <v>4004010</v>
      </c>
      <c r="B1549">
        <v>4004</v>
      </c>
      <c r="C1549">
        <v>10</v>
      </c>
      <c r="D1549">
        <v>0</v>
      </c>
      <c r="E1549">
        <v>30</v>
      </c>
      <c r="G1549" t="s">
        <v>6</v>
      </c>
      <c r="H1549">
        <v>0</v>
      </c>
      <c r="I1549">
        <v>10</v>
      </c>
      <c r="J1549">
        <v>1500</v>
      </c>
      <c r="K1549">
        <v>100</v>
      </c>
      <c r="L1549">
        <f t="shared" si="60"/>
        <v>5.68</v>
      </c>
      <c r="M1549">
        <v>12</v>
      </c>
      <c r="N1549">
        <v>1.135</v>
      </c>
    </row>
    <row r="1550" spans="1:14" x14ac:dyDescent="0.15">
      <c r="A1550">
        <f t="shared" si="59"/>
        <v>4004011</v>
      </c>
      <c r="B1550">
        <v>4004</v>
      </c>
      <c r="C1550">
        <v>11</v>
      </c>
      <c r="D1550">
        <v>0</v>
      </c>
      <c r="E1550">
        <v>30</v>
      </c>
      <c r="G1550" t="s">
        <v>6</v>
      </c>
      <c r="H1550">
        <v>0</v>
      </c>
      <c r="I1550">
        <v>11</v>
      </c>
      <c r="J1550">
        <v>1815</v>
      </c>
      <c r="K1550">
        <v>110</v>
      </c>
      <c r="L1550">
        <f t="shared" si="60"/>
        <v>5.75</v>
      </c>
      <c r="M1550">
        <v>12</v>
      </c>
      <c r="N1550">
        <v>1.1499999999999999</v>
      </c>
    </row>
    <row r="1551" spans="1:14" x14ac:dyDescent="0.15">
      <c r="A1551">
        <f t="shared" si="59"/>
        <v>4004012</v>
      </c>
      <c r="B1551">
        <v>4004</v>
      </c>
      <c r="C1551">
        <v>12</v>
      </c>
      <c r="D1551">
        <v>0</v>
      </c>
      <c r="E1551">
        <v>30</v>
      </c>
      <c r="G1551" t="s">
        <v>6</v>
      </c>
      <c r="H1551">
        <v>0</v>
      </c>
      <c r="I1551">
        <v>12</v>
      </c>
      <c r="J1551">
        <v>2160</v>
      </c>
      <c r="K1551">
        <v>120</v>
      </c>
      <c r="L1551">
        <f t="shared" si="60"/>
        <v>5.83</v>
      </c>
      <c r="M1551">
        <v>12</v>
      </c>
      <c r="N1551">
        <v>1.165</v>
      </c>
    </row>
    <row r="1552" spans="1:14" x14ac:dyDescent="0.15">
      <c r="A1552">
        <f t="shared" si="59"/>
        <v>4004013</v>
      </c>
      <c r="B1552">
        <v>4004</v>
      </c>
      <c r="C1552">
        <v>13</v>
      </c>
      <c r="D1552">
        <v>0</v>
      </c>
      <c r="E1552">
        <v>30</v>
      </c>
      <c r="G1552" t="s">
        <v>6</v>
      </c>
      <c r="H1552">
        <v>0</v>
      </c>
      <c r="I1552">
        <v>13</v>
      </c>
      <c r="J1552">
        <v>2535</v>
      </c>
      <c r="K1552">
        <v>130</v>
      </c>
      <c r="L1552">
        <f t="shared" si="60"/>
        <v>5.9</v>
      </c>
      <c r="M1552">
        <v>12</v>
      </c>
      <c r="N1552">
        <v>1.18</v>
      </c>
    </row>
    <row r="1553" spans="1:14" x14ac:dyDescent="0.15">
      <c r="A1553">
        <f t="shared" si="59"/>
        <v>4004014</v>
      </c>
      <c r="B1553">
        <v>4004</v>
      </c>
      <c r="C1553">
        <v>14</v>
      </c>
      <c r="D1553">
        <v>0</v>
      </c>
      <c r="E1553">
        <v>30</v>
      </c>
      <c r="G1553" t="s">
        <v>6</v>
      </c>
      <c r="H1553">
        <v>0</v>
      </c>
      <c r="I1553">
        <v>14</v>
      </c>
      <c r="J1553">
        <v>2940</v>
      </c>
      <c r="K1553">
        <v>140</v>
      </c>
      <c r="L1553">
        <f t="shared" si="60"/>
        <v>5.98</v>
      </c>
      <c r="M1553">
        <v>12</v>
      </c>
      <c r="N1553">
        <v>1.1950000000000001</v>
      </c>
    </row>
    <row r="1554" spans="1:14" x14ac:dyDescent="0.15">
      <c r="A1554">
        <f t="shared" si="59"/>
        <v>4004015</v>
      </c>
      <c r="B1554">
        <v>4004</v>
      </c>
      <c r="C1554">
        <v>15</v>
      </c>
      <c r="D1554">
        <v>0</v>
      </c>
      <c r="E1554">
        <v>30</v>
      </c>
      <c r="G1554" t="s">
        <v>6</v>
      </c>
      <c r="H1554">
        <v>0</v>
      </c>
      <c r="I1554">
        <v>15</v>
      </c>
      <c r="J1554">
        <v>3375</v>
      </c>
      <c r="K1554">
        <v>150</v>
      </c>
      <c r="L1554">
        <f t="shared" si="60"/>
        <v>6.05</v>
      </c>
      <c r="M1554">
        <v>12</v>
      </c>
      <c r="N1554">
        <v>1.21</v>
      </c>
    </row>
    <row r="1555" spans="1:14" x14ac:dyDescent="0.15">
      <c r="A1555">
        <f t="shared" si="59"/>
        <v>4004016</v>
      </c>
      <c r="B1555">
        <v>4004</v>
      </c>
      <c r="C1555">
        <v>16</v>
      </c>
      <c r="D1555">
        <v>0</v>
      </c>
      <c r="E1555">
        <v>30</v>
      </c>
      <c r="G1555" t="s">
        <v>6</v>
      </c>
      <c r="H1555">
        <v>0</v>
      </c>
      <c r="I1555">
        <v>16</v>
      </c>
      <c r="J1555">
        <v>3840</v>
      </c>
      <c r="K1555">
        <v>160</v>
      </c>
      <c r="L1555">
        <f t="shared" si="60"/>
        <v>6.13</v>
      </c>
      <c r="M1555">
        <v>12</v>
      </c>
      <c r="N1555">
        <v>1.2250000000000001</v>
      </c>
    </row>
    <row r="1556" spans="1:14" x14ac:dyDescent="0.15">
      <c r="A1556">
        <f t="shared" si="59"/>
        <v>4004017</v>
      </c>
      <c r="B1556">
        <v>4004</v>
      </c>
      <c r="C1556">
        <v>17</v>
      </c>
      <c r="D1556">
        <v>0</v>
      </c>
      <c r="E1556">
        <v>30</v>
      </c>
      <c r="G1556" t="s">
        <v>6</v>
      </c>
      <c r="H1556">
        <v>0</v>
      </c>
      <c r="I1556">
        <v>17</v>
      </c>
      <c r="J1556">
        <v>4335</v>
      </c>
      <c r="K1556">
        <v>170</v>
      </c>
      <c r="L1556">
        <f t="shared" si="60"/>
        <v>6.2</v>
      </c>
      <c r="M1556">
        <v>12</v>
      </c>
      <c r="N1556">
        <v>1.24</v>
      </c>
    </row>
    <row r="1557" spans="1:14" x14ac:dyDescent="0.15">
      <c r="A1557">
        <f t="shared" si="59"/>
        <v>4004018</v>
      </c>
      <c r="B1557">
        <v>4004</v>
      </c>
      <c r="C1557">
        <v>18</v>
      </c>
      <c r="D1557">
        <v>0</v>
      </c>
      <c r="E1557">
        <v>30</v>
      </c>
      <c r="G1557" t="s">
        <v>6</v>
      </c>
      <c r="H1557">
        <v>0</v>
      </c>
      <c r="I1557">
        <v>18</v>
      </c>
      <c r="J1557">
        <v>4860</v>
      </c>
      <c r="K1557">
        <v>180</v>
      </c>
      <c r="L1557">
        <f t="shared" si="60"/>
        <v>6.28</v>
      </c>
      <c r="M1557">
        <v>12</v>
      </c>
      <c r="N1557">
        <v>1.2549999999999999</v>
      </c>
    </row>
    <row r="1558" spans="1:14" x14ac:dyDescent="0.15">
      <c r="A1558">
        <f t="shared" si="59"/>
        <v>4004019</v>
      </c>
      <c r="B1558">
        <v>4004</v>
      </c>
      <c r="C1558">
        <v>19</v>
      </c>
      <c r="D1558">
        <v>0</v>
      </c>
      <c r="E1558">
        <v>30</v>
      </c>
      <c r="G1558" t="s">
        <v>6</v>
      </c>
      <c r="H1558">
        <v>0</v>
      </c>
      <c r="I1558">
        <v>19</v>
      </c>
      <c r="J1558">
        <v>5415</v>
      </c>
      <c r="K1558">
        <v>190</v>
      </c>
      <c r="L1558">
        <f t="shared" si="60"/>
        <v>6.35</v>
      </c>
      <c r="M1558">
        <v>12</v>
      </c>
      <c r="N1558">
        <v>1.27</v>
      </c>
    </row>
    <row r="1559" spans="1:14" x14ac:dyDescent="0.15">
      <c r="A1559">
        <f t="shared" si="59"/>
        <v>4004020</v>
      </c>
      <c r="B1559">
        <v>4004</v>
      </c>
      <c r="C1559">
        <v>20</v>
      </c>
      <c r="D1559">
        <v>0</v>
      </c>
      <c r="E1559">
        <v>30</v>
      </c>
      <c r="G1559" t="s">
        <v>6</v>
      </c>
      <c r="H1559">
        <v>0</v>
      </c>
      <c r="I1559">
        <v>20</v>
      </c>
      <c r="J1559">
        <v>6000</v>
      </c>
      <c r="K1559">
        <v>200</v>
      </c>
      <c r="L1559">
        <f t="shared" si="60"/>
        <v>6.43</v>
      </c>
      <c r="M1559">
        <v>12</v>
      </c>
      <c r="N1559">
        <v>1.2849999999999999</v>
      </c>
    </row>
    <row r="1560" spans="1:14" x14ac:dyDescent="0.15">
      <c r="A1560">
        <f t="shared" si="59"/>
        <v>4004021</v>
      </c>
      <c r="B1560">
        <v>4004</v>
      </c>
      <c r="C1560">
        <v>21</v>
      </c>
      <c r="D1560">
        <v>0</v>
      </c>
      <c r="E1560">
        <v>30</v>
      </c>
      <c r="G1560" t="s">
        <v>6</v>
      </c>
      <c r="H1560">
        <v>0</v>
      </c>
      <c r="I1560">
        <v>21</v>
      </c>
      <c r="J1560">
        <v>6615</v>
      </c>
      <c r="K1560">
        <v>210</v>
      </c>
      <c r="L1560">
        <f t="shared" si="60"/>
        <v>6.5</v>
      </c>
      <c r="M1560">
        <v>12</v>
      </c>
      <c r="N1560">
        <v>1.3</v>
      </c>
    </row>
    <row r="1561" spans="1:14" x14ac:dyDescent="0.15">
      <c r="A1561">
        <f t="shared" si="59"/>
        <v>4004022</v>
      </c>
      <c r="B1561">
        <v>4004</v>
      </c>
      <c r="C1561">
        <v>22</v>
      </c>
      <c r="D1561">
        <v>0</v>
      </c>
      <c r="E1561">
        <v>30</v>
      </c>
      <c r="G1561" t="s">
        <v>6</v>
      </c>
      <c r="H1561">
        <v>0</v>
      </c>
      <c r="I1561">
        <v>22</v>
      </c>
      <c r="J1561">
        <v>7260</v>
      </c>
      <c r="K1561">
        <v>220</v>
      </c>
      <c r="L1561">
        <f t="shared" si="60"/>
        <v>6.58</v>
      </c>
      <c r="M1561">
        <v>12</v>
      </c>
      <c r="N1561">
        <v>1.3149999999999999</v>
      </c>
    </row>
    <row r="1562" spans="1:14" x14ac:dyDescent="0.15">
      <c r="A1562">
        <f t="shared" si="59"/>
        <v>4004023</v>
      </c>
      <c r="B1562">
        <v>4004</v>
      </c>
      <c r="C1562">
        <v>23</v>
      </c>
      <c r="D1562">
        <v>0</v>
      </c>
      <c r="E1562">
        <v>30</v>
      </c>
      <c r="G1562" t="s">
        <v>6</v>
      </c>
      <c r="H1562">
        <v>0</v>
      </c>
      <c r="I1562">
        <v>23</v>
      </c>
      <c r="J1562">
        <v>7935</v>
      </c>
      <c r="K1562">
        <v>230</v>
      </c>
      <c r="L1562">
        <f t="shared" si="60"/>
        <v>6.65</v>
      </c>
      <c r="M1562">
        <v>12</v>
      </c>
      <c r="N1562">
        <v>1.33</v>
      </c>
    </row>
    <row r="1563" spans="1:14" x14ac:dyDescent="0.15">
      <c r="A1563">
        <f t="shared" si="59"/>
        <v>4004024</v>
      </c>
      <c r="B1563">
        <v>4004</v>
      </c>
      <c r="C1563">
        <v>24</v>
      </c>
      <c r="D1563">
        <v>0</v>
      </c>
      <c r="E1563">
        <v>30</v>
      </c>
      <c r="G1563" t="s">
        <v>6</v>
      </c>
      <c r="H1563">
        <v>0</v>
      </c>
      <c r="I1563">
        <v>24</v>
      </c>
      <c r="J1563">
        <v>8640</v>
      </c>
      <c r="K1563">
        <v>240</v>
      </c>
      <c r="L1563">
        <f t="shared" si="60"/>
        <v>6.73</v>
      </c>
      <c r="M1563">
        <v>12</v>
      </c>
      <c r="N1563">
        <v>1.345</v>
      </c>
    </row>
    <row r="1564" spans="1:14" x14ac:dyDescent="0.15">
      <c r="A1564">
        <f t="shared" si="59"/>
        <v>4004025</v>
      </c>
      <c r="B1564">
        <v>4004</v>
      </c>
      <c r="C1564">
        <v>25</v>
      </c>
      <c r="D1564">
        <v>0</v>
      </c>
      <c r="E1564">
        <v>30</v>
      </c>
      <c r="G1564" t="s">
        <v>6</v>
      </c>
      <c r="H1564">
        <v>0</v>
      </c>
      <c r="I1564">
        <v>25</v>
      </c>
      <c r="J1564">
        <v>9375</v>
      </c>
      <c r="K1564">
        <v>250</v>
      </c>
      <c r="L1564">
        <f t="shared" si="60"/>
        <v>6.8</v>
      </c>
      <c r="M1564">
        <v>12</v>
      </c>
      <c r="N1564">
        <v>1.36</v>
      </c>
    </row>
    <row r="1565" spans="1:14" x14ac:dyDescent="0.15">
      <c r="A1565">
        <f t="shared" si="59"/>
        <v>4004026</v>
      </c>
      <c r="B1565">
        <v>4004</v>
      </c>
      <c r="C1565">
        <v>26</v>
      </c>
      <c r="D1565">
        <v>0</v>
      </c>
      <c r="E1565">
        <v>30</v>
      </c>
      <c r="G1565" t="s">
        <v>6</v>
      </c>
      <c r="H1565">
        <v>0</v>
      </c>
      <c r="I1565">
        <v>26</v>
      </c>
      <c r="J1565">
        <v>10140</v>
      </c>
      <c r="K1565">
        <v>260</v>
      </c>
      <c r="L1565">
        <f t="shared" si="60"/>
        <v>6.88</v>
      </c>
      <c r="M1565">
        <v>12</v>
      </c>
      <c r="N1565">
        <v>1.375</v>
      </c>
    </row>
    <row r="1566" spans="1:14" x14ac:dyDescent="0.15">
      <c r="A1566">
        <f t="shared" si="59"/>
        <v>4004027</v>
      </c>
      <c r="B1566">
        <v>4004</v>
      </c>
      <c r="C1566">
        <v>27</v>
      </c>
      <c r="D1566">
        <v>0</v>
      </c>
      <c r="E1566">
        <v>30</v>
      </c>
      <c r="G1566" t="s">
        <v>6</v>
      </c>
      <c r="H1566">
        <v>0</v>
      </c>
      <c r="I1566">
        <v>27</v>
      </c>
      <c r="J1566">
        <v>10935</v>
      </c>
      <c r="K1566">
        <v>270</v>
      </c>
      <c r="L1566">
        <f t="shared" si="60"/>
        <v>6.95</v>
      </c>
      <c r="M1566">
        <v>12</v>
      </c>
      <c r="N1566">
        <v>1.39</v>
      </c>
    </row>
    <row r="1567" spans="1:14" x14ac:dyDescent="0.15">
      <c r="A1567">
        <f t="shared" si="59"/>
        <v>4004028</v>
      </c>
      <c r="B1567">
        <v>4004</v>
      </c>
      <c r="C1567">
        <v>28</v>
      </c>
      <c r="D1567">
        <v>0</v>
      </c>
      <c r="E1567">
        <v>30</v>
      </c>
      <c r="G1567" t="s">
        <v>6</v>
      </c>
      <c r="H1567">
        <v>0</v>
      </c>
      <c r="I1567">
        <v>28</v>
      </c>
      <c r="J1567">
        <v>11760</v>
      </c>
      <c r="K1567">
        <v>280</v>
      </c>
      <c r="L1567">
        <f t="shared" si="60"/>
        <v>7.03</v>
      </c>
      <c r="M1567">
        <v>12</v>
      </c>
      <c r="N1567">
        <v>1.405</v>
      </c>
    </row>
    <row r="1568" spans="1:14" x14ac:dyDescent="0.15">
      <c r="A1568">
        <f t="shared" si="59"/>
        <v>4004029</v>
      </c>
      <c r="B1568">
        <v>4004</v>
      </c>
      <c r="C1568">
        <v>29</v>
      </c>
      <c r="D1568">
        <v>0</v>
      </c>
      <c r="E1568">
        <v>30</v>
      </c>
      <c r="G1568" t="s">
        <v>6</v>
      </c>
      <c r="H1568">
        <v>0</v>
      </c>
      <c r="I1568">
        <v>29</v>
      </c>
      <c r="J1568">
        <v>12615</v>
      </c>
      <c r="K1568">
        <v>290</v>
      </c>
      <c r="L1568">
        <f t="shared" si="60"/>
        <v>7.1</v>
      </c>
      <c r="M1568">
        <v>12</v>
      </c>
      <c r="N1568">
        <v>1.42</v>
      </c>
    </row>
    <row r="1569" spans="1:14" x14ac:dyDescent="0.15">
      <c r="A1569">
        <f t="shared" ref="A1569:A1632" si="61">B1569*1000+C1569</f>
        <v>4004030</v>
      </c>
      <c r="B1569">
        <v>4004</v>
      </c>
      <c r="C1569">
        <v>30</v>
      </c>
      <c r="D1569">
        <v>0</v>
      </c>
      <c r="E1569">
        <v>30</v>
      </c>
      <c r="G1569" t="s">
        <v>6</v>
      </c>
      <c r="H1569">
        <v>0</v>
      </c>
      <c r="I1569">
        <v>30</v>
      </c>
      <c r="J1569">
        <v>13500</v>
      </c>
      <c r="K1569">
        <v>300</v>
      </c>
      <c r="L1569">
        <f t="shared" si="60"/>
        <v>7.18</v>
      </c>
      <c r="M1569">
        <v>12</v>
      </c>
      <c r="N1569">
        <v>1.4350000000000001</v>
      </c>
    </row>
    <row r="1570" spans="1:14" x14ac:dyDescent="0.15">
      <c r="A1570">
        <f t="shared" si="61"/>
        <v>4004031</v>
      </c>
      <c r="B1570">
        <v>4004</v>
      </c>
      <c r="C1570">
        <v>31</v>
      </c>
      <c r="D1570">
        <v>0</v>
      </c>
      <c r="E1570">
        <v>30</v>
      </c>
      <c r="G1570" t="s">
        <v>6</v>
      </c>
      <c r="H1570">
        <v>0</v>
      </c>
      <c r="I1570">
        <v>31</v>
      </c>
      <c r="J1570">
        <v>14415</v>
      </c>
      <c r="K1570">
        <v>310</v>
      </c>
      <c r="L1570">
        <f t="shared" si="60"/>
        <v>7.25</v>
      </c>
      <c r="M1570">
        <v>12</v>
      </c>
      <c r="N1570">
        <v>1.45</v>
      </c>
    </row>
    <row r="1571" spans="1:14" x14ac:dyDescent="0.15">
      <c r="A1571">
        <f t="shared" si="61"/>
        <v>4004032</v>
      </c>
      <c r="B1571">
        <v>4004</v>
      </c>
      <c r="C1571">
        <v>32</v>
      </c>
      <c r="D1571">
        <v>0</v>
      </c>
      <c r="E1571">
        <v>30</v>
      </c>
      <c r="G1571" t="s">
        <v>6</v>
      </c>
      <c r="H1571">
        <v>0</v>
      </c>
      <c r="I1571">
        <v>32</v>
      </c>
      <c r="J1571">
        <v>15360</v>
      </c>
      <c r="K1571">
        <v>320</v>
      </c>
      <c r="L1571">
        <f t="shared" si="60"/>
        <v>7.33</v>
      </c>
      <c r="M1571">
        <v>12</v>
      </c>
      <c r="N1571">
        <v>1.4650000000000001</v>
      </c>
    </row>
    <row r="1572" spans="1:14" x14ac:dyDescent="0.15">
      <c r="A1572">
        <f t="shared" si="61"/>
        <v>4004033</v>
      </c>
      <c r="B1572">
        <v>4004</v>
      </c>
      <c r="C1572">
        <v>33</v>
      </c>
      <c r="D1572">
        <v>0</v>
      </c>
      <c r="E1572">
        <v>30</v>
      </c>
      <c r="G1572" t="s">
        <v>6</v>
      </c>
      <c r="H1572">
        <v>0</v>
      </c>
      <c r="I1572">
        <v>33</v>
      </c>
      <c r="J1572">
        <v>16335</v>
      </c>
      <c r="K1572">
        <v>330</v>
      </c>
      <c r="L1572">
        <f t="shared" si="60"/>
        <v>7.4</v>
      </c>
      <c r="M1572">
        <v>12</v>
      </c>
      <c r="N1572">
        <v>1.48</v>
      </c>
    </row>
    <row r="1573" spans="1:14" x14ac:dyDescent="0.15">
      <c r="A1573">
        <f t="shared" si="61"/>
        <v>4004034</v>
      </c>
      <c r="B1573">
        <v>4004</v>
      </c>
      <c r="C1573">
        <v>34</v>
      </c>
      <c r="D1573">
        <v>0</v>
      </c>
      <c r="E1573">
        <v>30</v>
      </c>
      <c r="G1573" t="s">
        <v>6</v>
      </c>
      <c r="H1573">
        <v>0</v>
      </c>
      <c r="I1573">
        <v>34</v>
      </c>
      <c r="J1573">
        <v>17340</v>
      </c>
      <c r="K1573">
        <v>340</v>
      </c>
      <c r="L1573">
        <f t="shared" si="60"/>
        <v>7.48</v>
      </c>
      <c r="M1573">
        <v>12</v>
      </c>
      <c r="N1573">
        <v>1.4950000000000001</v>
      </c>
    </row>
    <row r="1574" spans="1:14" x14ac:dyDescent="0.15">
      <c r="A1574">
        <f t="shared" si="61"/>
        <v>4004035</v>
      </c>
      <c r="B1574">
        <v>4004</v>
      </c>
      <c r="C1574">
        <v>35</v>
      </c>
      <c r="D1574">
        <v>0</v>
      </c>
      <c r="E1574">
        <v>30</v>
      </c>
      <c r="G1574" t="s">
        <v>6</v>
      </c>
      <c r="H1574">
        <v>0</v>
      </c>
      <c r="I1574">
        <v>35</v>
      </c>
      <c r="J1574">
        <v>18375</v>
      </c>
      <c r="K1574">
        <v>350</v>
      </c>
      <c r="L1574">
        <f t="shared" si="60"/>
        <v>7.55</v>
      </c>
      <c r="M1574">
        <v>12</v>
      </c>
      <c r="N1574">
        <v>1.51</v>
      </c>
    </row>
    <row r="1575" spans="1:14" x14ac:dyDescent="0.15">
      <c r="A1575">
        <f t="shared" si="61"/>
        <v>4004036</v>
      </c>
      <c r="B1575">
        <v>4004</v>
      </c>
      <c r="C1575">
        <v>36</v>
      </c>
      <c r="D1575">
        <v>0</v>
      </c>
      <c r="E1575">
        <v>30</v>
      </c>
      <c r="G1575" t="s">
        <v>6</v>
      </c>
      <c r="H1575">
        <v>0</v>
      </c>
      <c r="I1575">
        <v>36</v>
      </c>
      <c r="J1575">
        <v>19440</v>
      </c>
      <c r="K1575">
        <v>360</v>
      </c>
      <c r="L1575">
        <f t="shared" si="60"/>
        <v>7.63</v>
      </c>
      <c r="M1575">
        <v>12</v>
      </c>
      <c r="N1575">
        <v>1.5249999999999999</v>
      </c>
    </row>
    <row r="1576" spans="1:14" x14ac:dyDescent="0.15">
      <c r="A1576">
        <f t="shared" si="61"/>
        <v>4004037</v>
      </c>
      <c r="B1576">
        <v>4004</v>
      </c>
      <c r="C1576">
        <v>37</v>
      </c>
      <c r="D1576">
        <v>0</v>
      </c>
      <c r="E1576">
        <v>30</v>
      </c>
      <c r="G1576" t="s">
        <v>6</v>
      </c>
      <c r="H1576">
        <v>0</v>
      </c>
      <c r="I1576">
        <v>37</v>
      </c>
      <c r="J1576">
        <v>20535</v>
      </c>
      <c r="K1576">
        <v>370</v>
      </c>
      <c r="L1576">
        <f t="shared" si="60"/>
        <v>7.7</v>
      </c>
      <c r="M1576">
        <v>12</v>
      </c>
      <c r="N1576">
        <v>1.54</v>
      </c>
    </row>
    <row r="1577" spans="1:14" x14ac:dyDescent="0.15">
      <c r="A1577">
        <f t="shared" si="61"/>
        <v>4004038</v>
      </c>
      <c r="B1577">
        <v>4004</v>
      </c>
      <c r="C1577">
        <v>38</v>
      </c>
      <c r="D1577">
        <v>0</v>
      </c>
      <c r="E1577">
        <v>30</v>
      </c>
      <c r="G1577" t="s">
        <v>6</v>
      </c>
      <c r="H1577">
        <v>0</v>
      </c>
      <c r="I1577">
        <v>38</v>
      </c>
      <c r="J1577">
        <v>21660</v>
      </c>
      <c r="K1577">
        <v>380</v>
      </c>
      <c r="L1577">
        <f t="shared" si="60"/>
        <v>7.78</v>
      </c>
      <c r="M1577">
        <v>12</v>
      </c>
      <c r="N1577">
        <v>1.5549999999999999</v>
      </c>
    </row>
    <row r="1578" spans="1:14" x14ac:dyDescent="0.15">
      <c r="A1578">
        <f t="shared" si="61"/>
        <v>4004039</v>
      </c>
      <c r="B1578">
        <v>4004</v>
      </c>
      <c r="C1578">
        <v>39</v>
      </c>
      <c r="D1578">
        <v>0</v>
      </c>
      <c r="E1578">
        <v>30</v>
      </c>
      <c r="G1578" t="s">
        <v>6</v>
      </c>
      <c r="H1578">
        <v>0</v>
      </c>
      <c r="I1578">
        <v>39</v>
      </c>
      <c r="J1578">
        <v>22815</v>
      </c>
      <c r="K1578">
        <v>390</v>
      </c>
      <c r="L1578">
        <f t="shared" si="60"/>
        <v>7.85</v>
      </c>
      <c r="M1578">
        <v>12</v>
      </c>
      <c r="N1578">
        <v>1.57</v>
      </c>
    </row>
    <row r="1579" spans="1:14" x14ac:dyDescent="0.15">
      <c r="A1579">
        <f t="shared" si="61"/>
        <v>4004040</v>
      </c>
      <c r="B1579">
        <v>4004</v>
      </c>
      <c r="C1579">
        <v>40</v>
      </c>
      <c r="D1579">
        <v>0</v>
      </c>
      <c r="E1579">
        <v>30</v>
      </c>
      <c r="G1579" t="s">
        <v>6</v>
      </c>
      <c r="H1579">
        <v>0</v>
      </c>
      <c r="I1579">
        <v>40</v>
      </c>
      <c r="J1579">
        <v>24000</v>
      </c>
      <c r="K1579">
        <v>400</v>
      </c>
      <c r="L1579">
        <f t="shared" si="60"/>
        <v>7.93</v>
      </c>
      <c r="M1579">
        <v>12</v>
      </c>
      <c r="N1579">
        <v>1.585</v>
      </c>
    </row>
    <row r="1580" spans="1:14" x14ac:dyDescent="0.15">
      <c r="A1580">
        <f t="shared" si="61"/>
        <v>4004041</v>
      </c>
      <c r="B1580">
        <v>4004</v>
      </c>
      <c r="C1580">
        <v>41</v>
      </c>
      <c r="D1580">
        <v>0</v>
      </c>
      <c r="E1580">
        <v>30</v>
      </c>
      <c r="G1580" t="s">
        <v>6</v>
      </c>
      <c r="H1580">
        <v>0</v>
      </c>
      <c r="I1580">
        <v>41</v>
      </c>
      <c r="J1580">
        <v>25215</v>
      </c>
      <c r="K1580">
        <v>410</v>
      </c>
      <c r="L1580">
        <f t="shared" si="60"/>
        <v>8</v>
      </c>
      <c r="M1580">
        <v>12</v>
      </c>
      <c r="N1580">
        <v>1.6</v>
      </c>
    </row>
    <row r="1581" spans="1:14" x14ac:dyDescent="0.15">
      <c r="A1581">
        <f t="shared" si="61"/>
        <v>4004042</v>
      </c>
      <c r="B1581">
        <v>4004</v>
      </c>
      <c r="C1581">
        <v>42</v>
      </c>
      <c r="D1581">
        <v>0</v>
      </c>
      <c r="E1581">
        <v>30</v>
      </c>
      <c r="G1581" t="s">
        <v>6</v>
      </c>
      <c r="H1581">
        <v>0</v>
      </c>
      <c r="I1581">
        <v>42</v>
      </c>
      <c r="J1581">
        <v>26460</v>
      </c>
      <c r="K1581">
        <v>420</v>
      </c>
      <c r="L1581">
        <f t="shared" si="60"/>
        <v>8.08</v>
      </c>
      <c r="M1581">
        <v>12</v>
      </c>
      <c r="N1581">
        <v>1.615</v>
      </c>
    </row>
    <row r="1582" spans="1:14" x14ac:dyDescent="0.15">
      <c r="A1582">
        <f t="shared" si="61"/>
        <v>4004043</v>
      </c>
      <c r="B1582">
        <v>4004</v>
      </c>
      <c r="C1582">
        <v>43</v>
      </c>
      <c r="D1582">
        <v>0</v>
      </c>
      <c r="E1582">
        <v>30</v>
      </c>
      <c r="G1582" t="s">
        <v>6</v>
      </c>
      <c r="H1582">
        <v>0</v>
      </c>
      <c r="I1582">
        <v>43</v>
      </c>
      <c r="J1582">
        <v>27735</v>
      </c>
      <c r="K1582">
        <v>430</v>
      </c>
      <c r="L1582">
        <f t="shared" si="60"/>
        <v>8.15</v>
      </c>
      <c r="M1582">
        <v>12</v>
      </c>
      <c r="N1582">
        <v>1.63</v>
      </c>
    </row>
    <row r="1583" spans="1:14" x14ac:dyDescent="0.15">
      <c r="A1583">
        <f t="shared" si="61"/>
        <v>4004044</v>
      </c>
      <c r="B1583">
        <v>4004</v>
      </c>
      <c r="C1583">
        <v>44</v>
      </c>
      <c r="D1583">
        <v>0</v>
      </c>
      <c r="E1583">
        <v>30</v>
      </c>
      <c r="G1583" t="s">
        <v>6</v>
      </c>
      <c r="H1583">
        <v>0</v>
      </c>
      <c r="I1583">
        <v>44</v>
      </c>
      <c r="J1583">
        <v>29040</v>
      </c>
      <c r="K1583">
        <v>440</v>
      </c>
      <c r="L1583">
        <f t="shared" si="60"/>
        <v>8.23</v>
      </c>
      <c r="M1583">
        <v>12</v>
      </c>
      <c r="N1583">
        <v>1.645</v>
      </c>
    </row>
    <row r="1584" spans="1:14" x14ac:dyDescent="0.15">
      <c r="A1584">
        <f t="shared" si="61"/>
        <v>4004045</v>
      </c>
      <c r="B1584">
        <v>4004</v>
      </c>
      <c r="C1584">
        <v>45</v>
      </c>
      <c r="D1584">
        <v>0</v>
      </c>
      <c r="E1584">
        <v>30</v>
      </c>
      <c r="G1584" t="s">
        <v>6</v>
      </c>
      <c r="H1584">
        <v>0</v>
      </c>
      <c r="I1584">
        <v>45</v>
      </c>
      <c r="J1584">
        <v>30375</v>
      </c>
      <c r="K1584">
        <v>450</v>
      </c>
      <c r="L1584">
        <f t="shared" si="60"/>
        <v>8.3000000000000007</v>
      </c>
      <c r="M1584">
        <v>12</v>
      </c>
      <c r="N1584">
        <v>1.66</v>
      </c>
    </row>
    <row r="1585" spans="1:14" x14ac:dyDescent="0.15">
      <c r="A1585">
        <f t="shared" si="61"/>
        <v>4004046</v>
      </c>
      <c r="B1585">
        <v>4004</v>
      </c>
      <c r="C1585">
        <v>46</v>
      </c>
      <c r="D1585">
        <v>0</v>
      </c>
      <c r="E1585">
        <v>30</v>
      </c>
      <c r="G1585" t="s">
        <v>6</v>
      </c>
      <c r="H1585">
        <v>0</v>
      </c>
      <c r="I1585">
        <v>46</v>
      </c>
      <c r="J1585">
        <v>31740</v>
      </c>
      <c r="K1585">
        <v>460</v>
      </c>
      <c r="L1585">
        <f t="shared" si="60"/>
        <v>8.3800000000000008</v>
      </c>
      <c r="M1585">
        <v>12</v>
      </c>
      <c r="N1585">
        <v>1.675</v>
      </c>
    </row>
    <row r="1586" spans="1:14" x14ac:dyDescent="0.15">
      <c r="A1586">
        <f t="shared" si="61"/>
        <v>4004047</v>
      </c>
      <c r="B1586">
        <v>4004</v>
      </c>
      <c r="C1586">
        <v>47</v>
      </c>
      <c r="D1586">
        <v>0</v>
      </c>
      <c r="E1586">
        <v>30</v>
      </c>
      <c r="G1586" t="s">
        <v>6</v>
      </c>
      <c r="H1586">
        <v>0</v>
      </c>
      <c r="I1586">
        <v>47</v>
      </c>
      <c r="J1586">
        <v>33135</v>
      </c>
      <c r="K1586">
        <v>470</v>
      </c>
      <c r="L1586">
        <f t="shared" si="60"/>
        <v>8.4499999999999993</v>
      </c>
      <c r="M1586">
        <v>12</v>
      </c>
      <c r="N1586">
        <v>1.69</v>
      </c>
    </row>
    <row r="1587" spans="1:14" x14ac:dyDescent="0.15">
      <c r="A1587">
        <f t="shared" si="61"/>
        <v>4004048</v>
      </c>
      <c r="B1587">
        <v>4004</v>
      </c>
      <c r="C1587">
        <v>48</v>
      </c>
      <c r="D1587">
        <v>0</v>
      </c>
      <c r="E1587">
        <v>30</v>
      </c>
      <c r="G1587" t="s">
        <v>6</v>
      </c>
      <c r="H1587">
        <v>0</v>
      </c>
      <c r="I1587">
        <v>48</v>
      </c>
      <c r="J1587">
        <v>34560</v>
      </c>
      <c r="K1587">
        <v>480</v>
      </c>
      <c r="L1587">
        <f t="shared" si="60"/>
        <v>8.52</v>
      </c>
      <c r="M1587">
        <v>12</v>
      </c>
      <c r="N1587">
        <v>1.7049999999999901</v>
      </c>
    </row>
    <row r="1588" spans="1:14" x14ac:dyDescent="0.15">
      <c r="A1588">
        <f t="shared" si="61"/>
        <v>4004049</v>
      </c>
      <c r="B1588">
        <v>4004</v>
      </c>
      <c r="C1588">
        <v>49</v>
      </c>
      <c r="D1588">
        <v>0</v>
      </c>
      <c r="E1588">
        <v>30</v>
      </c>
      <c r="G1588" t="s">
        <v>6</v>
      </c>
      <c r="H1588">
        <v>0</v>
      </c>
      <c r="I1588">
        <v>49</v>
      </c>
      <c r="J1588">
        <v>36015</v>
      </c>
      <c r="K1588">
        <v>490</v>
      </c>
      <c r="L1588">
        <f t="shared" si="60"/>
        <v>8.6</v>
      </c>
      <c r="M1588">
        <v>12</v>
      </c>
      <c r="N1588">
        <v>1.71999999999999</v>
      </c>
    </row>
    <row r="1589" spans="1:14" x14ac:dyDescent="0.15">
      <c r="A1589">
        <f t="shared" si="61"/>
        <v>4004050</v>
      </c>
      <c r="B1589">
        <v>4004</v>
      </c>
      <c r="C1589">
        <v>50</v>
      </c>
      <c r="D1589">
        <v>0</v>
      </c>
      <c r="E1589">
        <v>30</v>
      </c>
      <c r="G1589" t="s">
        <v>6</v>
      </c>
      <c r="H1589">
        <v>0</v>
      </c>
      <c r="I1589">
        <v>50</v>
      </c>
      <c r="J1589">
        <v>37500</v>
      </c>
      <c r="K1589">
        <v>500</v>
      </c>
      <c r="L1589">
        <f t="shared" si="60"/>
        <v>8.67</v>
      </c>
      <c r="M1589">
        <v>12</v>
      </c>
      <c r="N1589">
        <v>1.7349999999999901</v>
      </c>
    </row>
    <row r="1590" spans="1:14" x14ac:dyDescent="0.15">
      <c r="A1590">
        <f t="shared" si="61"/>
        <v>4004051</v>
      </c>
      <c r="B1590">
        <v>4004</v>
      </c>
      <c r="C1590">
        <v>51</v>
      </c>
      <c r="D1590">
        <v>0</v>
      </c>
      <c r="E1590">
        <v>30</v>
      </c>
      <c r="G1590" t="s">
        <v>6</v>
      </c>
      <c r="H1590">
        <v>0</v>
      </c>
      <c r="I1590">
        <v>51</v>
      </c>
      <c r="J1590">
        <v>39015</v>
      </c>
      <c r="K1590">
        <v>510</v>
      </c>
      <c r="L1590">
        <f t="shared" ref="L1590:L1619" si="62">ROUND(L$5*N1590,2)</f>
        <v>8.75</v>
      </c>
      <c r="M1590">
        <v>12</v>
      </c>
      <c r="N1590">
        <v>1.75</v>
      </c>
    </row>
    <row r="1591" spans="1:14" x14ac:dyDescent="0.15">
      <c r="A1591">
        <f t="shared" si="61"/>
        <v>4004052</v>
      </c>
      <c r="B1591">
        <v>4004</v>
      </c>
      <c r="C1591">
        <v>52</v>
      </c>
      <c r="D1591">
        <v>0</v>
      </c>
      <c r="E1591">
        <v>30</v>
      </c>
      <c r="G1591" t="s">
        <v>6</v>
      </c>
      <c r="H1591">
        <v>0</v>
      </c>
      <c r="I1591">
        <v>52</v>
      </c>
      <c r="J1591">
        <v>40560</v>
      </c>
      <c r="K1591">
        <v>520</v>
      </c>
      <c r="L1591">
        <f t="shared" si="62"/>
        <v>8.83</v>
      </c>
      <c r="M1591">
        <v>12</v>
      </c>
      <c r="N1591">
        <v>1.7649999999999999</v>
      </c>
    </row>
    <row r="1592" spans="1:14" x14ac:dyDescent="0.15">
      <c r="A1592">
        <f t="shared" si="61"/>
        <v>4004053</v>
      </c>
      <c r="B1592">
        <v>4004</v>
      </c>
      <c r="C1592">
        <v>53</v>
      </c>
      <c r="D1592">
        <v>0</v>
      </c>
      <c r="E1592">
        <v>30</v>
      </c>
      <c r="G1592" t="s">
        <v>6</v>
      </c>
      <c r="H1592">
        <v>0</v>
      </c>
      <c r="I1592">
        <v>53</v>
      </c>
      <c r="J1592">
        <v>42135</v>
      </c>
      <c r="K1592">
        <v>530</v>
      </c>
      <c r="L1592">
        <f t="shared" si="62"/>
        <v>8.9</v>
      </c>
      <c r="M1592">
        <v>12</v>
      </c>
      <c r="N1592">
        <v>1.77999999999999</v>
      </c>
    </row>
    <row r="1593" spans="1:14" x14ac:dyDescent="0.15">
      <c r="A1593">
        <f t="shared" si="61"/>
        <v>4004054</v>
      </c>
      <c r="B1593">
        <v>4004</v>
      </c>
      <c r="C1593">
        <v>54</v>
      </c>
      <c r="D1593">
        <v>0</v>
      </c>
      <c r="E1593">
        <v>30</v>
      </c>
      <c r="G1593" t="s">
        <v>6</v>
      </c>
      <c r="H1593">
        <v>0</v>
      </c>
      <c r="I1593">
        <v>54</v>
      </c>
      <c r="J1593">
        <v>43740</v>
      </c>
      <c r="K1593">
        <v>540</v>
      </c>
      <c r="L1593">
        <f t="shared" si="62"/>
        <v>8.98</v>
      </c>
      <c r="M1593">
        <v>12</v>
      </c>
      <c r="N1593">
        <v>1.7949999999999999</v>
      </c>
    </row>
    <row r="1594" spans="1:14" x14ac:dyDescent="0.15">
      <c r="A1594">
        <f t="shared" si="61"/>
        <v>4004055</v>
      </c>
      <c r="B1594">
        <v>4004</v>
      </c>
      <c r="C1594">
        <v>55</v>
      </c>
      <c r="D1594">
        <v>0</v>
      </c>
      <c r="E1594">
        <v>30</v>
      </c>
      <c r="G1594" t="s">
        <v>6</v>
      </c>
      <c r="H1594">
        <v>0</v>
      </c>
      <c r="I1594">
        <v>55</v>
      </c>
      <c r="J1594">
        <v>45375</v>
      </c>
      <c r="K1594">
        <v>550</v>
      </c>
      <c r="L1594">
        <f t="shared" si="62"/>
        <v>9.0500000000000007</v>
      </c>
      <c r="M1594">
        <v>12</v>
      </c>
      <c r="N1594">
        <v>1.8099999999999901</v>
      </c>
    </row>
    <row r="1595" spans="1:14" x14ac:dyDescent="0.15">
      <c r="A1595">
        <f t="shared" si="61"/>
        <v>4004056</v>
      </c>
      <c r="B1595">
        <v>4004</v>
      </c>
      <c r="C1595">
        <v>56</v>
      </c>
      <c r="D1595">
        <v>0</v>
      </c>
      <c r="E1595">
        <v>30</v>
      </c>
      <c r="G1595" t="s">
        <v>6</v>
      </c>
      <c r="H1595">
        <v>0</v>
      </c>
      <c r="I1595">
        <v>56</v>
      </c>
      <c r="J1595">
        <v>47040</v>
      </c>
      <c r="K1595">
        <v>560</v>
      </c>
      <c r="L1595">
        <f t="shared" si="62"/>
        <v>9.1199999999999992</v>
      </c>
      <c r="M1595">
        <v>12</v>
      </c>
      <c r="N1595">
        <v>1.82499999999999</v>
      </c>
    </row>
    <row r="1596" spans="1:14" x14ac:dyDescent="0.15">
      <c r="A1596">
        <f t="shared" si="61"/>
        <v>4004057</v>
      </c>
      <c r="B1596">
        <v>4004</v>
      </c>
      <c r="C1596">
        <v>57</v>
      </c>
      <c r="D1596">
        <v>0</v>
      </c>
      <c r="E1596">
        <v>30</v>
      </c>
      <c r="G1596" t="s">
        <v>6</v>
      </c>
      <c r="H1596">
        <v>0</v>
      </c>
      <c r="I1596">
        <v>57</v>
      </c>
      <c r="J1596">
        <v>48735</v>
      </c>
      <c r="K1596">
        <v>570</v>
      </c>
      <c r="L1596">
        <f t="shared" si="62"/>
        <v>9.1999999999999993</v>
      </c>
      <c r="M1596">
        <v>12</v>
      </c>
      <c r="N1596">
        <v>1.8399999999999901</v>
      </c>
    </row>
    <row r="1597" spans="1:14" x14ac:dyDescent="0.15">
      <c r="A1597">
        <f t="shared" si="61"/>
        <v>4004058</v>
      </c>
      <c r="B1597">
        <v>4004</v>
      </c>
      <c r="C1597">
        <v>58</v>
      </c>
      <c r="D1597">
        <v>0</v>
      </c>
      <c r="E1597">
        <v>30</v>
      </c>
      <c r="G1597" t="s">
        <v>6</v>
      </c>
      <c r="H1597">
        <v>0</v>
      </c>
      <c r="I1597">
        <v>58</v>
      </c>
      <c r="J1597">
        <v>50460</v>
      </c>
      <c r="K1597">
        <v>580</v>
      </c>
      <c r="L1597">
        <f t="shared" si="62"/>
        <v>9.27</v>
      </c>
      <c r="M1597">
        <v>12</v>
      </c>
      <c r="N1597">
        <v>1.85499999999999</v>
      </c>
    </row>
    <row r="1598" spans="1:14" x14ac:dyDescent="0.15">
      <c r="A1598">
        <f t="shared" si="61"/>
        <v>4004059</v>
      </c>
      <c r="B1598">
        <v>4004</v>
      </c>
      <c r="C1598">
        <v>59</v>
      </c>
      <c r="D1598">
        <v>0</v>
      </c>
      <c r="E1598">
        <v>30</v>
      </c>
      <c r="G1598" t="s">
        <v>6</v>
      </c>
      <c r="H1598">
        <v>0</v>
      </c>
      <c r="I1598">
        <v>59</v>
      </c>
      <c r="J1598">
        <v>52215</v>
      </c>
      <c r="K1598">
        <v>590</v>
      </c>
      <c r="L1598">
        <f t="shared" si="62"/>
        <v>9.35</v>
      </c>
      <c r="M1598">
        <v>12</v>
      </c>
      <c r="N1598">
        <v>1.8699999999999899</v>
      </c>
    </row>
    <row r="1599" spans="1:14" x14ac:dyDescent="0.15">
      <c r="A1599">
        <f t="shared" si="61"/>
        <v>4004060</v>
      </c>
      <c r="B1599">
        <v>4004</v>
      </c>
      <c r="C1599">
        <v>60</v>
      </c>
      <c r="D1599">
        <v>0</v>
      </c>
      <c r="E1599">
        <v>30</v>
      </c>
      <c r="G1599" t="s">
        <v>6</v>
      </c>
      <c r="H1599">
        <v>0</v>
      </c>
      <c r="I1599">
        <v>60</v>
      </c>
      <c r="J1599">
        <v>54000</v>
      </c>
      <c r="K1599">
        <v>600</v>
      </c>
      <c r="L1599">
        <f t="shared" si="62"/>
        <v>9.42</v>
      </c>
      <c r="M1599">
        <v>12</v>
      </c>
      <c r="N1599">
        <v>1.88499999999999</v>
      </c>
    </row>
    <row r="1600" spans="1:14" x14ac:dyDescent="0.15">
      <c r="A1600">
        <f t="shared" si="61"/>
        <v>4004061</v>
      </c>
      <c r="B1600">
        <v>4004</v>
      </c>
      <c r="C1600">
        <v>61</v>
      </c>
      <c r="D1600">
        <v>0</v>
      </c>
      <c r="E1600">
        <v>30</v>
      </c>
      <c r="G1600" t="s">
        <v>6</v>
      </c>
      <c r="H1600">
        <v>0</v>
      </c>
      <c r="I1600">
        <v>61</v>
      </c>
      <c r="J1600">
        <v>55815</v>
      </c>
      <c r="K1600">
        <v>610</v>
      </c>
      <c r="L1600">
        <f t="shared" si="62"/>
        <v>9.5</v>
      </c>
      <c r="M1600">
        <v>12</v>
      </c>
      <c r="N1600">
        <v>1.8999999999999899</v>
      </c>
    </row>
    <row r="1601" spans="1:14" x14ac:dyDescent="0.15">
      <c r="A1601">
        <f t="shared" si="61"/>
        <v>4004062</v>
      </c>
      <c r="B1601">
        <v>4004</v>
      </c>
      <c r="C1601">
        <v>62</v>
      </c>
      <c r="D1601">
        <v>0</v>
      </c>
      <c r="E1601">
        <v>30</v>
      </c>
      <c r="G1601" t="s">
        <v>6</v>
      </c>
      <c r="H1601">
        <v>0</v>
      </c>
      <c r="I1601">
        <v>62</v>
      </c>
      <c r="J1601">
        <v>57660</v>
      </c>
      <c r="K1601">
        <v>620</v>
      </c>
      <c r="L1601">
        <f t="shared" si="62"/>
        <v>9.57</v>
      </c>
      <c r="M1601">
        <v>12</v>
      </c>
      <c r="N1601">
        <v>1.91499999999999</v>
      </c>
    </row>
    <row r="1602" spans="1:14" x14ac:dyDescent="0.15">
      <c r="A1602">
        <f t="shared" si="61"/>
        <v>4004063</v>
      </c>
      <c r="B1602">
        <v>4004</v>
      </c>
      <c r="C1602">
        <v>63</v>
      </c>
      <c r="D1602">
        <v>0</v>
      </c>
      <c r="E1602">
        <v>30</v>
      </c>
      <c r="G1602" t="s">
        <v>6</v>
      </c>
      <c r="H1602">
        <v>0</v>
      </c>
      <c r="I1602">
        <v>63</v>
      </c>
      <c r="J1602">
        <v>59535</v>
      </c>
      <c r="K1602">
        <v>630</v>
      </c>
      <c r="L1602">
        <f t="shared" si="62"/>
        <v>9.65</v>
      </c>
      <c r="M1602">
        <v>12</v>
      </c>
      <c r="N1602">
        <v>1.9299999999999899</v>
      </c>
    </row>
    <row r="1603" spans="1:14" x14ac:dyDescent="0.15">
      <c r="A1603">
        <f t="shared" si="61"/>
        <v>4004064</v>
      </c>
      <c r="B1603">
        <v>4004</v>
      </c>
      <c r="C1603">
        <v>64</v>
      </c>
      <c r="D1603">
        <v>0</v>
      </c>
      <c r="E1603">
        <v>30</v>
      </c>
      <c r="G1603" t="s">
        <v>6</v>
      </c>
      <c r="H1603">
        <v>0</v>
      </c>
      <c r="I1603">
        <v>64</v>
      </c>
      <c r="J1603">
        <v>61440</v>
      </c>
      <c r="K1603">
        <v>640</v>
      </c>
      <c r="L1603">
        <f t="shared" si="62"/>
        <v>9.7200000000000006</v>
      </c>
      <c r="M1603">
        <v>12</v>
      </c>
      <c r="N1603">
        <v>1.9449999999999901</v>
      </c>
    </row>
    <row r="1604" spans="1:14" x14ac:dyDescent="0.15">
      <c r="A1604">
        <f t="shared" si="61"/>
        <v>4004065</v>
      </c>
      <c r="B1604">
        <v>4004</v>
      </c>
      <c r="C1604">
        <v>65</v>
      </c>
      <c r="D1604">
        <v>0</v>
      </c>
      <c r="E1604">
        <v>30</v>
      </c>
      <c r="G1604" t="s">
        <v>6</v>
      </c>
      <c r="H1604">
        <v>0</v>
      </c>
      <c r="I1604">
        <v>65</v>
      </c>
      <c r="J1604">
        <v>63375</v>
      </c>
      <c r="K1604">
        <v>650</v>
      </c>
      <c r="L1604">
        <f t="shared" si="62"/>
        <v>9.8000000000000007</v>
      </c>
      <c r="M1604">
        <v>12</v>
      </c>
      <c r="N1604">
        <v>1.95999999999999</v>
      </c>
    </row>
    <row r="1605" spans="1:14" x14ac:dyDescent="0.15">
      <c r="A1605">
        <f t="shared" si="61"/>
        <v>4004066</v>
      </c>
      <c r="B1605">
        <v>4004</v>
      </c>
      <c r="C1605">
        <v>66</v>
      </c>
      <c r="D1605">
        <v>0</v>
      </c>
      <c r="E1605">
        <v>30</v>
      </c>
      <c r="G1605" t="s">
        <v>6</v>
      </c>
      <c r="H1605">
        <v>0</v>
      </c>
      <c r="I1605">
        <v>66</v>
      </c>
      <c r="J1605">
        <v>65340</v>
      </c>
      <c r="K1605">
        <v>660</v>
      </c>
      <c r="L1605">
        <f t="shared" si="62"/>
        <v>9.8699999999999992</v>
      </c>
      <c r="M1605">
        <v>12</v>
      </c>
      <c r="N1605">
        <v>1.9749999999999901</v>
      </c>
    </row>
    <row r="1606" spans="1:14" x14ac:dyDescent="0.15">
      <c r="A1606">
        <f t="shared" si="61"/>
        <v>4004067</v>
      </c>
      <c r="B1606">
        <v>4004</v>
      </c>
      <c r="C1606">
        <v>67</v>
      </c>
      <c r="D1606">
        <v>0</v>
      </c>
      <c r="E1606">
        <v>30</v>
      </c>
      <c r="G1606" t="s">
        <v>6</v>
      </c>
      <c r="H1606">
        <v>0</v>
      </c>
      <c r="I1606">
        <v>67</v>
      </c>
      <c r="J1606">
        <v>67335</v>
      </c>
      <c r="K1606">
        <v>670</v>
      </c>
      <c r="L1606">
        <f t="shared" si="62"/>
        <v>9.9499999999999993</v>
      </c>
      <c r="M1606">
        <v>12</v>
      </c>
      <c r="N1606">
        <v>1.98999999999999</v>
      </c>
    </row>
    <row r="1607" spans="1:14" x14ac:dyDescent="0.15">
      <c r="A1607">
        <f t="shared" si="61"/>
        <v>4004068</v>
      </c>
      <c r="B1607">
        <v>4004</v>
      </c>
      <c r="C1607">
        <v>68</v>
      </c>
      <c r="D1607">
        <v>0</v>
      </c>
      <c r="E1607">
        <v>30</v>
      </c>
      <c r="G1607" t="s">
        <v>6</v>
      </c>
      <c r="H1607">
        <v>0</v>
      </c>
      <c r="I1607">
        <v>68</v>
      </c>
      <c r="J1607">
        <v>69360</v>
      </c>
      <c r="K1607">
        <v>680</v>
      </c>
      <c r="L1607">
        <f t="shared" si="62"/>
        <v>10.029999999999999</v>
      </c>
      <c r="M1607">
        <v>12</v>
      </c>
      <c r="N1607">
        <v>2.0049999999999901</v>
      </c>
    </row>
    <row r="1608" spans="1:14" x14ac:dyDescent="0.15">
      <c r="A1608">
        <f t="shared" si="61"/>
        <v>4004069</v>
      </c>
      <c r="B1608">
        <v>4004</v>
      </c>
      <c r="C1608">
        <v>69</v>
      </c>
      <c r="D1608">
        <v>0</v>
      </c>
      <c r="E1608">
        <v>30</v>
      </c>
      <c r="G1608" t="s">
        <v>6</v>
      </c>
      <c r="H1608">
        <v>0</v>
      </c>
      <c r="I1608">
        <v>69</v>
      </c>
      <c r="J1608">
        <v>71415</v>
      </c>
      <c r="K1608">
        <v>690</v>
      </c>
      <c r="L1608">
        <f t="shared" si="62"/>
        <v>10.1</v>
      </c>
      <c r="M1608">
        <v>12</v>
      </c>
      <c r="N1608">
        <v>2.0199999999999898</v>
      </c>
    </row>
    <row r="1609" spans="1:14" x14ac:dyDescent="0.15">
      <c r="A1609">
        <f t="shared" si="61"/>
        <v>4004070</v>
      </c>
      <c r="B1609">
        <v>4004</v>
      </c>
      <c r="C1609">
        <v>70</v>
      </c>
      <c r="D1609">
        <v>0</v>
      </c>
      <c r="E1609">
        <v>30</v>
      </c>
      <c r="G1609" t="s">
        <v>6</v>
      </c>
      <c r="H1609">
        <v>0</v>
      </c>
      <c r="I1609">
        <v>70</v>
      </c>
      <c r="J1609">
        <v>73500</v>
      </c>
      <c r="K1609">
        <v>700</v>
      </c>
      <c r="L1609">
        <f t="shared" si="62"/>
        <v>10.17</v>
      </c>
      <c r="M1609">
        <v>12</v>
      </c>
      <c r="N1609">
        <v>2.0349999999999899</v>
      </c>
    </row>
    <row r="1610" spans="1:14" x14ac:dyDescent="0.15">
      <c r="A1610">
        <f t="shared" si="61"/>
        <v>4004071</v>
      </c>
      <c r="B1610">
        <v>4004</v>
      </c>
      <c r="C1610">
        <v>71</v>
      </c>
      <c r="D1610">
        <v>0</v>
      </c>
      <c r="E1610">
        <v>30</v>
      </c>
      <c r="G1610" t="s">
        <v>6</v>
      </c>
      <c r="H1610">
        <v>0</v>
      </c>
      <c r="I1610">
        <v>71</v>
      </c>
      <c r="J1610">
        <v>75615</v>
      </c>
      <c r="K1610">
        <v>710</v>
      </c>
      <c r="L1610">
        <f t="shared" si="62"/>
        <v>10.25</v>
      </c>
      <c r="M1610">
        <v>12</v>
      </c>
      <c r="N1610">
        <v>2.0499999999999901</v>
      </c>
    </row>
    <row r="1611" spans="1:14" x14ac:dyDescent="0.15">
      <c r="A1611">
        <f t="shared" si="61"/>
        <v>4004072</v>
      </c>
      <c r="B1611">
        <v>4004</v>
      </c>
      <c r="C1611">
        <v>72</v>
      </c>
      <c r="D1611">
        <v>0</v>
      </c>
      <c r="E1611">
        <v>30</v>
      </c>
      <c r="G1611" t="s">
        <v>6</v>
      </c>
      <c r="H1611">
        <v>0</v>
      </c>
      <c r="I1611">
        <v>72</v>
      </c>
      <c r="J1611">
        <v>77760</v>
      </c>
      <c r="K1611">
        <v>720</v>
      </c>
      <c r="L1611">
        <f t="shared" si="62"/>
        <v>10.33</v>
      </c>
      <c r="M1611">
        <v>12</v>
      </c>
      <c r="N1611">
        <v>2.0649999999999902</v>
      </c>
    </row>
    <row r="1612" spans="1:14" x14ac:dyDescent="0.15">
      <c r="A1612">
        <f t="shared" si="61"/>
        <v>4004073</v>
      </c>
      <c r="B1612">
        <v>4004</v>
      </c>
      <c r="C1612">
        <v>73</v>
      </c>
      <c r="D1612">
        <v>0</v>
      </c>
      <c r="E1612">
        <v>30</v>
      </c>
      <c r="G1612" t="s">
        <v>6</v>
      </c>
      <c r="H1612">
        <v>0</v>
      </c>
      <c r="I1612">
        <v>73</v>
      </c>
      <c r="J1612">
        <v>79935</v>
      </c>
      <c r="K1612">
        <v>730</v>
      </c>
      <c r="L1612">
        <f t="shared" si="62"/>
        <v>10.4</v>
      </c>
      <c r="M1612">
        <v>12</v>
      </c>
      <c r="N1612">
        <v>2.0799999999999899</v>
      </c>
    </row>
    <row r="1613" spans="1:14" x14ac:dyDescent="0.15">
      <c r="A1613">
        <f t="shared" si="61"/>
        <v>4004074</v>
      </c>
      <c r="B1613">
        <v>4004</v>
      </c>
      <c r="C1613">
        <v>74</v>
      </c>
      <c r="D1613">
        <v>0</v>
      </c>
      <c r="E1613">
        <v>30</v>
      </c>
      <c r="G1613" t="s">
        <v>6</v>
      </c>
      <c r="H1613">
        <v>0</v>
      </c>
      <c r="I1613">
        <v>74</v>
      </c>
      <c r="J1613">
        <v>82140</v>
      </c>
      <c r="K1613">
        <v>740</v>
      </c>
      <c r="L1613">
        <f t="shared" si="62"/>
        <v>10.47</v>
      </c>
      <c r="M1613">
        <v>12</v>
      </c>
      <c r="N1613">
        <v>2.09499999999999</v>
      </c>
    </row>
    <row r="1614" spans="1:14" x14ac:dyDescent="0.15">
      <c r="A1614">
        <f t="shared" si="61"/>
        <v>4004075</v>
      </c>
      <c r="B1614">
        <v>4004</v>
      </c>
      <c r="C1614">
        <v>75</v>
      </c>
      <c r="D1614">
        <v>0</v>
      </c>
      <c r="E1614">
        <v>30</v>
      </c>
      <c r="G1614" t="s">
        <v>6</v>
      </c>
      <c r="H1614">
        <v>0</v>
      </c>
      <c r="I1614">
        <v>75</v>
      </c>
      <c r="J1614">
        <v>84375</v>
      </c>
      <c r="K1614">
        <v>750</v>
      </c>
      <c r="L1614">
        <f t="shared" si="62"/>
        <v>10.55</v>
      </c>
      <c r="M1614">
        <v>12</v>
      </c>
      <c r="N1614">
        <v>2.1099999999999901</v>
      </c>
    </row>
    <row r="1615" spans="1:14" x14ac:dyDescent="0.15">
      <c r="A1615">
        <f t="shared" si="61"/>
        <v>4004076</v>
      </c>
      <c r="B1615">
        <v>4004</v>
      </c>
      <c r="C1615">
        <v>76</v>
      </c>
      <c r="D1615">
        <v>0</v>
      </c>
      <c r="E1615">
        <v>30</v>
      </c>
      <c r="G1615" t="s">
        <v>6</v>
      </c>
      <c r="H1615">
        <v>0</v>
      </c>
      <c r="I1615">
        <v>76</v>
      </c>
      <c r="J1615">
        <v>86640</v>
      </c>
      <c r="K1615">
        <v>760</v>
      </c>
      <c r="L1615">
        <f t="shared" si="62"/>
        <v>10.62</v>
      </c>
      <c r="M1615">
        <v>12</v>
      </c>
      <c r="N1615">
        <v>2.1249999999999898</v>
      </c>
    </row>
    <row r="1616" spans="1:14" x14ac:dyDescent="0.15">
      <c r="A1616">
        <f t="shared" si="61"/>
        <v>4004077</v>
      </c>
      <c r="B1616">
        <v>4004</v>
      </c>
      <c r="C1616">
        <v>77</v>
      </c>
      <c r="D1616">
        <v>0</v>
      </c>
      <c r="E1616">
        <v>30</v>
      </c>
      <c r="G1616" t="s">
        <v>6</v>
      </c>
      <c r="H1616">
        <v>0</v>
      </c>
      <c r="I1616">
        <v>77</v>
      </c>
      <c r="J1616">
        <v>88935</v>
      </c>
      <c r="K1616">
        <v>770</v>
      </c>
      <c r="L1616">
        <f t="shared" si="62"/>
        <v>10.7</v>
      </c>
      <c r="M1616">
        <v>12</v>
      </c>
      <c r="N1616">
        <v>2.1399999999999899</v>
      </c>
    </row>
    <row r="1617" spans="1:14" x14ac:dyDescent="0.15">
      <c r="A1617">
        <f t="shared" si="61"/>
        <v>4004078</v>
      </c>
      <c r="B1617">
        <v>4004</v>
      </c>
      <c r="C1617">
        <v>78</v>
      </c>
      <c r="D1617">
        <v>0</v>
      </c>
      <c r="E1617">
        <v>30</v>
      </c>
      <c r="G1617" t="s">
        <v>6</v>
      </c>
      <c r="H1617">
        <v>0</v>
      </c>
      <c r="I1617">
        <v>78</v>
      </c>
      <c r="J1617">
        <v>91260</v>
      </c>
      <c r="K1617">
        <v>780</v>
      </c>
      <c r="L1617">
        <f t="shared" si="62"/>
        <v>10.78</v>
      </c>
      <c r="M1617">
        <v>12</v>
      </c>
      <c r="N1617">
        <v>2.15499999999999</v>
      </c>
    </row>
    <row r="1618" spans="1:14" x14ac:dyDescent="0.15">
      <c r="A1618">
        <f t="shared" si="61"/>
        <v>4004079</v>
      </c>
      <c r="B1618">
        <v>4004</v>
      </c>
      <c r="C1618">
        <v>79</v>
      </c>
      <c r="D1618">
        <v>0</v>
      </c>
      <c r="E1618">
        <v>30</v>
      </c>
      <c r="G1618" t="s">
        <v>6</v>
      </c>
      <c r="H1618">
        <v>0</v>
      </c>
      <c r="I1618">
        <v>79</v>
      </c>
      <c r="J1618">
        <v>93615</v>
      </c>
      <c r="K1618">
        <v>790</v>
      </c>
      <c r="L1618">
        <f t="shared" si="62"/>
        <v>10.85</v>
      </c>
      <c r="M1618">
        <v>12</v>
      </c>
      <c r="N1618">
        <v>2.1699999999999902</v>
      </c>
    </row>
    <row r="1619" spans="1:14" x14ac:dyDescent="0.15">
      <c r="A1619">
        <f t="shared" si="61"/>
        <v>4004080</v>
      </c>
      <c r="B1619">
        <v>4004</v>
      </c>
      <c r="C1619">
        <v>80</v>
      </c>
      <c r="D1619">
        <v>0</v>
      </c>
      <c r="E1619">
        <v>30</v>
      </c>
      <c r="G1619" t="s">
        <v>6</v>
      </c>
      <c r="H1619">
        <v>0</v>
      </c>
      <c r="I1619">
        <v>80</v>
      </c>
      <c r="J1619">
        <v>96000</v>
      </c>
      <c r="K1619">
        <v>800</v>
      </c>
      <c r="L1619">
        <f t="shared" si="62"/>
        <v>11</v>
      </c>
      <c r="M1619">
        <v>12</v>
      </c>
      <c r="N1619">
        <v>2.2000000000000002</v>
      </c>
    </row>
    <row r="1620" spans="1:14" x14ac:dyDescent="0.15">
      <c r="A1620">
        <f t="shared" si="61"/>
        <v>4005001</v>
      </c>
      <c r="B1620">
        <v>4005</v>
      </c>
      <c r="C1620">
        <v>1</v>
      </c>
      <c r="D1620">
        <v>0</v>
      </c>
      <c r="E1620">
        <v>30</v>
      </c>
      <c r="H1620">
        <v>0</v>
      </c>
      <c r="I1620">
        <v>5</v>
      </c>
      <c r="J1620">
        <v>0</v>
      </c>
      <c r="K1620">
        <v>10</v>
      </c>
      <c r="L1620">
        <v>5.6</v>
      </c>
      <c r="M1620">
        <v>13</v>
      </c>
      <c r="N1620">
        <v>1</v>
      </c>
    </row>
    <row r="1621" spans="1:14" x14ac:dyDescent="0.15">
      <c r="A1621">
        <f t="shared" si="61"/>
        <v>4005002</v>
      </c>
      <c r="B1621">
        <v>4005</v>
      </c>
      <c r="C1621">
        <v>2</v>
      </c>
      <c r="D1621">
        <v>0</v>
      </c>
      <c r="E1621">
        <v>30</v>
      </c>
      <c r="G1621" t="s">
        <v>6</v>
      </c>
      <c r="H1621">
        <v>0</v>
      </c>
      <c r="I1621">
        <v>5</v>
      </c>
      <c r="J1621">
        <v>66</v>
      </c>
      <c r="K1621">
        <v>20</v>
      </c>
      <c r="L1621">
        <f>ROUND(L$165*N1621,2)</f>
        <v>5.68</v>
      </c>
      <c r="M1621">
        <v>13</v>
      </c>
      <c r="N1621">
        <v>1.0149999999999999</v>
      </c>
    </row>
    <row r="1622" spans="1:14" x14ac:dyDescent="0.15">
      <c r="A1622">
        <f t="shared" si="61"/>
        <v>4005003</v>
      </c>
      <c r="B1622">
        <v>4005</v>
      </c>
      <c r="C1622">
        <v>3</v>
      </c>
      <c r="D1622">
        <v>0</v>
      </c>
      <c r="E1622">
        <v>30</v>
      </c>
      <c r="G1622" t="s">
        <v>6</v>
      </c>
      <c r="H1622">
        <v>0</v>
      </c>
      <c r="I1622">
        <v>5</v>
      </c>
      <c r="J1622">
        <v>150</v>
      </c>
      <c r="K1622">
        <v>30</v>
      </c>
      <c r="L1622">
        <f t="shared" ref="L1622:L1685" si="63">ROUND(L$165*N1622,2)</f>
        <v>5.77</v>
      </c>
      <c r="M1622">
        <v>13</v>
      </c>
      <c r="N1622">
        <v>1.03</v>
      </c>
    </row>
    <row r="1623" spans="1:14" x14ac:dyDescent="0.15">
      <c r="A1623">
        <f t="shared" si="61"/>
        <v>4005004</v>
      </c>
      <c r="B1623">
        <v>4005</v>
      </c>
      <c r="C1623">
        <v>4</v>
      </c>
      <c r="D1623">
        <v>0</v>
      </c>
      <c r="E1623">
        <v>30</v>
      </c>
      <c r="G1623" t="s">
        <v>6</v>
      </c>
      <c r="H1623">
        <v>0</v>
      </c>
      <c r="I1623">
        <v>5</v>
      </c>
      <c r="J1623">
        <v>266</v>
      </c>
      <c r="K1623">
        <v>40</v>
      </c>
      <c r="L1623">
        <f t="shared" si="63"/>
        <v>5.85</v>
      </c>
      <c r="M1623">
        <v>13</v>
      </c>
      <c r="N1623">
        <v>1.0449999999999999</v>
      </c>
    </row>
    <row r="1624" spans="1:14" x14ac:dyDescent="0.15">
      <c r="A1624">
        <f t="shared" si="61"/>
        <v>4005005</v>
      </c>
      <c r="B1624">
        <v>4005</v>
      </c>
      <c r="C1624">
        <v>5</v>
      </c>
      <c r="D1624">
        <v>0</v>
      </c>
      <c r="E1624">
        <v>30</v>
      </c>
      <c r="G1624" t="s">
        <v>6</v>
      </c>
      <c r="H1624">
        <v>0</v>
      </c>
      <c r="I1624">
        <v>5</v>
      </c>
      <c r="J1624">
        <v>416</v>
      </c>
      <c r="K1624">
        <v>50</v>
      </c>
      <c r="L1624">
        <f t="shared" si="63"/>
        <v>5.94</v>
      </c>
      <c r="M1624">
        <v>13</v>
      </c>
      <c r="N1624">
        <v>1.06</v>
      </c>
    </row>
    <row r="1625" spans="1:14" x14ac:dyDescent="0.15">
      <c r="A1625">
        <f t="shared" si="61"/>
        <v>4005006</v>
      </c>
      <c r="B1625">
        <v>4005</v>
      </c>
      <c r="C1625">
        <v>6</v>
      </c>
      <c r="D1625">
        <v>0</v>
      </c>
      <c r="E1625">
        <v>30</v>
      </c>
      <c r="G1625" t="s">
        <v>6</v>
      </c>
      <c r="H1625">
        <v>0</v>
      </c>
      <c r="I1625">
        <v>6</v>
      </c>
      <c r="J1625">
        <v>600</v>
      </c>
      <c r="K1625">
        <v>60</v>
      </c>
      <c r="L1625">
        <f t="shared" si="63"/>
        <v>6.02</v>
      </c>
      <c r="M1625">
        <v>13</v>
      </c>
      <c r="N1625">
        <v>1.075</v>
      </c>
    </row>
    <row r="1626" spans="1:14" x14ac:dyDescent="0.15">
      <c r="A1626">
        <f t="shared" si="61"/>
        <v>4005007</v>
      </c>
      <c r="B1626">
        <v>4005</v>
      </c>
      <c r="C1626">
        <v>7</v>
      </c>
      <c r="D1626">
        <v>0</v>
      </c>
      <c r="E1626">
        <v>30</v>
      </c>
      <c r="G1626" t="s">
        <v>6</v>
      </c>
      <c r="H1626">
        <v>0</v>
      </c>
      <c r="I1626">
        <v>7</v>
      </c>
      <c r="J1626">
        <v>816</v>
      </c>
      <c r="K1626">
        <v>70</v>
      </c>
      <c r="L1626">
        <f t="shared" si="63"/>
        <v>6.1</v>
      </c>
      <c r="M1626">
        <v>13</v>
      </c>
      <c r="N1626">
        <v>1.0900000000000001</v>
      </c>
    </row>
    <row r="1627" spans="1:14" x14ac:dyDescent="0.15">
      <c r="A1627">
        <f t="shared" si="61"/>
        <v>4005008</v>
      </c>
      <c r="B1627">
        <v>4005</v>
      </c>
      <c r="C1627">
        <v>8</v>
      </c>
      <c r="D1627">
        <v>0</v>
      </c>
      <c r="E1627">
        <v>30</v>
      </c>
      <c r="G1627" t="s">
        <v>6</v>
      </c>
      <c r="H1627">
        <v>0</v>
      </c>
      <c r="I1627">
        <v>8</v>
      </c>
      <c r="J1627">
        <v>1066</v>
      </c>
      <c r="K1627">
        <v>80</v>
      </c>
      <c r="L1627">
        <f t="shared" si="63"/>
        <v>6.19</v>
      </c>
      <c r="M1627">
        <v>13</v>
      </c>
      <c r="N1627">
        <v>1.105</v>
      </c>
    </row>
    <row r="1628" spans="1:14" x14ac:dyDescent="0.15">
      <c r="A1628">
        <f t="shared" si="61"/>
        <v>4005009</v>
      </c>
      <c r="B1628">
        <v>4005</v>
      </c>
      <c r="C1628">
        <v>9</v>
      </c>
      <c r="D1628">
        <v>0</v>
      </c>
      <c r="E1628">
        <v>30</v>
      </c>
      <c r="G1628" t="s">
        <v>6</v>
      </c>
      <c r="H1628">
        <v>0</v>
      </c>
      <c r="I1628">
        <v>9</v>
      </c>
      <c r="J1628">
        <v>1350</v>
      </c>
      <c r="K1628">
        <v>90</v>
      </c>
      <c r="L1628">
        <f t="shared" si="63"/>
        <v>6.27</v>
      </c>
      <c r="M1628">
        <v>13</v>
      </c>
      <c r="N1628">
        <v>1.1200000000000001</v>
      </c>
    </row>
    <row r="1629" spans="1:14" x14ac:dyDescent="0.15">
      <c r="A1629">
        <f t="shared" si="61"/>
        <v>4005010</v>
      </c>
      <c r="B1629">
        <v>4005</v>
      </c>
      <c r="C1629">
        <v>10</v>
      </c>
      <c r="D1629">
        <v>0</v>
      </c>
      <c r="E1629">
        <v>30</v>
      </c>
      <c r="G1629" t="s">
        <v>6</v>
      </c>
      <c r="H1629">
        <v>0</v>
      </c>
      <c r="I1629">
        <v>10</v>
      </c>
      <c r="J1629">
        <v>1666</v>
      </c>
      <c r="K1629">
        <v>100</v>
      </c>
      <c r="L1629">
        <f t="shared" si="63"/>
        <v>6.36</v>
      </c>
      <c r="M1629">
        <v>13</v>
      </c>
      <c r="N1629">
        <v>1.135</v>
      </c>
    </row>
    <row r="1630" spans="1:14" x14ac:dyDescent="0.15">
      <c r="A1630">
        <f t="shared" si="61"/>
        <v>4005011</v>
      </c>
      <c r="B1630">
        <v>4005</v>
      </c>
      <c r="C1630">
        <v>11</v>
      </c>
      <c r="D1630">
        <v>0</v>
      </c>
      <c r="E1630">
        <v>30</v>
      </c>
      <c r="G1630" t="s">
        <v>6</v>
      </c>
      <c r="H1630">
        <v>0</v>
      </c>
      <c r="I1630">
        <v>11</v>
      </c>
      <c r="J1630">
        <v>2016</v>
      </c>
      <c r="K1630">
        <v>110</v>
      </c>
      <c r="L1630">
        <f t="shared" si="63"/>
        <v>6.44</v>
      </c>
      <c r="M1630">
        <v>13</v>
      </c>
      <c r="N1630">
        <v>1.1499999999999999</v>
      </c>
    </row>
    <row r="1631" spans="1:14" x14ac:dyDescent="0.15">
      <c r="A1631">
        <f t="shared" si="61"/>
        <v>4005012</v>
      </c>
      <c r="B1631">
        <v>4005</v>
      </c>
      <c r="C1631">
        <v>12</v>
      </c>
      <c r="D1631">
        <v>0</v>
      </c>
      <c r="E1631">
        <v>30</v>
      </c>
      <c r="G1631" t="s">
        <v>6</v>
      </c>
      <c r="H1631">
        <v>0</v>
      </c>
      <c r="I1631">
        <v>12</v>
      </c>
      <c r="J1631">
        <v>2400</v>
      </c>
      <c r="K1631">
        <v>120</v>
      </c>
      <c r="L1631">
        <f t="shared" si="63"/>
        <v>6.52</v>
      </c>
      <c r="M1631">
        <v>13</v>
      </c>
      <c r="N1631">
        <v>1.165</v>
      </c>
    </row>
    <row r="1632" spans="1:14" x14ac:dyDescent="0.15">
      <c r="A1632">
        <f t="shared" si="61"/>
        <v>4005013</v>
      </c>
      <c r="B1632">
        <v>4005</v>
      </c>
      <c r="C1632">
        <v>13</v>
      </c>
      <c r="D1632">
        <v>0</v>
      </c>
      <c r="E1632">
        <v>30</v>
      </c>
      <c r="G1632" t="s">
        <v>6</v>
      </c>
      <c r="H1632">
        <v>0</v>
      </c>
      <c r="I1632">
        <v>13</v>
      </c>
      <c r="J1632">
        <v>2816</v>
      </c>
      <c r="K1632">
        <v>130</v>
      </c>
      <c r="L1632">
        <f t="shared" si="63"/>
        <v>6.61</v>
      </c>
      <c r="M1632">
        <v>13</v>
      </c>
      <c r="N1632">
        <v>1.18</v>
      </c>
    </row>
    <row r="1633" spans="1:14" x14ac:dyDescent="0.15">
      <c r="A1633">
        <f t="shared" ref="A1633:A1696" si="64">B1633*1000+C1633</f>
        <v>4005014</v>
      </c>
      <c r="B1633">
        <v>4005</v>
      </c>
      <c r="C1633">
        <v>14</v>
      </c>
      <c r="D1633">
        <v>0</v>
      </c>
      <c r="E1633">
        <v>30</v>
      </c>
      <c r="G1633" t="s">
        <v>6</v>
      </c>
      <c r="H1633">
        <v>0</v>
      </c>
      <c r="I1633">
        <v>14</v>
      </c>
      <c r="J1633">
        <v>3266</v>
      </c>
      <c r="K1633">
        <v>140</v>
      </c>
      <c r="L1633">
        <f t="shared" si="63"/>
        <v>6.69</v>
      </c>
      <c r="M1633">
        <v>13</v>
      </c>
      <c r="N1633">
        <v>1.1950000000000001</v>
      </c>
    </row>
    <row r="1634" spans="1:14" x14ac:dyDescent="0.15">
      <c r="A1634">
        <f t="shared" si="64"/>
        <v>4005015</v>
      </c>
      <c r="B1634">
        <v>4005</v>
      </c>
      <c r="C1634">
        <v>15</v>
      </c>
      <c r="D1634">
        <v>0</v>
      </c>
      <c r="E1634">
        <v>30</v>
      </c>
      <c r="G1634" t="s">
        <v>6</v>
      </c>
      <c r="H1634">
        <v>0</v>
      </c>
      <c r="I1634">
        <v>15</v>
      </c>
      <c r="J1634">
        <v>3750</v>
      </c>
      <c r="K1634">
        <v>150</v>
      </c>
      <c r="L1634">
        <f t="shared" si="63"/>
        <v>6.78</v>
      </c>
      <c r="M1634">
        <v>13</v>
      </c>
      <c r="N1634">
        <v>1.21</v>
      </c>
    </row>
    <row r="1635" spans="1:14" x14ac:dyDescent="0.15">
      <c r="A1635">
        <f t="shared" si="64"/>
        <v>4005016</v>
      </c>
      <c r="B1635">
        <v>4005</v>
      </c>
      <c r="C1635">
        <v>16</v>
      </c>
      <c r="D1635">
        <v>0</v>
      </c>
      <c r="E1635">
        <v>30</v>
      </c>
      <c r="G1635" t="s">
        <v>6</v>
      </c>
      <c r="H1635">
        <v>0</v>
      </c>
      <c r="I1635">
        <v>16</v>
      </c>
      <c r="J1635">
        <v>4266</v>
      </c>
      <c r="K1635">
        <v>160</v>
      </c>
      <c r="L1635">
        <f t="shared" si="63"/>
        <v>6.86</v>
      </c>
      <c r="M1635">
        <v>13</v>
      </c>
      <c r="N1635">
        <v>1.2250000000000001</v>
      </c>
    </row>
    <row r="1636" spans="1:14" x14ac:dyDescent="0.15">
      <c r="A1636">
        <f t="shared" si="64"/>
        <v>4005017</v>
      </c>
      <c r="B1636">
        <v>4005</v>
      </c>
      <c r="C1636">
        <v>17</v>
      </c>
      <c r="D1636">
        <v>0</v>
      </c>
      <c r="E1636">
        <v>30</v>
      </c>
      <c r="G1636" t="s">
        <v>6</v>
      </c>
      <c r="H1636">
        <v>0</v>
      </c>
      <c r="I1636">
        <v>17</v>
      </c>
      <c r="J1636">
        <v>4816</v>
      </c>
      <c r="K1636">
        <v>170</v>
      </c>
      <c r="L1636">
        <f t="shared" si="63"/>
        <v>6.94</v>
      </c>
      <c r="M1636">
        <v>13</v>
      </c>
      <c r="N1636">
        <v>1.24</v>
      </c>
    </row>
    <row r="1637" spans="1:14" x14ac:dyDescent="0.15">
      <c r="A1637">
        <f t="shared" si="64"/>
        <v>4005018</v>
      </c>
      <c r="B1637">
        <v>4005</v>
      </c>
      <c r="C1637">
        <v>18</v>
      </c>
      <c r="D1637">
        <v>0</v>
      </c>
      <c r="E1637">
        <v>30</v>
      </c>
      <c r="G1637" t="s">
        <v>6</v>
      </c>
      <c r="H1637">
        <v>0</v>
      </c>
      <c r="I1637">
        <v>18</v>
      </c>
      <c r="J1637">
        <v>5400</v>
      </c>
      <c r="K1637">
        <v>180</v>
      </c>
      <c r="L1637">
        <f t="shared" si="63"/>
        <v>7.03</v>
      </c>
      <c r="M1637">
        <v>13</v>
      </c>
      <c r="N1637">
        <v>1.2549999999999999</v>
      </c>
    </row>
    <row r="1638" spans="1:14" x14ac:dyDescent="0.15">
      <c r="A1638">
        <f t="shared" si="64"/>
        <v>4005019</v>
      </c>
      <c r="B1638">
        <v>4005</v>
      </c>
      <c r="C1638">
        <v>19</v>
      </c>
      <c r="D1638">
        <v>0</v>
      </c>
      <c r="E1638">
        <v>30</v>
      </c>
      <c r="G1638" t="s">
        <v>6</v>
      </c>
      <c r="H1638">
        <v>0</v>
      </c>
      <c r="I1638">
        <v>19</v>
      </c>
      <c r="J1638">
        <v>6016</v>
      </c>
      <c r="K1638">
        <v>190</v>
      </c>
      <c r="L1638">
        <f t="shared" si="63"/>
        <v>7.11</v>
      </c>
      <c r="M1638">
        <v>13</v>
      </c>
      <c r="N1638">
        <v>1.27</v>
      </c>
    </row>
    <row r="1639" spans="1:14" x14ac:dyDescent="0.15">
      <c r="A1639">
        <f t="shared" si="64"/>
        <v>4005020</v>
      </c>
      <c r="B1639">
        <v>4005</v>
      </c>
      <c r="C1639">
        <v>20</v>
      </c>
      <c r="D1639">
        <v>0</v>
      </c>
      <c r="E1639">
        <v>30</v>
      </c>
      <c r="G1639" t="s">
        <v>6</v>
      </c>
      <c r="H1639">
        <v>0</v>
      </c>
      <c r="I1639">
        <v>20</v>
      </c>
      <c r="J1639">
        <v>6666</v>
      </c>
      <c r="K1639">
        <v>200</v>
      </c>
      <c r="L1639">
        <f t="shared" si="63"/>
        <v>7.2</v>
      </c>
      <c r="M1639">
        <v>13</v>
      </c>
      <c r="N1639">
        <v>1.2849999999999999</v>
      </c>
    </row>
    <row r="1640" spans="1:14" x14ac:dyDescent="0.15">
      <c r="A1640">
        <f t="shared" si="64"/>
        <v>4005021</v>
      </c>
      <c r="B1640">
        <v>4005</v>
      </c>
      <c r="C1640">
        <v>21</v>
      </c>
      <c r="D1640">
        <v>0</v>
      </c>
      <c r="E1640">
        <v>30</v>
      </c>
      <c r="G1640" t="s">
        <v>6</v>
      </c>
      <c r="H1640">
        <v>0</v>
      </c>
      <c r="I1640">
        <v>21</v>
      </c>
      <c r="J1640">
        <v>7350</v>
      </c>
      <c r="K1640">
        <v>210</v>
      </c>
      <c r="L1640">
        <f t="shared" si="63"/>
        <v>7.28</v>
      </c>
      <c r="M1640">
        <v>13</v>
      </c>
      <c r="N1640">
        <v>1.3</v>
      </c>
    </row>
    <row r="1641" spans="1:14" x14ac:dyDescent="0.15">
      <c r="A1641">
        <f t="shared" si="64"/>
        <v>4005022</v>
      </c>
      <c r="B1641">
        <v>4005</v>
      </c>
      <c r="C1641">
        <v>22</v>
      </c>
      <c r="D1641">
        <v>0</v>
      </c>
      <c r="E1641">
        <v>30</v>
      </c>
      <c r="G1641" t="s">
        <v>6</v>
      </c>
      <c r="H1641">
        <v>0</v>
      </c>
      <c r="I1641">
        <v>22</v>
      </c>
      <c r="J1641">
        <v>8066</v>
      </c>
      <c r="K1641">
        <v>220</v>
      </c>
      <c r="L1641">
        <f t="shared" si="63"/>
        <v>7.36</v>
      </c>
      <c r="M1641">
        <v>13</v>
      </c>
      <c r="N1641">
        <v>1.3149999999999999</v>
      </c>
    </row>
    <row r="1642" spans="1:14" x14ac:dyDescent="0.15">
      <c r="A1642">
        <f t="shared" si="64"/>
        <v>4005023</v>
      </c>
      <c r="B1642">
        <v>4005</v>
      </c>
      <c r="C1642">
        <v>23</v>
      </c>
      <c r="D1642">
        <v>0</v>
      </c>
      <c r="E1642">
        <v>30</v>
      </c>
      <c r="G1642" t="s">
        <v>6</v>
      </c>
      <c r="H1642">
        <v>0</v>
      </c>
      <c r="I1642">
        <v>23</v>
      </c>
      <c r="J1642">
        <v>8816</v>
      </c>
      <c r="K1642">
        <v>230</v>
      </c>
      <c r="L1642">
        <f t="shared" si="63"/>
        <v>7.45</v>
      </c>
      <c r="M1642">
        <v>13</v>
      </c>
      <c r="N1642">
        <v>1.33</v>
      </c>
    </row>
    <row r="1643" spans="1:14" x14ac:dyDescent="0.15">
      <c r="A1643">
        <f t="shared" si="64"/>
        <v>4005024</v>
      </c>
      <c r="B1643">
        <v>4005</v>
      </c>
      <c r="C1643">
        <v>24</v>
      </c>
      <c r="D1643">
        <v>0</v>
      </c>
      <c r="E1643">
        <v>30</v>
      </c>
      <c r="G1643" t="s">
        <v>6</v>
      </c>
      <c r="H1643">
        <v>0</v>
      </c>
      <c r="I1643">
        <v>24</v>
      </c>
      <c r="J1643">
        <v>9600</v>
      </c>
      <c r="K1643">
        <v>240</v>
      </c>
      <c r="L1643">
        <f t="shared" si="63"/>
        <v>7.53</v>
      </c>
      <c r="M1643">
        <v>13</v>
      </c>
      <c r="N1643">
        <v>1.345</v>
      </c>
    </row>
    <row r="1644" spans="1:14" x14ac:dyDescent="0.15">
      <c r="A1644">
        <f t="shared" si="64"/>
        <v>4005025</v>
      </c>
      <c r="B1644">
        <v>4005</v>
      </c>
      <c r="C1644">
        <v>25</v>
      </c>
      <c r="D1644">
        <v>0</v>
      </c>
      <c r="E1644">
        <v>30</v>
      </c>
      <c r="G1644" t="s">
        <v>6</v>
      </c>
      <c r="H1644">
        <v>0</v>
      </c>
      <c r="I1644">
        <v>25</v>
      </c>
      <c r="J1644">
        <v>10416</v>
      </c>
      <c r="K1644">
        <v>250</v>
      </c>
      <c r="L1644">
        <f t="shared" si="63"/>
        <v>7.62</v>
      </c>
      <c r="M1644">
        <v>13</v>
      </c>
      <c r="N1644">
        <v>1.36</v>
      </c>
    </row>
    <row r="1645" spans="1:14" x14ac:dyDescent="0.15">
      <c r="A1645">
        <f t="shared" si="64"/>
        <v>4005026</v>
      </c>
      <c r="B1645">
        <v>4005</v>
      </c>
      <c r="C1645">
        <v>26</v>
      </c>
      <c r="D1645">
        <v>0</v>
      </c>
      <c r="E1645">
        <v>30</v>
      </c>
      <c r="G1645" t="s">
        <v>6</v>
      </c>
      <c r="H1645">
        <v>0</v>
      </c>
      <c r="I1645">
        <v>26</v>
      </c>
      <c r="J1645">
        <v>11266</v>
      </c>
      <c r="K1645">
        <v>260</v>
      </c>
      <c r="L1645">
        <f t="shared" si="63"/>
        <v>7.7</v>
      </c>
      <c r="M1645">
        <v>13</v>
      </c>
      <c r="N1645">
        <v>1.375</v>
      </c>
    </row>
    <row r="1646" spans="1:14" x14ac:dyDescent="0.15">
      <c r="A1646">
        <f t="shared" si="64"/>
        <v>4005027</v>
      </c>
      <c r="B1646">
        <v>4005</v>
      </c>
      <c r="C1646">
        <v>27</v>
      </c>
      <c r="D1646">
        <v>0</v>
      </c>
      <c r="E1646">
        <v>30</v>
      </c>
      <c r="G1646" t="s">
        <v>6</v>
      </c>
      <c r="H1646">
        <v>0</v>
      </c>
      <c r="I1646">
        <v>27</v>
      </c>
      <c r="J1646">
        <v>12150</v>
      </c>
      <c r="K1646">
        <v>270</v>
      </c>
      <c r="L1646">
        <f t="shared" si="63"/>
        <v>7.78</v>
      </c>
      <c r="M1646">
        <v>13</v>
      </c>
      <c r="N1646">
        <v>1.39</v>
      </c>
    </row>
    <row r="1647" spans="1:14" x14ac:dyDescent="0.15">
      <c r="A1647">
        <f t="shared" si="64"/>
        <v>4005028</v>
      </c>
      <c r="B1647">
        <v>4005</v>
      </c>
      <c r="C1647">
        <v>28</v>
      </c>
      <c r="D1647">
        <v>0</v>
      </c>
      <c r="E1647">
        <v>30</v>
      </c>
      <c r="G1647" t="s">
        <v>6</v>
      </c>
      <c r="H1647">
        <v>0</v>
      </c>
      <c r="I1647">
        <v>28</v>
      </c>
      <c r="J1647">
        <v>13066</v>
      </c>
      <c r="K1647">
        <v>280</v>
      </c>
      <c r="L1647">
        <f t="shared" si="63"/>
        <v>7.87</v>
      </c>
      <c r="M1647">
        <v>13</v>
      </c>
      <c r="N1647">
        <v>1.405</v>
      </c>
    </row>
    <row r="1648" spans="1:14" x14ac:dyDescent="0.15">
      <c r="A1648">
        <f t="shared" si="64"/>
        <v>4005029</v>
      </c>
      <c r="B1648">
        <v>4005</v>
      </c>
      <c r="C1648">
        <v>29</v>
      </c>
      <c r="D1648">
        <v>0</v>
      </c>
      <c r="E1648">
        <v>30</v>
      </c>
      <c r="G1648" t="s">
        <v>6</v>
      </c>
      <c r="H1648">
        <v>0</v>
      </c>
      <c r="I1648">
        <v>29</v>
      </c>
      <c r="J1648">
        <v>14016</v>
      </c>
      <c r="K1648">
        <v>290</v>
      </c>
      <c r="L1648">
        <f t="shared" si="63"/>
        <v>7.95</v>
      </c>
      <c r="M1648">
        <v>13</v>
      </c>
      <c r="N1648">
        <v>1.42</v>
      </c>
    </row>
    <row r="1649" spans="1:14" x14ac:dyDescent="0.15">
      <c r="A1649">
        <f t="shared" si="64"/>
        <v>4005030</v>
      </c>
      <c r="B1649">
        <v>4005</v>
      </c>
      <c r="C1649">
        <v>30</v>
      </c>
      <c r="D1649">
        <v>0</v>
      </c>
      <c r="E1649">
        <v>30</v>
      </c>
      <c r="G1649" t="s">
        <v>6</v>
      </c>
      <c r="H1649">
        <v>0</v>
      </c>
      <c r="I1649">
        <v>30</v>
      </c>
      <c r="J1649">
        <v>15000</v>
      </c>
      <c r="K1649">
        <v>300</v>
      </c>
      <c r="L1649">
        <f t="shared" si="63"/>
        <v>8.0399999999999991</v>
      </c>
      <c r="M1649">
        <v>13</v>
      </c>
      <c r="N1649">
        <v>1.4350000000000001</v>
      </c>
    </row>
    <row r="1650" spans="1:14" x14ac:dyDescent="0.15">
      <c r="A1650">
        <f t="shared" si="64"/>
        <v>4005031</v>
      </c>
      <c r="B1650">
        <v>4005</v>
      </c>
      <c r="C1650">
        <v>31</v>
      </c>
      <c r="D1650">
        <v>0</v>
      </c>
      <c r="E1650">
        <v>30</v>
      </c>
      <c r="G1650" t="s">
        <v>6</v>
      </c>
      <c r="H1650">
        <v>0</v>
      </c>
      <c r="I1650">
        <v>31</v>
      </c>
      <c r="J1650">
        <v>16016</v>
      </c>
      <c r="K1650">
        <v>310</v>
      </c>
      <c r="L1650">
        <f t="shared" si="63"/>
        <v>8.1199999999999992</v>
      </c>
      <c r="M1650">
        <v>13</v>
      </c>
      <c r="N1650">
        <v>1.45</v>
      </c>
    </row>
    <row r="1651" spans="1:14" x14ac:dyDescent="0.15">
      <c r="A1651">
        <f t="shared" si="64"/>
        <v>4005032</v>
      </c>
      <c r="B1651">
        <v>4005</v>
      </c>
      <c r="C1651">
        <v>32</v>
      </c>
      <c r="D1651">
        <v>0</v>
      </c>
      <c r="E1651">
        <v>30</v>
      </c>
      <c r="G1651" t="s">
        <v>6</v>
      </c>
      <c r="H1651">
        <v>0</v>
      </c>
      <c r="I1651">
        <v>32</v>
      </c>
      <c r="J1651">
        <v>17066</v>
      </c>
      <c r="K1651">
        <v>320</v>
      </c>
      <c r="L1651">
        <f t="shared" si="63"/>
        <v>8.1999999999999993</v>
      </c>
      <c r="M1651">
        <v>13</v>
      </c>
      <c r="N1651">
        <v>1.4650000000000001</v>
      </c>
    </row>
    <row r="1652" spans="1:14" x14ac:dyDescent="0.15">
      <c r="A1652">
        <f t="shared" si="64"/>
        <v>4005033</v>
      </c>
      <c r="B1652">
        <v>4005</v>
      </c>
      <c r="C1652">
        <v>33</v>
      </c>
      <c r="D1652">
        <v>0</v>
      </c>
      <c r="E1652">
        <v>30</v>
      </c>
      <c r="G1652" t="s">
        <v>6</v>
      </c>
      <c r="H1652">
        <v>0</v>
      </c>
      <c r="I1652">
        <v>33</v>
      </c>
      <c r="J1652">
        <v>18150</v>
      </c>
      <c r="K1652">
        <v>330</v>
      </c>
      <c r="L1652">
        <f t="shared" si="63"/>
        <v>8.2899999999999991</v>
      </c>
      <c r="M1652">
        <v>13</v>
      </c>
      <c r="N1652">
        <v>1.48</v>
      </c>
    </row>
    <row r="1653" spans="1:14" x14ac:dyDescent="0.15">
      <c r="A1653">
        <f t="shared" si="64"/>
        <v>4005034</v>
      </c>
      <c r="B1653">
        <v>4005</v>
      </c>
      <c r="C1653">
        <v>34</v>
      </c>
      <c r="D1653">
        <v>0</v>
      </c>
      <c r="E1653">
        <v>30</v>
      </c>
      <c r="G1653" t="s">
        <v>6</v>
      </c>
      <c r="H1653">
        <v>0</v>
      </c>
      <c r="I1653">
        <v>34</v>
      </c>
      <c r="J1653">
        <v>19266</v>
      </c>
      <c r="K1653">
        <v>340</v>
      </c>
      <c r="L1653">
        <f t="shared" si="63"/>
        <v>8.3699999999999992</v>
      </c>
      <c r="M1653">
        <v>13</v>
      </c>
      <c r="N1653">
        <v>1.4950000000000001</v>
      </c>
    </row>
    <row r="1654" spans="1:14" x14ac:dyDescent="0.15">
      <c r="A1654">
        <f t="shared" si="64"/>
        <v>4005035</v>
      </c>
      <c r="B1654">
        <v>4005</v>
      </c>
      <c r="C1654">
        <v>35</v>
      </c>
      <c r="D1654">
        <v>0</v>
      </c>
      <c r="E1654">
        <v>30</v>
      </c>
      <c r="G1654" t="s">
        <v>6</v>
      </c>
      <c r="H1654">
        <v>0</v>
      </c>
      <c r="I1654">
        <v>35</v>
      </c>
      <c r="J1654">
        <v>20416</v>
      </c>
      <c r="K1654">
        <v>350</v>
      </c>
      <c r="L1654">
        <f t="shared" si="63"/>
        <v>8.4600000000000009</v>
      </c>
      <c r="M1654">
        <v>13</v>
      </c>
      <c r="N1654">
        <v>1.51</v>
      </c>
    </row>
    <row r="1655" spans="1:14" x14ac:dyDescent="0.15">
      <c r="A1655">
        <f t="shared" si="64"/>
        <v>4005036</v>
      </c>
      <c r="B1655">
        <v>4005</v>
      </c>
      <c r="C1655">
        <v>36</v>
      </c>
      <c r="D1655">
        <v>0</v>
      </c>
      <c r="E1655">
        <v>30</v>
      </c>
      <c r="G1655" t="s">
        <v>6</v>
      </c>
      <c r="H1655">
        <v>0</v>
      </c>
      <c r="I1655">
        <v>36</v>
      </c>
      <c r="J1655">
        <v>21600</v>
      </c>
      <c r="K1655">
        <v>360</v>
      </c>
      <c r="L1655">
        <f t="shared" si="63"/>
        <v>8.5399999999999991</v>
      </c>
      <c r="M1655">
        <v>13</v>
      </c>
      <c r="N1655">
        <v>1.5249999999999999</v>
      </c>
    </row>
    <row r="1656" spans="1:14" x14ac:dyDescent="0.15">
      <c r="A1656">
        <f t="shared" si="64"/>
        <v>4005037</v>
      </c>
      <c r="B1656">
        <v>4005</v>
      </c>
      <c r="C1656">
        <v>37</v>
      </c>
      <c r="D1656">
        <v>0</v>
      </c>
      <c r="E1656">
        <v>30</v>
      </c>
      <c r="G1656" t="s">
        <v>6</v>
      </c>
      <c r="H1656">
        <v>0</v>
      </c>
      <c r="I1656">
        <v>37</v>
      </c>
      <c r="J1656">
        <v>22816</v>
      </c>
      <c r="K1656">
        <v>370</v>
      </c>
      <c r="L1656">
        <f t="shared" si="63"/>
        <v>8.6199999999999992</v>
      </c>
      <c r="M1656">
        <v>13</v>
      </c>
      <c r="N1656">
        <v>1.54</v>
      </c>
    </row>
    <row r="1657" spans="1:14" x14ac:dyDescent="0.15">
      <c r="A1657">
        <f t="shared" si="64"/>
        <v>4005038</v>
      </c>
      <c r="B1657">
        <v>4005</v>
      </c>
      <c r="C1657">
        <v>38</v>
      </c>
      <c r="D1657">
        <v>0</v>
      </c>
      <c r="E1657">
        <v>30</v>
      </c>
      <c r="G1657" t="s">
        <v>6</v>
      </c>
      <c r="H1657">
        <v>0</v>
      </c>
      <c r="I1657">
        <v>38</v>
      </c>
      <c r="J1657">
        <v>24066</v>
      </c>
      <c r="K1657">
        <v>380</v>
      </c>
      <c r="L1657">
        <f t="shared" si="63"/>
        <v>8.7100000000000009</v>
      </c>
      <c r="M1657">
        <v>13</v>
      </c>
      <c r="N1657">
        <v>1.5549999999999999</v>
      </c>
    </row>
    <row r="1658" spans="1:14" x14ac:dyDescent="0.15">
      <c r="A1658">
        <f t="shared" si="64"/>
        <v>4005039</v>
      </c>
      <c r="B1658">
        <v>4005</v>
      </c>
      <c r="C1658">
        <v>39</v>
      </c>
      <c r="D1658">
        <v>0</v>
      </c>
      <c r="E1658">
        <v>30</v>
      </c>
      <c r="G1658" t="s">
        <v>6</v>
      </c>
      <c r="H1658">
        <v>0</v>
      </c>
      <c r="I1658">
        <v>39</v>
      </c>
      <c r="J1658">
        <v>25350</v>
      </c>
      <c r="K1658">
        <v>390</v>
      </c>
      <c r="L1658">
        <f t="shared" si="63"/>
        <v>8.7899999999999991</v>
      </c>
      <c r="M1658">
        <v>13</v>
      </c>
      <c r="N1658">
        <v>1.57</v>
      </c>
    </row>
    <row r="1659" spans="1:14" x14ac:dyDescent="0.15">
      <c r="A1659">
        <f t="shared" si="64"/>
        <v>4005040</v>
      </c>
      <c r="B1659">
        <v>4005</v>
      </c>
      <c r="C1659">
        <v>40</v>
      </c>
      <c r="D1659">
        <v>0</v>
      </c>
      <c r="E1659">
        <v>30</v>
      </c>
      <c r="G1659" t="s">
        <v>6</v>
      </c>
      <c r="H1659">
        <v>0</v>
      </c>
      <c r="I1659">
        <v>40</v>
      </c>
      <c r="J1659">
        <v>26666</v>
      </c>
      <c r="K1659">
        <v>400</v>
      </c>
      <c r="L1659">
        <f t="shared" si="63"/>
        <v>8.8800000000000008</v>
      </c>
      <c r="M1659">
        <v>13</v>
      </c>
      <c r="N1659">
        <v>1.585</v>
      </c>
    </row>
    <row r="1660" spans="1:14" x14ac:dyDescent="0.15">
      <c r="A1660">
        <f t="shared" si="64"/>
        <v>4005041</v>
      </c>
      <c r="B1660">
        <v>4005</v>
      </c>
      <c r="C1660">
        <v>41</v>
      </c>
      <c r="D1660">
        <v>0</v>
      </c>
      <c r="E1660">
        <v>30</v>
      </c>
      <c r="G1660" t="s">
        <v>6</v>
      </c>
      <c r="H1660">
        <v>0</v>
      </c>
      <c r="I1660">
        <v>41</v>
      </c>
      <c r="J1660">
        <v>28016</v>
      </c>
      <c r="K1660">
        <v>410</v>
      </c>
      <c r="L1660">
        <f t="shared" si="63"/>
        <v>8.9600000000000009</v>
      </c>
      <c r="M1660">
        <v>13</v>
      </c>
      <c r="N1660">
        <v>1.6</v>
      </c>
    </row>
    <row r="1661" spans="1:14" x14ac:dyDescent="0.15">
      <c r="A1661">
        <f t="shared" si="64"/>
        <v>4005042</v>
      </c>
      <c r="B1661">
        <v>4005</v>
      </c>
      <c r="C1661">
        <v>42</v>
      </c>
      <c r="D1661">
        <v>0</v>
      </c>
      <c r="E1661">
        <v>30</v>
      </c>
      <c r="G1661" t="s">
        <v>6</v>
      </c>
      <c r="H1661">
        <v>0</v>
      </c>
      <c r="I1661">
        <v>42</v>
      </c>
      <c r="J1661">
        <v>29400</v>
      </c>
      <c r="K1661">
        <v>420</v>
      </c>
      <c r="L1661">
        <f t="shared" si="63"/>
        <v>9.0399999999999991</v>
      </c>
      <c r="M1661">
        <v>13</v>
      </c>
      <c r="N1661">
        <v>1.615</v>
      </c>
    </row>
    <row r="1662" spans="1:14" x14ac:dyDescent="0.15">
      <c r="A1662">
        <f t="shared" si="64"/>
        <v>4005043</v>
      </c>
      <c r="B1662">
        <v>4005</v>
      </c>
      <c r="C1662">
        <v>43</v>
      </c>
      <c r="D1662">
        <v>0</v>
      </c>
      <c r="E1662">
        <v>30</v>
      </c>
      <c r="G1662" t="s">
        <v>6</v>
      </c>
      <c r="H1662">
        <v>0</v>
      </c>
      <c r="I1662">
        <v>43</v>
      </c>
      <c r="J1662">
        <v>30816</v>
      </c>
      <c r="K1662">
        <v>430</v>
      </c>
      <c r="L1662">
        <f t="shared" si="63"/>
        <v>9.1300000000000008</v>
      </c>
      <c r="M1662">
        <v>13</v>
      </c>
      <c r="N1662">
        <v>1.63</v>
      </c>
    </row>
    <row r="1663" spans="1:14" x14ac:dyDescent="0.15">
      <c r="A1663">
        <f t="shared" si="64"/>
        <v>4005044</v>
      </c>
      <c r="B1663">
        <v>4005</v>
      </c>
      <c r="C1663">
        <v>44</v>
      </c>
      <c r="D1663">
        <v>0</v>
      </c>
      <c r="E1663">
        <v>30</v>
      </c>
      <c r="G1663" t="s">
        <v>6</v>
      </c>
      <c r="H1663">
        <v>0</v>
      </c>
      <c r="I1663">
        <v>44</v>
      </c>
      <c r="J1663">
        <v>32266</v>
      </c>
      <c r="K1663">
        <v>440</v>
      </c>
      <c r="L1663">
        <f t="shared" si="63"/>
        <v>9.2100000000000009</v>
      </c>
      <c r="M1663">
        <v>13</v>
      </c>
      <c r="N1663">
        <v>1.645</v>
      </c>
    </row>
    <row r="1664" spans="1:14" x14ac:dyDescent="0.15">
      <c r="A1664">
        <f t="shared" si="64"/>
        <v>4005045</v>
      </c>
      <c r="B1664">
        <v>4005</v>
      </c>
      <c r="C1664">
        <v>45</v>
      </c>
      <c r="D1664">
        <v>0</v>
      </c>
      <c r="E1664">
        <v>30</v>
      </c>
      <c r="G1664" t="s">
        <v>6</v>
      </c>
      <c r="H1664">
        <v>0</v>
      </c>
      <c r="I1664">
        <v>45</v>
      </c>
      <c r="J1664">
        <v>33750</v>
      </c>
      <c r="K1664">
        <v>450</v>
      </c>
      <c r="L1664">
        <f t="shared" si="63"/>
        <v>9.3000000000000007</v>
      </c>
      <c r="M1664">
        <v>13</v>
      </c>
      <c r="N1664">
        <v>1.66</v>
      </c>
    </row>
    <row r="1665" spans="1:14" x14ac:dyDescent="0.15">
      <c r="A1665">
        <f t="shared" si="64"/>
        <v>4005046</v>
      </c>
      <c r="B1665">
        <v>4005</v>
      </c>
      <c r="C1665">
        <v>46</v>
      </c>
      <c r="D1665">
        <v>0</v>
      </c>
      <c r="E1665">
        <v>30</v>
      </c>
      <c r="G1665" t="s">
        <v>6</v>
      </c>
      <c r="H1665">
        <v>0</v>
      </c>
      <c r="I1665">
        <v>46</v>
      </c>
      <c r="J1665">
        <v>35266</v>
      </c>
      <c r="K1665">
        <v>460</v>
      </c>
      <c r="L1665">
        <f t="shared" si="63"/>
        <v>9.3800000000000008</v>
      </c>
      <c r="M1665">
        <v>13</v>
      </c>
      <c r="N1665">
        <v>1.675</v>
      </c>
    </row>
    <row r="1666" spans="1:14" x14ac:dyDescent="0.15">
      <c r="A1666">
        <f t="shared" si="64"/>
        <v>4005047</v>
      </c>
      <c r="B1666">
        <v>4005</v>
      </c>
      <c r="C1666">
        <v>47</v>
      </c>
      <c r="D1666">
        <v>0</v>
      </c>
      <c r="E1666">
        <v>30</v>
      </c>
      <c r="G1666" t="s">
        <v>6</v>
      </c>
      <c r="H1666">
        <v>0</v>
      </c>
      <c r="I1666">
        <v>47</v>
      </c>
      <c r="J1666">
        <v>36816</v>
      </c>
      <c r="K1666">
        <v>470</v>
      </c>
      <c r="L1666">
        <f t="shared" si="63"/>
        <v>9.4600000000000009</v>
      </c>
      <c r="M1666">
        <v>13</v>
      </c>
      <c r="N1666">
        <v>1.69</v>
      </c>
    </row>
    <row r="1667" spans="1:14" x14ac:dyDescent="0.15">
      <c r="A1667">
        <f t="shared" si="64"/>
        <v>4005048</v>
      </c>
      <c r="B1667">
        <v>4005</v>
      </c>
      <c r="C1667">
        <v>48</v>
      </c>
      <c r="D1667">
        <v>0</v>
      </c>
      <c r="E1667">
        <v>30</v>
      </c>
      <c r="G1667" t="s">
        <v>6</v>
      </c>
      <c r="H1667">
        <v>0</v>
      </c>
      <c r="I1667">
        <v>48</v>
      </c>
      <c r="J1667">
        <v>38400</v>
      </c>
      <c r="K1667">
        <v>480</v>
      </c>
      <c r="L1667">
        <f t="shared" si="63"/>
        <v>9.5500000000000007</v>
      </c>
      <c r="M1667">
        <v>13</v>
      </c>
      <c r="N1667">
        <v>1.7049999999999901</v>
      </c>
    </row>
    <row r="1668" spans="1:14" x14ac:dyDescent="0.15">
      <c r="A1668">
        <f t="shared" si="64"/>
        <v>4005049</v>
      </c>
      <c r="B1668">
        <v>4005</v>
      </c>
      <c r="C1668">
        <v>49</v>
      </c>
      <c r="D1668">
        <v>0</v>
      </c>
      <c r="E1668">
        <v>30</v>
      </c>
      <c r="G1668" t="s">
        <v>6</v>
      </c>
      <c r="H1668">
        <v>0</v>
      </c>
      <c r="I1668">
        <v>49</v>
      </c>
      <c r="J1668">
        <v>40016</v>
      </c>
      <c r="K1668">
        <v>490</v>
      </c>
      <c r="L1668">
        <f t="shared" si="63"/>
        <v>9.6300000000000008</v>
      </c>
      <c r="M1668">
        <v>13</v>
      </c>
      <c r="N1668">
        <v>1.71999999999999</v>
      </c>
    </row>
    <row r="1669" spans="1:14" x14ac:dyDescent="0.15">
      <c r="A1669">
        <f t="shared" si="64"/>
        <v>4005050</v>
      </c>
      <c r="B1669">
        <v>4005</v>
      </c>
      <c r="C1669">
        <v>50</v>
      </c>
      <c r="D1669">
        <v>0</v>
      </c>
      <c r="E1669">
        <v>30</v>
      </c>
      <c r="G1669" t="s">
        <v>6</v>
      </c>
      <c r="H1669">
        <v>0</v>
      </c>
      <c r="I1669">
        <v>50</v>
      </c>
      <c r="J1669">
        <v>41666</v>
      </c>
      <c r="K1669">
        <v>500</v>
      </c>
      <c r="L1669">
        <f t="shared" si="63"/>
        <v>9.7200000000000006</v>
      </c>
      <c r="M1669">
        <v>13</v>
      </c>
      <c r="N1669">
        <v>1.7349999999999901</v>
      </c>
    </row>
    <row r="1670" spans="1:14" x14ac:dyDescent="0.15">
      <c r="A1670">
        <f t="shared" si="64"/>
        <v>4005051</v>
      </c>
      <c r="B1670">
        <v>4005</v>
      </c>
      <c r="C1670">
        <v>51</v>
      </c>
      <c r="D1670">
        <v>0</v>
      </c>
      <c r="E1670">
        <v>30</v>
      </c>
      <c r="G1670" t="s">
        <v>6</v>
      </c>
      <c r="H1670">
        <v>0</v>
      </c>
      <c r="I1670">
        <v>51</v>
      </c>
      <c r="J1670">
        <v>43350</v>
      </c>
      <c r="K1670">
        <v>510</v>
      </c>
      <c r="L1670">
        <f t="shared" si="63"/>
        <v>9.8000000000000007</v>
      </c>
      <c r="M1670">
        <v>13</v>
      </c>
      <c r="N1670">
        <v>1.75</v>
      </c>
    </row>
    <row r="1671" spans="1:14" x14ac:dyDescent="0.15">
      <c r="A1671">
        <f t="shared" si="64"/>
        <v>4005052</v>
      </c>
      <c r="B1671">
        <v>4005</v>
      </c>
      <c r="C1671">
        <v>52</v>
      </c>
      <c r="D1671">
        <v>0</v>
      </c>
      <c r="E1671">
        <v>30</v>
      </c>
      <c r="G1671" t="s">
        <v>6</v>
      </c>
      <c r="H1671">
        <v>0</v>
      </c>
      <c r="I1671">
        <v>52</v>
      </c>
      <c r="J1671">
        <v>45066</v>
      </c>
      <c r="K1671">
        <v>520</v>
      </c>
      <c r="L1671">
        <f t="shared" si="63"/>
        <v>9.8800000000000008</v>
      </c>
      <c r="M1671">
        <v>13</v>
      </c>
      <c r="N1671">
        <v>1.7649999999999999</v>
      </c>
    </row>
    <row r="1672" spans="1:14" x14ac:dyDescent="0.15">
      <c r="A1672">
        <f t="shared" si="64"/>
        <v>4005053</v>
      </c>
      <c r="B1672">
        <v>4005</v>
      </c>
      <c r="C1672">
        <v>53</v>
      </c>
      <c r="D1672">
        <v>0</v>
      </c>
      <c r="E1672">
        <v>30</v>
      </c>
      <c r="G1672" t="s">
        <v>6</v>
      </c>
      <c r="H1672">
        <v>0</v>
      </c>
      <c r="I1672">
        <v>53</v>
      </c>
      <c r="J1672">
        <v>46816</v>
      </c>
      <c r="K1672">
        <v>530</v>
      </c>
      <c r="L1672">
        <f t="shared" si="63"/>
        <v>9.9700000000000006</v>
      </c>
      <c r="M1672">
        <v>13</v>
      </c>
      <c r="N1672">
        <v>1.77999999999999</v>
      </c>
    </row>
    <row r="1673" spans="1:14" x14ac:dyDescent="0.15">
      <c r="A1673">
        <f t="shared" si="64"/>
        <v>4005054</v>
      </c>
      <c r="B1673">
        <v>4005</v>
      </c>
      <c r="C1673">
        <v>54</v>
      </c>
      <c r="D1673">
        <v>0</v>
      </c>
      <c r="E1673">
        <v>30</v>
      </c>
      <c r="G1673" t="s">
        <v>6</v>
      </c>
      <c r="H1673">
        <v>0</v>
      </c>
      <c r="I1673">
        <v>54</v>
      </c>
      <c r="J1673">
        <v>48600</v>
      </c>
      <c r="K1673">
        <v>540</v>
      </c>
      <c r="L1673">
        <f t="shared" si="63"/>
        <v>10.050000000000001</v>
      </c>
      <c r="M1673">
        <v>13</v>
      </c>
      <c r="N1673">
        <v>1.7949999999999999</v>
      </c>
    </row>
    <row r="1674" spans="1:14" x14ac:dyDescent="0.15">
      <c r="A1674">
        <f t="shared" si="64"/>
        <v>4005055</v>
      </c>
      <c r="B1674">
        <v>4005</v>
      </c>
      <c r="C1674">
        <v>55</v>
      </c>
      <c r="D1674">
        <v>0</v>
      </c>
      <c r="E1674">
        <v>30</v>
      </c>
      <c r="G1674" t="s">
        <v>6</v>
      </c>
      <c r="H1674">
        <v>0</v>
      </c>
      <c r="I1674">
        <v>55</v>
      </c>
      <c r="J1674">
        <v>50416</v>
      </c>
      <c r="K1674">
        <v>550</v>
      </c>
      <c r="L1674">
        <f t="shared" si="63"/>
        <v>10.14</v>
      </c>
      <c r="M1674">
        <v>13</v>
      </c>
      <c r="N1674">
        <v>1.8099999999999901</v>
      </c>
    </row>
    <row r="1675" spans="1:14" x14ac:dyDescent="0.15">
      <c r="A1675">
        <f t="shared" si="64"/>
        <v>4005056</v>
      </c>
      <c r="B1675">
        <v>4005</v>
      </c>
      <c r="C1675">
        <v>56</v>
      </c>
      <c r="D1675">
        <v>0</v>
      </c>
      <c r="E1675">
        <v>30</v>
      </c>
      <c r="G1675" t="s">
        <v>6</v>
      </c>
      <c r="H1675">
        <v>0</v>
      </c>
      <c r="I1675">
        <v>56</v>
      </c>
      <c r="J1675">
        <v>52266</v>
      </c>
      <c r="K1675">
        <v>560</v>
      </c>
      <c r="L1675">
        <f t="shared" si="63"/>
        <v>10.220000000000001</v>
      </c>
      <c r="M1675">
        <v>13</v>
      </c>
      <c r="N1675">
        <v>1.82499999999999</v>
      </c>
    </row>
    <row r="1676" spans="1:14" x14ac:dyDescent="0.15">
      <c r="A1676">
        <f t="shared" si="64"/>
        <v>4005057</v>
      </c>
      <c r="B1676">
        <v>4005</v>
      </c>
      <c r="C1676">
        <v>57</v>
      </c>
      <c r="D1676">
        <v>0</v>
      </c>
      <c r="E1676">
        <v>30</v>
      </c>
      <c r="G1676" t="s">
        <v>6</v>
      </c>
      <c r="H1676">
        <v>0</v>
      </c>
      <c r="I1676">
        <v>57</v>
      </c>
      <c r="J1676">
        <v>54150</v>
      </c>
      <c r="K1676">
        <v>570</v>
      </c>
      <c r="L1676">
        <f t="shared" si="63"/>
        <v>10.3</v>
      </c>
      <c r="M1676">
        <v>13</v>
      </c>
      <c r="N1676">
        <v>1.8399999999999901</v>
      </c>
    </row>
    <row r="1677" spans="1:14" x14ac:dyDescent="0.15">
      <c r="A1677">
        <f t="shared" si="64"/>
        <v>4005058</v>
      </c>
      <c r="B1677">
        <v>4005</v>
      </c>
      <c r="C1677">
        <v>58</v>
      </c>
      <c r="D1677">
        <v>0</v>
      </c>
      <c r="E1677">
        <v>30</v>
      </c>
      <c r="G1677" t="s">
        <v>6</v>
      </c>
      <c r="H1677">
        <v>0</v>
      </c>
      <c r="I1677">
        <v>58</v>
      </c>
      <c r="J1677">
        <v>56066</v>
      </c>
      <c r="K1677">
        <v>580</v>
      </c>
      <c r="L1677">
        <f t="shared" si="63"/>
        <v>10.39</v>
      </c>
      <c r="M1677">
        <v>13</v>
      </c>
      <c r="N1677">
        <v>1.85499999999999</v>
      </c>
    </row>
    <row r="1678" spans="1:14" x14ac:dyDescent="0.15">
      <c r="A1678">
        <f t="shared" si="64"/>
        <v>4005059</v>
      </c>
      <c r="B1678">
        <v>4005</v>
      </c>
      <c r="C1678">
        <v>59</v>
      </c>
      <c r="D1678">
        <v>0</v>
      </c>
      <c r="E1678">
        <v>30</v>
      </c>
      <c r="G1678" t="s">
        <v>6</v>
      </c>
      <c r="H1678">
        <v>0</v>
      </c>
      <c r="I1678">
        <v>59</v>
      </c>
      <c r="J1678">
        <v>58016</v>
      </c>
      <c r="K1678">
        <v>590</v>
      </c>
      <c r="L1678">
        <f t="shared" si="63"/>
        <v>10.47</v>
      </c>
      <c r="M1678">
        <v>13</v>
      </c>
      <c r="N1678">
        <v>1.8699999999999899</v>
      </c>
    </row>
    <row r="1679" spans="1:14" x14ac:dyDescent="0.15">
      <c r="A1679">
        <f t="shared" si="64"/>
        <v>4005060</v>
      </c>
      <c r="B1679">
        <v>4005</v>
      </c>
      <c r="C1679">
        <v>60</v>
      </c>
      <c r="D1679">
        <v>0</v>
      </c>
      <c r="E1679">
        <v>30</v>
      </c>
      <c r="G1679" t="s">
        <v>6</v>
      </c>
      <c r="H1679">
        <v>0</v>
      </c>
      <c r="I1679">
        <v>60</v>
      </c>
      <c r="J1679">
        <v>60000</v>
      </c>
      <c r="K1679">
        <v>600</v>
      </c>
      <c r="L1679">
        <f t="shared" si="63"/>
        <v>10.56</v>
      </c>
      <c r="M1679">
        <v>13</v>
      </c>
      <c r="N1679">
        <v>1.88499999999999</v>
      </c>
    </row>
    <row r="1680" spans="1:14" x14ac:dyDescent="0.15">
      <c r="A1680">
        <f t="shared" si="64"/>
        <v>4005061</v>
      </c>
      <c r="B1680">
        <v>4005</v>
      </c>
      <c r="C1680">
        <v>61</v>
      </c>
      <c r="D1680">
        <v>0</v>
      </c>
      <c r="E1680">
        <v>30</v>
      </c>
      <c r="G1680" t="s">
        <v>6</v>
      </c>
      <c r="H1680">
        <v>0</v>
      </c>
      <c r="I1680">
        <v>61</v>
      </c>
      <c r="J1680">
        <v>62016</v>
      </c>
      <c r="K1680">
        <v>610</v>
      </c>
      <c r="L1680">
        <f t="shared" si="63"/>
        <v>10.64</v>
      </c>
      <c r="M1680">
        <v>13</v>
      </c>
      <c r="N1680">
        <v>1.8999999999999899</v>
      </c>
    </row>
    <row r="1681" spans="1:14" x14ac:dyDescent="0.15">
      <c r="A1681">
        <f t="shared" si="64"/>
        <v>4005062</v>
      </c>
      <c r="B1681">
        <v>4005</v>
      </c>
      <c r="C1681">
        <v>62</v>
      </c>
      <c r="D1681">
        <v>0</v>
      </c>
      <c r="E1681">
        <v>30</v>
      </c>
      <c r="G1681" t="s">
        <v>6</v>
      </c>
      <c r="H1681">
        <v>0</v>
      </c>
      <c r="I1681">
        <v>62</v>
      </c>
      <c r="J1681">
        <v>64066</v>
      </c>
      <c r="K1681">
        <v>620</v>
      </c>
      <c r="L1681">
        <f t="shared" si="63"/>
        <v>10.72</v>
      </c>
      <c r="M1681">
        <v>13</v>
      </c>
      <c r="N1681">
        <v>1.91499999999999</v>
      </c>
    </row>
    <row r="1682" spans="1:14" x14ac:dyDescent="0.15">
      <c r="A1682">
        <f t="shared" si="64"/>
        <v>4005063</v>
      </c>
      <c r="B1682">
        <v>4005</v>
      </c>
      <c r="C1682">
        <v>63</v>
      </c>
      <c r="D1682">
        <v>0</v>
      </c>
      <c r="E1682">
        <v>30</v>
      </c>
      <c r="G1682" t="s">
        <v>6</v>
      </c>
      <c r="H1682">
        <v>0</v>
      </c>
      <c r="I1682">
        <v>63</v>
      </c>
      <c r="J1682">
        <v>66150</v>
      </c>
      <c r="K1682">
        <v>630</v>
      </c>
      <c r="L1682">
        <f t="shared" si="63"/>
        <v>10.81</v>
      </c>
      <c r="M1682">
        <v>13</v>
      </c>
      <c r="N1682">
        <v>1.9299999999999899</v>
      </c>
    </row>
    <row r="1683" spans="1:14" x14ac:dyDescent="0.15">
      <c r="A1683">
        <f t="shared" si="64"/>
        <v>4005064</v>
      </c>
      <c r="B1683">
        <v>4005</v>
      </c>
      <c r="C1683">
        <v>64</v>
      </c>
      <c r="D1683">
        <v>0</v>
      </c>
      <c r="E1683">
        <v>30</v>
      </c>
      <c r="G1683" t="s">
        <v>6</v>
      </c>
      <c r="H1683">
        <v>0</v>
      </c>
      <c r="I1683">
        <v>64</v>
      </c>
      <c r="J1683">
        <v>68266</v>
      </c>
      <c r="K1683">
        <v>640</v>
      </c>
      <c r="L1683">
        <f t="shared" si="63"/>
        <v>10.89</v>
      </c>
      <c r="M1683">
        <v>13</v>
      </c>
      <c r="N1683">
        <v>1.9449999999999901</v>
      </c>
    </row>
    <row r="1684" spans="1:14" x14ac:dyDescent="0.15">
      <c r="A1684">
        <f t="shared" si="64"/>
        <v>4005065</v>
      </c>
      <c r="B1684">
        <v>4005</v>
      </c>
      <c r="C1684">
        <v>65</v>
      </c>
      <c r="D1684">
        <v>0</v>
      </c>
      <c r="E1684">
        <v>30</v>
      </c>
      <c r="G1684" t="s">
        <v>6</v>
      </c>
      <c r="H1684">
        <v>0</v>
      </c>
      <c r="I1684">
        <v>65</v>
      </c>
      <c r="J1684">
        <v>70416</v>
      </c>
      <c r="K1684">
        <v>650</v>
      </c>
      <c r="L1684">
        <f t="shared" si="63"/>
        <v>10.98</v>
      </c>
      <c r="M1684">
        <v>13</v>
      </c>
      <c r="N1684">
        <v>1.95999999999999</v>
      </c>
    </row>
    <row r="1685" spans="1:14" x14ac:dyDescent="0.15">
      <c r="A1685">
        <f t="shared" si="64"/>
        <v>4005066</v>
      </c>
      <c r="B1685">
        <v>4005</v>
      </c>
      <c r="C1685">
        <v>66</v>
      </c>
      <c r="D1685">
        <v>0</v>
      </c>
      <c r="E1685">
        <v>30</v>
      </c>
      <c r="G1685" t="s">
        <v>6</v>
      </c>
      <c r="H1685">
        <v>0</v>
      </c>
      <c r="I1685">
        <v>66</v>
      </c>
      <c r="J1685">
        <v>72600</v>
      </c>
      <c r="K1685">
        <v>660</v>
      </c>
      <c r="L1685">
        <f t="shared" si="63"/>
        <v>11.06</v>
      </c>
      <c r="M1685">
        <v>13</v>
      </c>
      <c r="N1685">
        <v>1.9749999999999901</v>
      </c>
    </row>
    <row r="1686" spans="1:14" x14ac:dyDescent="0.15">
      <c r="A1686">
        <f t="shared" si="64"/>
        <v>4005067</v>
      </c>
      <c r="B1686">
        <v>4005</v>
      </c>
      <c r="C1686">
        <v>67</v>
      </c>
      <c r="D1686">
        <v>0</v>
      </c>
      <c r="E1686">
        <v>30</v>
      </c>
      <c r="G1686" t="s">
        <v>6</v>
      </c>
      <c r="H1686">
        <v>0</v>
      </c>
      <c r="I1686">
        <v>67</v>
      </c>
      <c r="J1686">
        <v>74816</v>
      </c>
      <c r="K1686">
        <v>670</v>
      </c>
      <c r="L1686">
        <f t="shared" ref="L1686:L1699" si="65">ROUND(L$165*N1686,2)</f>
        <v>11.14</v>
      </c>
      <c r="M1686">
        <v>13</v>
      </c>
      <c r="N1686">
        <v>1.98999999999999</v>
      </c>
    </row>
    <row r="1687" spans="1:14" x14ac:dyDescent="0.15">
      <c r="A1687">
        <f t="shared" si="64"/>
        <v>4005068</v>
      </c>
      <c r="B1687">
        <v>4005</v>
      </c>
      <c r="C1687">
        <v>68</v>
      </c>
      <c r="D1687">
        <v>0</v>
      </c>
      <c r="E1687">
        <v>30</v>
      </c>
      <c r="G1687" t="s">
        <v>6</v>
      </c>
      <c r="H1687">
        <v>0</v>
      </c>
      <c r="I1687">
        <v>68</v>
      </c>
      <c r="J1687">
        <v>77066</v>
      </c>
      <c r="K1687">
        <v>680</v>
      </c>
      <c r="L1687">
        <f t="shared" si="65"/>
        <v>11.23</v>
      </c>
      <c r="M1687">
        <v>13</v>
      </c>
      <c r="N1687">
        <v>2.0049999999999901</v>
      </c>
    </row>
    <row r="1688" spans="1:14" x14ac:dyDescent="0.15">
      <c r="A1688">
        <f t="shared" si="64"/>
        <v>4005069</v>
      </c>
      <c r="B1688">
        <v>4005</v>
      </c>
      <c r="C1688">
        <v>69</v>
      </c>
      <c r="D1688">
        <v>0</v>
      </c>
      <c r="E1688">
        <v>30</v>
      </c>
      <c r="G1688" t="s">
        <v>6</v>
      </c>
      <c r="H1688">
        <v>0</v>
      </c>
      <c r="I1688">
        <v>69</v>
      </c>
      <c r="J1688">
        <v>79350</v>
      </c>
      <c r="K1688">
        <v>690</v>
      </c>
      <c r="L1688">
        <f t="shared" si="65"/>
        <v>11.31</v>
      </c>
      <c r="M1688">
        <v>13</v>
      </c>
      <c r="N1688">
        <v>2.0199999999999898</v>
      </c>
    </row>
    <row r="1689" spans="1:14" x14ac:dyDescent="0.15">
      <c r="A1689">
        <f t="shared" si="64"/>
        <v>4005070</v>
      </c>
      <c r="B1689">
        <v>4005</v>
      </c>
      <c r="C1689">
        <v>70</v>
      </c>
      <c r="D1689">
        <v>0</v>
      </c>
      <c r="E1689">
        <v>30</v>
      </c>
      <c r="G1689" t="s">
        <v>6</v>
      </c>
      <c r="H1689">
        <v>0</v>
      </c>
      <c r="I1689">
        <v>70</v>
      </c>
      <c r="J1689">
        <v>81666</v>
      </c>
      <c r="K1689">
        <v>700</v>
      </c>
      <c r="L1689">
        <f t="shared" si="65"/>
        <v>11.4</v>
      </c>
      <c r="M1689">
        <v>13</v>
      </c>
      <c r="N1689">
        <v>2.0349999999999899</v>
      </c>
    </row>
    <row r="1690" spans="1:14" x14ac:dyDescent="0.15">
      <c r="A1690">
        <f t="shared" si="64"/>
        <v>4005071</v>
      </c>
      <c r="B1690">
        <v>4005</v>
      </c>
      <c r="C1690">
        <v>71</v>
      </c>
      <c r="D1690">
        <v>0</v>
      </c>
      <c r="E1690">
        <v>30</v>
      </c>
      <c r="G1690" t="s">
        <v>6</v>
      </c>
      <c r="H1690">
        <v>0</v>
      </c>
      <c r="I1690">
        <v>71</v>
      </c>
      <c r="J1690">
        <v>84016</v>
      </c>
      <c r="K1690">
        <v>710</v>
      </c>
      <c r="L1690">
        <f t="shared" si="65"/>
        <v>11.48</v>
      </c>
      <c r="M1690">
        <v>13</v>
      </c>
      <c r="N1690">
        <v>2.0499999999999901</v>
      </c>
    </row>
    <row r="1691" spans="1:14" x14ac:dyDescent="0.15">
      <c r="A1691">
        <f t="shared" si="64"/>
        <v>4005072</v>
      </c>
      <c r="B1691">
        <v>4005</v>
      </c>
      <c r="C1691">
        <v>72</v>
      </c>
      <c r="D1691">
        <v>0</v>
      </c>
      <c r="E1691">
        <v>30</v>
      </c>
      <c r="G1691" t="s">
        <v>6</v>
      </c>
      <c r="H1691">
        <v>0</v>
      </c>
      <c r="I1691">
        <v>72</v>
      </c>
      <c r="J1691">
        <v>86400</v>
      </c>
      <c r="K1691">
        <v>720</v>
      </c>
      <c r="L1691">
        <f t="shared" si="65"/>
        <v>11.56</v>
      </c>
      <c r="M1691">
        <v>13</v>
      </c>
      <c r="N1691">
        <v>2.0649999999999902</v>
      </c>
    </row>
    <row r="1692" spans="1:14" x14ac:dyDescent="0.15">
      <c r="A1692">
        <f t="shared" si="64"/>
        <v>4005073</v>
      </c>
      <c r="B1692">
        <v>4005</v>
      </c>
      <c r="C1692">
        <v>73</v>
      </c>
      <c r="D1692">
        <v>0</v>
      </c>
      <c r="E1692">
        <v>30</v>
      </c>
      <c r="G1692" t="s">
        <v>6</v>
      </c>
      <c r="H1692">
        <v>0</v>
      </c>
      <c r="I1692">
        <v>73</v>
      </c>
      <c r="J1692">
        <v>88816</v>
      </c>
      <c r="K1692">
        <v>730</v>
      </c>
      <c r="L1692">
        <f t="shared" si="65"/>
        <v>11.65</v>
      </c>
      <c r="M1692">
        <v>13</v>
      </c>
      <c r="N1692">
        <v>2.0799999999999899</v>
      </c>
    </row>
    <row r="1693" spans="1:14" x14ac:dyDescent="0.15">
      <c r="A1693">
        <f t="shared" si="64"/>
        <v>4005074</v>
      </c>
      <c r="B1693">
        <v>4005</v>
      </c>
      <c r="C1693">
        <v>74</v>
      </c>
      <c r="D1693">
        <v>0</v>
      </c>
      <c r="E1693">
        <v>30</v>
      </c>
      <c r="G1693" t="s">
        <v>6</v>
      </c>
      <c r="H1693">
        <v>0</v>
      </c>
      <c r="I1693">
        <v>74</v>
      </c>
      <c r="J1693">
        <v>91266</v>
      </c>
      <c r="K1693">
        <v>740</v>
      </c>
      <c r="L1693">
        <f t="shared" si="65"/>
        <v>11.73</v>
      </c>
      <c r="M1693">
        <v>13</v>
      </c>
      <c r="N1693">
        <v>2.09499999999999</v>
      </c>
    </row>
    <row r="1694" spans="1:14" x14ac:dyDescent="0.15">
      <c r="A1694">
        <f t="shared" si="64"/>
        <v>4005075</v>
      </c>
      <c r="B1694">
        <v>4005</v>
      </c>
      <c r="C1694">
        <v>75</v>
      </c>
      <c r="D1694">
        <v>0</v>
      </c>
      <c r="E1694">
        <v>30</v>
      </c>
      <c r="G1694" t="s">
        <v>6</v>
      </c>
      <c r="H1694">
        <v>0</v>
      </c>
      <c r="I1694">
        <v>75</v>
      </c>
      <c r="J1694">
        <v>93750</v>
      </c>
      <c r="K1694">
        <v>750</v>
      </c>
      <c r="L1694">
        <f t="shared" si="65"/>
        <v>11.82</v>
      </c>
      <c r="M1694">
        <v>13</v>
      </c>
      <c r="N1694">
        <v>2.1099999999999901</v>
      </c>
    </row>
    <row r="1695" spans="1:14" x14ac:dyDescent="0.15">
      <c r="A1695">
        <f t="shared" si="64"/>
        <v>4005076</v>
      </c>
      <c r="B1695">
        <v>4005</v>
      </c>
      <c r="C1695">
        <v>76</v>
      </c>
      <c r="D1695">
        <v>0</v>
      </c>
      <c r="E1695">
        <v>30</v>
      </c>
      <c r="G1695" t="s">
        <v>6</v>
      </c>
      <c r="H1695">
        <v>0</v>
      </c>
      <c r="I1695">
        <v>76</v>
      </c>
      <c r="J1695">
        <v>96266</v>
      </c>
      <c r="K1695">
        <v>760</v>
      </c>
      <c r="L1695">
        <f t="shared" si="65"/>
        <v>11.9</v>
      </c>
      <c r="M1695">
        <v>13</v>
      </c>
      <c r="N1695">
        <v>2.1249999999999898</v>
      </c>
    </row>
    <row r="1696" spans="1:14" x14ac:dyDescent="0.15">
      <c r="A1696">
        <f t="shared" si="64"/>
        <v>4005077</v>
      </c>
      <c r="B1696">
        <v>4005</v>
      </c>
      <c r="C1696">
        <v>77</v>
      </c>
      <c r="D1696">
        <v>0</v>
      </c>
      <c r="E1696">
        <v>30</v>
      </c>
      <c r="G1696" t="s">
        <v>6</v>
      </c>
      <c r="H1696">
        <v>0</v>
      </c>
      <c r="I1696">
        <v>77</v>
      </c>
      <c r="J1696">
        <v>98816</v>
      </c>
      <c r="K1696">
        <v>770</v>
      </c>
      <c r="L1696">
        <f t="shared" si="65"/>
        <v>11.98</v>
      </c>
      <c r="M1696">
        <v>13</v>
      </c>
      <c r="N1696">
        <v>2.1399999999999899</v>
      </c>
    </row>
    <row r="1697" spans="1:14" x14ac:dyDescent="0.15">
      <c r="A1697">
        <f t="shared" ref="A1697:A1760" si="66">B1697*1000+C1697</f>
        <v>4005078</v>
      </c>
      <c r="B1697">
        <v>4005</v>
      </c>
      <c r="C1697">
        <v>78</v>
      </c>
      <c r="D1697">
        <v>0</v>
      </c>
      <c r="E1697">
        <v>30</v>
      </c>
      <c r="G1697" t="s">
        <v>6</v>
      </c>
      <c r="H1697">
        <v>0</v>
      </c>
      <c r="I1697">
        <v>78</v>
      </c>
      <c r="J1697">
        <v>101400</v>
      </c>
      <c r="K1697">
        <v>780</v>
      </c>
      <c r="L1697">
        <f t="shared" si="65"/>
        <v>12.07</v>
      </c>
      <c r="M1697">
        <v>13</v>
      </c>
      <c r="N1697">
        <v>2.15499999999999</v>
      </c>
    </row>
    <row r="1698" spans="1:14" x14ac:dyDescent="0.15">
      <c r="A1698">
        <f t="shared" si="66"/>
        <v>4005079</v>
      </c>
      <c r="B1698">
        <v>4005</v>
      </c>
      <c r="C1698">
        <v>79</v>
      </c>
      <c r="D1698">
        <v>0</v>
      </c>
      <c r="E1698">
        <v>30</v>
      </c>
      <c r="G1698" t="s">
        <v>6</v>
      </c>
      <c r="H1698">
        <v>0</v>
      </c>
      <c r="I1698">
        <v>79</v>
      </c>
      <c r="J1698">
        <v>104016</v>
      </c>
      <c r="K1698">
        <v>790</v>
      </c>
      <c r="L1698">
        <f t="shared" si="65"/>
        <v>12.15</v>
      </c>
      <c r="M1698">
        <v>13</v>
      </c>
      <c r="N1698">
        <v>2.1699999999999902</v>
      </c>
    </row>
    <row r="1699" spans="1:14" x14ac:dyDescent="0.15">
      <c r="A1699">
        <f t="shared" si="66"/>
        <v>4005080</v>
      </c>
      <c r="B1699">
        <v>4005</v>
      </c>
      <c r="C1699">
        <v>80</v>
      </c>
      <c r="D1699">
        <v>0</v>
      </c>
      <c r="E1699">
        <v>30</v>
      </c>
      <c r="G1699" t="s">
        <v>6</v>
      </c>
      <c r="H1699">
        <v>0</v>
      </c>
      <c r="I1699">
        <v>80</v>
      </c>
      <c r="J1699">
        <v>106666</v>
      </c>
      <c r="K1699">
        <v>800</v>
      </c>
      <c r="L1699">
        <f t="shared" si="65"/>
        <v>12.32</v>
      </c>
      <c r="M1699">
        <v>13</v>
      </c>
      <c r="N1699">
        <v>2.2000000000000002</v>
      </c>
    </row>
    <row r="1700" spans="1:14" x14ac:dyDescent="0.15">
      <c r="A1700">
        <f t="shared" si="66"/>
        <v>4006001</v>
      </c>
      <c r="B1700">
        <v>4006</v>
      </c>
      <c r="C1700">
        <v>1</v>
      </c>
      <c r="D1700">
        <v>0</v>
      </c>
      <c r="E1700">
        <v>30</v>
      </c>
      <c r="H1700">
        <v>0</v>
      </c>
      <c r="I1700">
        <v>10</v>
      </c>
      <c r="J1700">
        <v>0</v>
      </c>
      <c r="K1700">
        <v>10</v>
      </c>
      <c r="L1700">
        <v>4</v>
      </c>
      <c r="N1700">
        <v>1</v>
      </c>
    </row>
    <row r="1701" spans="1:14" x14ac:dyDescent="0.15">
      <c r="A1701">
        <f t="shared" si="66"/>
        <v>4006002</v>
      </c>
      <c r="B1701">
        <v>4006</v>
      </c>
      <c r="C1701">
        <v>2</v>
      </c>
      <c r="D1701">
        <v>0</v>
      </c>
      <c r="E1701">
        <v>30</v>
      </c>
      <c r="G1701" t="s">
        <v>6</v>
      </c>
      <c r="H1701">
        <v>0</v>
      </c>
      <c r="I1701">
        <v>10</v>
      </c>
      <c r="J1701">
        <v>66</v>
      </c>
      <c r="K1701">
        <v>20</v>
      </c>
      <c r="L1701">
        <f>ROUND(L$245*N1701,2)</f>
        <v>4.0599999999999996</v>
      </c>
      <c r="N1701">
        <v>1.0149999999999999</v>
      </c>
    </row>
    <row r="1702" spans="1:14" x14ac:dyDescent="0.15">
      <c r="A1702">
        <f t="shared" si="66"/>
        <v>4006003</v>
      </c>
      <c r="B1702">
        <v>4006</v>
      </c>
      <c r="C1702">
        <v>3</v>
      </c>
      <c r="D1702">
        <v>0</v>
      </c>
      <c r="E1702">
        <v>30</v>
      </c>
      <c r="G1702" t="s">
        <v>6</v>
      </c>
      <c r="H1702">
        <v>0</v>
      </c>
      <c r="I1702">
        <v>10</v>
      </c>
      <c r="J1702">
        <v>150</v>
      </c>
      <c r="K1702">
        <v>30</v>
      </c>
      <c r="L1702">
        <f t="shared" ref="L1702:L1765" si="67">ROUND(L$245*N1702,2)</f>
        <v>4.12</v>
      </c>
      <c r="N1702">
        <v>1.03</v>
      </c>
    </row>
    <row r="1703" spans="1:14" x14ac:dyDescent="0.15">
      <c r="A1703">
        <f t="shared" si="66"/>
        <v>4006004</v>
      </c>
      <c r="B1703">
        <v>4006</v>
      </c>
      <c r="C1703">
        <v>4</v>
      </c>
      <c r="D1703">
        <v>0</v>
      </c>
      <c r="E1703">
        <v>30</v>
      </c>
      <c r="G1703" t="s">
        <v>6</v>
      </c>
      <c r="H1703">
        <v>0</v>
      </c>
      <c r="I1703">
        <v>10</v>
      </c>
      <c r="J1703">
        <v>266</v>
      </c>
      <c r="K1703">
        <v>40</v>
      </c>
      <c r="L1703">
        <f t="shared" si="67"/>
        <v>4.18</v>
      </c>
      <c r="N1703">
        <v>1.0449999999999999</v>
      </c>
    </row>
    <row r="1704" spans="1:14" x14ac:dyDescent="0.15">
      <c r="A1704">
        <f t="shared" si="66"/>
        <v>4006005</v>
      </c>
      <c r="B1704">
        <v>4006</v>
      </c>
      <c r="C1704">
        <v>5</v>
      </c>
      <c r="D1704">
        <v>0</v>
      </c>
      <c r="E1704">
        <v>30</v>
      </c>
      <c r="G1704" t="s">
        <v>6</v>
      </c>
      <c r="H1704">
        <v>0</v>
      </c>
      <c r="I1704">
        <v>10</v>
      </c>
      <c r="J1704">
        <v>416</v>
      </c>
      <c r="K1704">
        <v>50</v>
      </c>
      <c r="L1704">
        <f t="shared" si="67"/>
        <v>4.24</v>
      </c>
      <c r="N1704">
        <v>1.06</v>
      </c>
    </row>
    <row r="1705" spans="1:14" x14ac:dyDescent="0.15">
      <c r="A1705">
        <f t="shared" si="66"/>
        <v>4006006</v>
      </c>
      <c r="B1705">
        <v>4006</v>
      </c>
      <c r="C1705">
        <v>6</v>
      </c>
      <c r="D1705">
        <v>0</v>
      </c>
      <c r="E1705">
        <v>30</v>
      </c>
      <c r="G1705" t="s">
        <v>6</v>
      </c>
      <c r="H1705">
        <v>0</v>
      </c>
      <c r="I1705">
        <v>10</v>
      </c>
      <c r="J1705">
        <v>600</v>
      </c>
      <c r="K1705">
        <v>60</v>
      </c>
      <c r="L1705">
        <f t="shared" si="67"/>
        <v>4.3</v>
      </c>
      <c r="N1705">
        <v>1.075</v>
      </c>
    </row>
    <row r="1706" spans="1:14" x14ac:dyDescent="0.15">
      <c r="A1706">
        <f t="shared" si="66"/>
        <v>4006007</v>
      </c>
      <c r="B1706">
        <v>4006</v>
      </c>
      <c r="C1706">
        <v>7</v>
      </c>
      <c r="D1706">
        <v>0</v>
      </c>
      <c r="E1706">
        <v>30</v>
      </c>
      <c r="G1706" t="s">
        <v>6</v>
      </c>
      <c r="H1706">
        <v>0</v>
      </c>
      <c r="I1706">
        <v>10</v>
      </c>
      <c r="J1706">
        <v>816</v>
      </c>
      <c r="K1706">
        <v>70</v>
      </c>
      <c r="L1706">
        <f t="shared" si="67"/>
        <v>4.3600000000000003</v>
      </c>
      <c r="N1706">
        <v>1.0900000000000001</v>
      </c>
    </row>
    <row r="1707" spans="1:14" x14ac:dyDescent="0.15">
      <c r="A1707">
        <f t="shared" si="66"/>
        <v>4006008</v>
      </c>
      <c r="B1707">
        <v>4006</v>
      </c>
      <c r="C1707">
        <v>8</v>
      </c>
      <c r="D1707">
        <v>0</v>
      </c>
      <c r="E1707">
        <v>30</v>
      </c>
      <c r="G1707" t="s">
        <v>6</v>
      </c>
      <c r="H1707">
        <v>0</v>
      </c>
      <c r="I1707">
        <v>10</v>
      </c>
      <c r="J1707">
        <v>1066</v>
      </c>
      <c r="K1707">
        <v>80</v>
      </c>
      <c r="L1707">
        <f t="shared" si="67"/>
        <v>4.42</v>
      </c>
      <c r="N1707">
        <v>1.105</v>
      </c>
    </row>
    <row r="1708" spans="1:14" x14ac:dyDescent="0.15">
      <c r="A1708">
        <f t="shared" si="66"/>
        <v>4006009</v>
      </c>
      <c r="B1708">
        <v>4006</v>
      </c>
      <c r="C1708">
        <v>9</v>
      </c>
      <c r="D1708">
        <v>0</v>
      </c>
      <c r="E1708">
        <v>30</v>
      </c>
      <c r="G1708" t="s">
        <v>6</v>
      </c>
      <c r="H1708">
        <v>0</v>
      </c>
      <c r="I1708">
        <v>10</v>
      </c>
      <c r="J1708">
        <v>1350</v>
      </c>
      <c r="K1708">
        <v>90</v>
      </c>
      <c r="L1708">
        <f t="shared" si="67"/>
        <v>4.4800000000000004</v>
      </c>
      <c r="N1708">
        <v>1.1200000000000001</v>
      </c>
    </row>
    <row r="1709" spans="1:14" x14ac:dyDescent="0.15">
      <c r="A1709">
        <f t="shared" si="66"/>
        <v>4006010</v>
      </c>
      <c r="B1709">
        <v>4006</v>
      </c>
      <c r="C1709">
        <v>10</v>
      </c>
      <c r="D1709">
        <v>0</v>
      </c>
      <c r="E1709">
        <v>30</v>
      </c>
      <c r="G1709" t="s">
        <v>6</v>
      </c>
      <c r="H1709">
        <v>0</v>
      </c>
      <c r="I1709">
        <v>10</v>
      </c>
      <c r="J1709">
        <v>1666</v>
      </c>
      <c r="K1709">
        <v>100</v>
      </c>
      <c r="L1709">
        <f t="shared" si="67"/>
        <v>4.54</v>
      </c>
      <c r="N1709">
        <v>1.135</v>
      </c>
    </row>
    <row r="1710" spans="1:14" x14ac:dyDescent="0.15">
      <c r="A1710">
        <f t="shared" si="66"/>
        <v>4006011</v>
      </c>
      <c r="B1710">
        <v>4006</v>
      </c>
      <c r="C1710">
        <v>11</v>
      </c>
      <c r="D1710">
        <v>0</v>
      </c>
      <c r="E1710">
        <v>30</v>
      </c>
      <c r="G1710" t="s">
        <v>6</v>
      </c>
      <c r="H1710">
        <v>0</v>
      </c>
      <c r="I1710">
        <v>11</v>
      </c>
      <c r="J1710">
        <v>2016</v>
      </c>
      <c r="K1710">
        <v>110</v>
      </c>
      <c r="L1710">
        <f t="shared" si="67"/>
        <v>4.5999999999999996</v>
      </c>
      <c r="N1710">
        <v>1.1499999999999999</v>
      </c>
    </row>
    <row r="1711" spans="1:14" x14ac:dyDescent="0.15">
      <c r="A1711">
        <f t="shared" si="66"/>
        <v>4006012</v>
      </c>
      <c r="B1711">
        <v>4006</v>
      </c>
      <c r="C1711">
        <v>12</v>
      </c>
      <c r="D1711">
        <v>0</v>
      </c>
      <c r="E1711">
        <v>30</v>
      </c>
      <c r="G1711" t="s">
        <v>6</v>
      </c>
      <c r="H1711">
        <v>0</v>
      </c>
      <c r="I1711">
        <v>12</v>
      </c>
      <c r="J1711">
        <v>2400</v>
      </c>
      <c r="K1711">
        <v>120</v>
      </c>
      <c r="L1711">
        <f t="shared" si="67"/>
        <v>4.66</v>
      </c>
      <c r="N1711">
        <v>1.165</v>
      </c>
    </row>
    <row r="1712" spans="1:14" x14ac:dyDescent="0.15">
      <c r="A1712">
        <f t="shared" si="66"/>
        <v>4006013</v>
      </c>
      <c r="B1712">
        <v>4006</v>
      </c>
      <c r="C1712">
        <v>13</v>
      </c>
      <c r="D1712">
        <v>0</v>
      </c>
      <c r="E1712">
        <v>30</v>
      </c>
      <c r="G1712" t="s">
        <v>6</v>
      </c>
      <c r="H1712">
        <v>0</v>
      </c>
      <c r="I1712">
        <v>13</v>
      </c>
      <c r="J1712">
        <v>2816</v>
      </c>
      <c r="K1712">
        <v>130</v>
      </c>
      <c r="L1712">
        <f t="shared" si="67"/>
        <v>4.72</v>
      </c>
      <c r="N1712">
        <v>1.18</v>
      </c>
    </row>
    <row r="1713" spans="1:14" x14ac:dyDescent="0.15">
      <c r="A1713">
        <f t="shared" si="66"/>
        <v>4006014</v>
      </c>
      <c r="B1713">
        <v>4006</v>
      </c>
      <c r="C1713">
        <v>14</v>
      </c>
      <c r="D1713">
        <v>0</v>
      </c>
      <c r="E1713">
        <v>30</v>
      </c>
      <c r="G1713" t="s">
        <v>6</v>
      </c>
      <c r="H1713">
        <v>0</v>
      </c>
      <c r="I1713">
        <v>14</v>
      </c>
      <c r="J1713">
        <v>3266</v>
      </c>
      <c r="K1713">
        <v>140</v>
      </c>
      <c r="L1713">
        <f t="shared" si="67"/>
        <v>4.78</v>
      </c>
      <c r="N1713">
        <v>1.1950000000000001</v>
      </c>
    </row>
    <row r="1714" spans="1:14" x14ac:dyDescent="0.15">
      <c r="A1714">
        <f t="shared" si="66"/>
        <v>4006015</v>
      </c>
      <c r="B1714">
        <v>4006</v>
      </c>
      <c r="C1714">
        <v>15</v>
      </c>
      <c r="D1714">
        <v>0</v>
      </c>
      <c r="E1714">
        <v>30</v>
      </c>
      <c r="G1714" t="s">
        <v>6</v>
      </c>
      <c r="H1714">
        <v>0</v>
      </c>
      <c r="I1714">
        <v>15</v>
      </c>
      <c r="J1714">
        <v>3750</v>
      </c>
      <c r="K1714">
        <v>150</v>
      </c>
      <c r="L1714">
        <f t="shared" si="67"/>
        <v>4.84</v>
      </c>
      <c r="N1714">
        <v>1.21</v>
      </c>
    </row>
    <row r="1715" spans="1:14" x14ac:dyDescent="0.15">
      <c r="A1715">
        <f t="shared" si="66"/>
        <v>4006016</v>
      </c>
      <c r="B1715">
        <v>4006</v>
      </c>
      <c r="C1715">
        <v>16</v>
      </c>
      <c r="D1715">
        <v>0</v>
      </c>
      <c r="E1715">
        <v>30</v>
      </c>
      <c r="G1715" t="s">
        <v>6</v>
      </c>
      <c r="H1715">
        <v>0</v>
      </c>
      <c r="I1715">
        <v>16</v>
      </c>
      <c r="J1715">
        <v>4266</v>
      </c>
      <c r="K1715">
        <v>160</v>
      </c>
      <c r="L1715">
        <f t="shared" si="67"/>
        <v>4.9000000000000004</v>
      </c>
      <c r="N1715">
        <v>1.2250000000000001</v>
      </c>
    </row>
    <row r="1716" spans="1:14" x14ac:dyDescent="0.15">
      <c r="A1716">
        <f t="shared" si="66"/>
        <v>4006017</v>
      </c>
      <c r="B1716">
        <v>4006</v>
      </c>
      <c r="C1716">
        <v>17</v>
      </c>
      <c r="D1716">
        <v>0</v>
      </c>
      <c r="E1716">
        <v>30</v>
      </c>
      <c r="G1716" t="s">
        <v>6</v>
      </c>
      <c r="H1716">
        <v>0</v>
      </c>
      <c r="I1716">
        <v>17</v>
      </c>
      <c r="J1716">
        <v>4816</v>
      </c>
      <c r="K1716">
        <v>170</v>
      </c>
      <c r="L1716">
        <f t="shared" si="67"/>
        <v>4.96</v>
      </c>
      <c r="N1716">
        <v>1.24</v>
      </c>
    </row>
    <row r="1717" spans="1:14" x14ac:dyDescent="0.15">
      <c r="A1717">
        <f t="shared" si="66"/>
        <v>4006018</v>
      </c>
      <c r="B1717">
        <v>4006</v>
      </c>
      <c r="C1717">
        <v>18</v>
      </c>
      <c r="D1717">
        <v>0</v>
      </c>
      <c r="E1717">
        <v>30</v>
      </c>
      <c r="G1717" t="s">
        <v>6</v>
      </c>
      <c r="H1717">
        <v>0</v>
      </c>
      <c r="I1717">
        <v>18</v>
      </c>
      <c r="J1717">
        <v>5400</v>
      </c>
      <c r="K1717">
        <v>180</v>
      </c>
      <c r="L1717">
        <f t="shared" si="67"/>
        <v>5.0199999999999996</v>
      </c>
      <c r="N1717">
        <v>1.2549999999999999</v>
      </c>
    </row>
    <row r="1718" spans="1:14" x14ac:dyDescent="0.15">
      <c r="A1718">
        <f t="shared" si="66"/>
        <v>4006019</v>
      </c>
      <c r="B1718">
        <v>4006</v>
      </c>
      <c r="C1718">
        <v>19</v>
      </c>
      <c r="D1718">
        <v>0</v>
      </c>
      <c r="E1718">
        <v>30</v>
      </c>
      <c r="G1718" t="s">
        <v>6</v>
      </c>
      <c r="H1718">
        <v>0</v>
      </c>
      <c r="I1718">
        <v>19</v>
      </c>
      <c r="J1718">
        <v>6016</v>
      </c>
      <c r="K1718">
        <v>190</v>
      </c>
      <c r="L1718">
        <f t="shared" si="67"/>
        <v>5.08</v>
      </c>
      <c r="N1718">
        <v>1.27</v>
      </c>
    </row>
    <row r="1719" spans="1:14" x14ac:dyDescent="0.15">
      <c r="A1719">
        <f t="shared" si="66"/>
        <v>4006020</v>
      </c>
      <c r="B1719">
        <v>4006</v>
      </c>
      <c r="C1719">
        <v>20</v>
      </c>
      <c r="D1719">
        <v>0</v>
      </c>
      <c r="E1719">
        <v>30</v>
      </c>
      <c r="G1719" t="s">
        <v>6</v>
      </c>
      <c r="H1719">
        <v>0</v>
      </c>
      <c r="I1719">
        <v>20</v>
      </c>
      <c r="J1719">
        <v>6666</v>
      </c>
      <c r="K1719">
        <v>200</v>
      </c>
      <c r="L1719">
        <f t="shared" si="67"/>
        <v>5.14</v>
      </c>
      <c r="N1719">
        <v>1.2849999999999999</v>
      </c>
    </row>
    <row r="1720" spans="1:14" x14ac:dyDescent="0.15">
      <c r="A1720">
        <f t="shared" si="66"/>
        <v>4006021</v>
      </c>
      <c r="B1720">
        <v>4006</v>
      </c>
      <c r="C1720">
        <v>21</v>
      </c>
      <c r="D1720">
        <v>0</v>
      </c>
      <c r="E1720">
        <v>30</v>
      </c>
      <c r="G1720" t="s">
        <v>6</v>
      </c>
      <c r="H1720">
        <v>0</v>
      </c>
      <c r="I1720">
        <v>21</v>
      </c>
      <c r="J1720">
        <v>7350</v>
      </c>
      <c r="K1720">
        <v>210</v>
      </c>
      <c r="L1720">
        <f t="shared" si="67"/>
        <v>5.2</v>
      </c>
      <c r="N1720">
        <v>1.3</v>
      </c>
    </row>
    <row r="1721" spans="1:14" x14ac:dyDescent="0.15">
      <c r="A1721">
        <f t="shared" si="66"/>
        <v>4006022</v>
      </c>
      <c r="B1721">
        <v>4006</v>
      </c>
      <c r="C1721">
        <v>22</v>
      </c>
      <c r="D1721">
        <v>0</v>
      </c>
      <c r="E1721">
        <v>30</v>
      </c>
      <c r="G1721" t="s">
        <v>6</v>
      </c>
      <c r="H1721">
        <v>0</v>
      </c>
      <c r="I1721">
        <v>22</v>
      </c>
      <c r="J1721">
        <v>8066</v>
      </c>
      <c r="K1721">
        <v>220</v>
      </c>
      <c r="L1721">
        <f t="shared" si="67"/>
        <v>5.26</v>
      </c>
      <c r="N1721">
        <v>1.3149999999999999</v>
      </c>
    </row>
    <row r="1722" spans="1:14" x14ac:dyDescent="0.15">
      <c r="A1722">
        <f t="shared" si="66"/>
        <v>4006023</v>
      </c>
      <c r="B1722">
        <v>4006</v>
      </c>
      <c r="C1722">
        <v>23</v>
      </c>
      <c r="D1722">
        <v>0</v>
      </c>
      <c r="E1722">
        <v>30</v>
      </c>
      <c r="G1722" t="s">
        <v>6</v>
      </c>
      <c r="H1722">
        <v>0</v>
      </c>
      <c r="I1722">
        <v>23</v>
      </c>
      <c r="J1722">
        <v>8816</v>
      </c>
      <c r="K1722">
        <v>230</v>
      </c>
      <c r="L1722">
        <f t="shared" si="67"/>
        <v>5.32</v>
      </c>
      <c r="N1722">
        <v>1.33</v>
      </c>
    </row>
    <row r="1723" spans="1:14" x14ac:dyDescent="0.15">
      <c r="A1723">
        <f t="shared" si="66"/>
        <v>4006024</v>
      </c>
      <c r="B1723">
        <v>4006</v>
      </c>
      <c r="C1723">
        <v>24</v>
      </c>
      <c r="D1723">
        <v>0</v>
      </c>
      <c r="E1723">
        <v>30</v>
      </c>
      <c r="G1723" t="s">
        <v>6</v>
      </c>
      <c r="H1723">
        <v>0</v>
      </c>
      <c r="I1723">
        <v>24</v>
      </c>
      <c r="J1723">
        <v>9600</v>
      </c>
      <c r="K1723">
        <v>240</v>
      </c>
      <c r="L1723">
        <f t="shared" si="67"/>
        <v>5.38</v>
      </c>
      <c r="N1723">
        <v>1.345</v>
      </c>
    </row>
    <row r="1724" spans="1:14" x14ac:dyDescent="0.15">
      <c r="A1724">
        <f t="shared" si="66"/>
        <v>4006025</v>
      </c>
      <c r="B1724">
        <v>4006</v>
      </c>
      <c r="C1724">
        <v>25</v>
      </c>
      <c r="D1724">
        <v>0</v>
      </c>
      <c r="E1724">
        <v>30</v>
      </c>
      <c r="G1724" t="s">
        <v>6</v>
      </c>
      <c r="H1724">
        <v>0</v>
      </c>
      <c r="I1724">
        <v>25</v>
      </c>
      <c r="J1724">
        <v>10416</v>
      </c>
      <c r="K1724">
        <v>250</v>
      </c>
      <c r="L1724">
        <f t="shared" si="67"/>
        <v>5.44</v>
      </c>
      <c r="N1724">
        <v>1.36</v>
      </c>
    </row>
    <row r="1725" spans="1:14" x14ac:dyDescent="0.15">
      <c r="A1725">
        <f t="shared" si="66"/>
        <v>4006026</v>
      </c>
      <c r="B1725">
        <v>4006</v>
      </c>
      <c r="C1725">
        <v>26</v>
      </c>
      <c r="D1725">
        <v>0</v>
      </c>
      <c r="E1725">
        <v>30</v>
      </c>
      <c r="G1725" t="s">
        <v>6</v>
      </c>
      <c r="H1725">
        <v>0</v>
      </c>
      <c r="I1725">
        <v>26</v>
      </c>
      <c r="J1725">
        <v>11266</v>
      </c>
      <c r="K1725">
        <v>260</v>
      </c>
      <c r="L1725">
        <f t="shared" si="67"/>
        <v>5.5</v>
      </c>
      <c r="N1725">
        <v>1.375</v>
      </c>
    </row>
    <row r="1726" spans="1:14" x14ac:dyDescent="0.15">
      <c r="A1726">
        <f t="shared" si="66"/>
        <v>4006027</v>
      </c>
      <c r="B1726">
        <v>4006</v>
      </c>
      <c r="C1726">
        <v>27</v>
      </c>
      <c r="D1726">
        <v>0</v>
      </c>
      <c r="E1726">
        <v>30</v>
      </c>
      <c r="G1726" t="s">
        <v>6</v>
      </c>
      <c r="H1726">
        <v>0</v>
      </c>
      <c r="I1726">
        <v>27</v>
      </c>
      <c r="J1726">
        <v>12150</v>
      </c>
      <c r="K1726">
        <v>270</v>
      </c>
      <c r="L1726">
        <f t="shared" si="67"/>
        <v>5.56</v>
      </c>
      <c r="N1726">
        <v>1.39</v>
      </c>
    </row>
    <row r="1727" spans="1:14" x14ac:dyDescent="0.15">
      <c r="A1727">
        <f t="shared" si="66"/>
        <v>4006028</v>
      </c>
      <c r="B1727">
        <v>4006</v>
      </c>
      <c r="C1727">
        <v>28</v>
      </c>
      <c r="D1727">
        <v>0</v>
      </c>
      <c r="E1727">
        <v>30</v>
      </c>
      <c r="G1727" t="s">
        <v>6</v>
      </c>
      <c r="H1727">
        <v>0</v>
      </c>
      <c r="I1727">
        <v>28</v>
      </c>
      <c r="J1727">
        <v>13066</v>
      </c>
      <c r="K1727">
        <v>280</v>
      </c>
      <c r="L1727">
        <f t="shared" si="67"/>
        <v>5.62</v>
      </c>
      <c r="N1727">
        <v>1.405</v>
      </c>
    </row>
    <row r="1728" spans="1:14" x14ac:dyDescent="0.15">
      <c r="A1728">
        <f t="shared" si="66"/>
        <v>4006029</v>
      </c>
      <c r="B1728">
        <v>4006</v>
      </c>
      <c r="C1728">
        <v>29</v>
      </c>
      <c r="D1728">
        <v>0</v>
      </c>
      <c r="E1728">
        <v>30</v>
      </c>
      <c r="G1728" t="s">
        <v>6</v>
      </c>
      <c r="H1728">
        <v>0</v>
      </c>
      <c r="I1728">
        <v>29</v>
      </c>
      <c r="J1728">
        <v>14016</v>
      </c>
      <c r="K1728">
        <v>290</v>
      </c>
      <c r="L1728">
        <f t="shared" si="67"/>
        <v>5.68</v>
      </c>
      <c r="N1728">
        <v>1.42</v>
      </c>
    </row>
    <row r="1729" spans="1:14" x14ac:dyDescent="0.15">
      <c r="A1729">
        <f t="shared" si="66"/>
        <v>4006030</v>
      </c>
      <c r="B1729">
        <v>4006</v>
      </c>
      <c r="C1729">
        <v>30</v>
      </c>
      <c r="D1729">
        <v>0</v>
      </c>
      <c r="E1729">
        <v>30</v>
      </c>
      <c r="G1729" t="s">
        <v>6</v>
      </c>
      <c r="H1729">
        <v>0</v>
      </c>
      <c r="I1729">
        <v>30</v>
      </c>
      <c r="J1729">
        <v>15000</v>
      </c>
      <c r="K1729">
        <v>300</v>
      </c>
      <c r="L1729">
        <f t="shared" si="67"/>
        <v>5.74</v>
      </c>
      <c r="N1729">
        <v>1.4350000000000001</v>
      </c>
    </row>
    <row r="1730" spans="1:14" x14ac:dyDescent="0.15">
      <c r="A1730">
        <f t="shared" si="66"/>
        <v>4006031</v>
      </c>
      <c r="B1730">
        <v>4006</v>
      </c>
      <c r="C1730">
        <v>31</v>
      </c>
      <c r="D1730">
        <v>0</v>
      </c>
      <c r="E1730">
        <v>30</v>
      </c>
      <c r="G1730" t="s">
        <v>6</v>
      </c>
      <c r="H1730">
        <v>0</v>
      </c>
      <c r="I1730">
        <v>31</v>
      </c>
      <c r="J1730">
        <v>16016</v>
      </c>
      <c r="K1730">
        <v>310</v>
      </c>
      <c r="L1730">
        <f t="shared" si="67"/>
        <v>5.8</v>
      </c>
      <c r="N1730">
        <v>1.45</v>
      </c>
    </row>
    <row r="1731" spans="1:14" x14ac:dyDescent="0.15">
      <c r="A1731">
        <f t="shared" si="66"/>
        <v>4006032</v>
      </c>
      <c r="B1731">
        <v>4006</v>
      </c>
      <c r="C1731">
        <v>32</v>
      </c>
      <c r="D1731">
        <v>0</v>
      </c>
      <c r="E1731">
        <v>30</v>
      </c>
      <c r="G1731" t="s">
        <v>6</v>
      </c>
      <c r="H1731">
        <v>0</v>
      </c>
      <c r="I1731">
        <v>32</v>
      </c>
      <c r="J1731">
        <v>17066</v>
      </c>
      <c r="K1731">
        <v>320</v>
      </c>
      <c r="L1731">
        <f t="shared" si="67"/>
        <v>5.86</v>
      </c>
      <c r="N1731">
        <v>1.4650000000000001</v>
      </c>
    </row>
    <row r="1732" spans="1:14" x14ac:dyDescent="0.15">
      <c r="A1732">
        <f t="shared" si="66"/>
        <v>4006033</v>
      </c>
      <c r="B1732">
        <v>4006</v>
      </c>
      <c r="C1732">
        <v>33</v>
      </c>
      <c r="D1732">
        <v>0</v>
      </c>
      <c r="E1732">
        <v>30</v>
      </c>
      <c r="G1732" t="s">
        <v>6</v>
      </c>
      <c r="H1732">
        <v>0</v>
      </c>
      <c r="I1732">
        <v>33</v>
      </c>
      <c r="J1732">
        <v>18150</v>
      </c>
      <c r="K1732">
        <v>330</v>
      </c>
      <c r="L1732">
        <f t="shared" si="67"/>
        <v>5.92</v>
      </c>
      <c r="N1732">
        <v>1.48</v>
      </c>
    </row>
    <row r="1733" spans="1:14" x14ac:dyDescent="0.15">
      <c r="A1733">
        <f t="shared" si="66"/>
        <v>4006034</v>
      </c>
      <c r="B1733">
        <v>4006</v>
      </c>
      <c r="C1733">
        <v>34</v>
      </c>
      <c r="D1733">
        <v>0</v>
      </c>
      <c r="E1733">
        <v>30</v>
      </c>
      <c r="G1733" t="s">
        <v>6</v>
      </c>
      <c r="H1733">
        <v>0</v>
      </c>
      <c r="I1733">
        <v>34</v>
      </c>
      <c r="J1733">
        <v>19266</v>
      </c>
      <c r="K1733">
        <v>340</v>
      </c>
      <c r="L1733">
        <f t="shared" si="67"/>
        <v>5.98</v>
      </c>
      <c r="N1733">
        <v>1.4950000000000001</v>
      </c>
    </row>
    <row r="1734" spans="1:14" x14ac:dyDescent="0.15">
      <c r="A1734">
        <f t="shared" si="66"/>
        <v>4006035</v>
      </c>
      <c r="B1734">
        <v>4006</v>
      </c>
      <c r="C1734">
        <v>35</v>
      </c>
      <c r="D1734">
        <v>0</v>
      </c>
      <c r="E1734">
        <v>30</v>
      </c>
      <c r="G1734" t="s">
        <v>6</v>
      </c>
      <c r="H1734">
        <v>0</v>
      </c>
      <c r="I1734">
        <v>35</v>
      </c>
      <c r="J1734">
        <v>20416</v>
      </c>
      <c r="K1734">
        <v>350</v>
      </c>
      <c r="L1734">
        <f t="shared" si="67"/>
        <v>6.04</v>
      </c>
      <c r="N1734">
        <v>1.51</v>
      </c>
    </row>
    <row r="1735" spans="1:14" x14ac:dyDescent="0.15">
      <c r="A1735">
        <f t="shared" si="66"/>
        <v>4006036</v>
      </c>
      <c r="B1735">
        <v>4006</v>
      </c>
      <c r="C1735">
        <v>36</v>
      </c>
      <c r="D1735">
        <v>0</v>
      </c>
      <c r="E1735">
        <v>30</v>
      </c>
      <c r="G1735" t="s">
        <v>6</v>
      </c>
      <c r="H1735">
        <v>0</v>
      </c>
      <c r="I1735">
        <v>36</v>
      </c>
      <c r="J1735">
        <v>21600</v>
      </c>
      <c r="K1735">
        <v>360</v>
      </c>
      <c r="L1735">
        <f t="shared" si="67"/>
        <v>6.1</v>
      </c>
      <c r="N1735">
        <v>1.5249999999999999</v>
      </c>
    </row>
    <row r="1736" spans="1:14" x14ac:dyDescent="0.15">
      <c r="A1736">
        <f t="shared" si="66"/>
        <v>4006037</v>
      </c>
      <c r="B1736">
        <v>4006</v>
      </c>
      <c r="C1736">
        <v>37</v>
      </c>
      <c r="D1736">
        <v>0</v>
      </c>
      <c r="E1736">
        <v>30</v>
      </c>
      <c r="G1736" t="s">
        <v>6</v>
      </c>
      <c r="H1736">
        <v>0</v>
      </c>
      <c r="I1736">
        <v>37</v>
      </c>
      <c r="J1736">
        <v>22816</v>
      </c>
      <c r="K1736">
        <v>370</v>
      </c>
      <c r="L1736">
        <f t="shared" si="67"/>
        <v>6.16</v>
      </c>
      <c r="N1736">
        <v>1.54</v>
      </c>
    </row>
    <row r="1737" spans="1:14" x14ac:dyDescent="0.15">
      <c r="A1737">
        <f t="shared" si="66"/>
        <v>4006038</v>
      </c>
      <c r="B1737">
        <v>4006</v>
      </c>
      <c r="C1737">
        <v>38</v>
      </c>
      <c r="D1737">
        <v>0</v>
      </c>
      <c r="E1737">
        <v>30</v>
      </c>
      <c r="G1737" t="s">
        <v>6</v>
      </c>
      <c r="H1737">
        <v>0</v>
      </c>
      <c r="I1737">
        <v>38</v>
      </c>
      <c r="J1737">
        <v>24066</v>
      </c>
      <c r="K1737">
        <v>380</v>
      </c>
      <c r="L1737">
        <f t="shared" si="67"/>
        <v>6.22</v>
      </c>
      <c r="N1737">
        <v>1.5549999999999999</v>
      </c>
    </row>
    <row r="1738" spans="1:14" x14ac:dyDescent="0.15">
      <c r="A1738">
        <f t="shared" si="66"/>
        <v>4006039</v>
      </c>
      <c r="B1738">
        <v>4006</v>
      </c>
      <c r="C1738">
        <v>39</v>
      </c>
      <c r="D1738">
        <v>0</v>
      </c>
      <c r="E1738">
        <v>30</v>
      </c>
      <c r="G1738" t="s">
        <v>6</v>
      </c>
      <c r="H1738">
        <v>0</v>
      </c>
      <c r="I1738">
        <v>39</v>
      </c>
      <c r="J1738">
        <v>25350</v>
      </c>
      <c r="K1738">
        <v>390</v>
      </c>
      <c r="L1738">
        <f t="shared" si="67"/>
        <v>6.28</v>
      </c>
      <c r="N1738">
        <v>1.57</v>
      </c>
    </row>
    <row r="1739" spans="1:14" x14ac:dyDescent="0.15">
      <c r="A1739">
        <f t="shared" si="66"/>
        <v>4006040</v>
      </c>
      <c r="B1739">
        <v>4006</v>
      </c>
      <c r="C1739">
        <v>40</v>
      </c>
      <c r="D1739">
        <v>0</v>
      </c>
      <c r="E1739">
        <v>30</v>
      </c>
      <c r="G1739" t="s">
        <v>6</v>
      </c>
      <c r="H1739">
        <v>0</v>
      </c>
      <c r="I1739">
        <v>40</v>
      </c>
      <c r="J1739">
        <v>26666</v>
      </c>
      <c r="K1739">
        <v>400</v>
      </c>
      <c r="L1739">
        <f t="shared" si="67"/>
        <v>6.34</v>
      </c>
      <c r="N1739">
        <v>1.585</v>
      </c>
    </row>
    <row r="1740" spans="1:14" x14ac:dyDescent="0.15">
      <c r="A1740">
        <f t="shared" si="66"/>
        <v>4006041</v>
      </c>
      <c r="B1740">
        <v>4006</v>
      </c>
      <c r="C1740">
        <v>41</v>
      </c>
      <c r="D1740">
        <v>0</v>
      </c>
      <c r="E1740">
        <v>30</v>
      </c>
      <c r="G1740" t="s">
        <v>6</v>
      </c>
      <c r="H1740">
        <v>0</v>
      </c>
      <c r="I1740">
        <v>41</v>
      </c>
      <c r="J1740">
        <v>28016</v>
      </c>
      <c r="K1740">
        <v>410</v>
      </c>
      <c r="L1740">
        <f t="shared" si="67"/>
        <v>6.4</v>
      </c>
      <c r="N1740">
        <v>1.6</v>
      </c>
    </row>
    <row r="1741" spans="1:14" x14ac:dyDescent="0.15">
      <c r="A1741">
        <f t="shared" si="66"/>
        <v>4006042</v>
      </c>
      <c r="B1741">
        <v>4006</v>
      </c>
      <c r="C1741">
        <v>42</v>
      </c>
      <c r="D1741">
        <v>0</v>
      </c>
      <c r="E1741">
        <v>30</v>
      </c>
      <c r="G1741" t="s">
        <v>6</v>
      </c>
      <c r="H1741">
        <v>0</v>
      </c>
      <c r="I1741">
        <v>42</v>
      </c>
      <c r="J1741">
        <v>29400</v>
      </c>
      <c r="K1741">
        <v>420</v>
      </c>
      <c r="L1741">
        <f t="shared" si="67"/>
        <v>6.46</v>
      </c>
      <c r="N1741">
        <v>1.615</v>
      </c>
    </row>
    <row r="1742" spans="1:14" x14ac:dyDescent="0.15">
      <c r="A1742">
        <f t="shared" si="66"/>
        <v>4006043</v>
      </c>
      <c r="B1742">
        <v>4006</v>
      </c>
      <c r="C1742">
        <v>43</v>
      </c>
      <c r="D1742">
        <v>0</v>
      </c>
      <c r="E1742">
        <v>30</v>
      </c>
      <c r="G1742" t="s">
        <v>6</v>
      </c>
      <c r="H1742">
        <v>0</v>
      </c>
      <c r="I1742">
        <v>43</v>
      </c>
      <c r="J1742">
        <v>30816</v>
      </c>
      <c r="K1742">
        <v>430</v>
      </c>
      <c r="L1742">
        <f t="shared" si="67"/>
        <v>6.52</v>
      </c>
      <c r="N1742">
        <v>1.63</v>
      </c>
    </row>
    <row r="1743" spans="1:14" x14ac:dyDescent="0.15">
      <c r="A1743">
        <f t="shared" si="66"/>
        <v>4006044</v>
      </c>
      <c r="B1743">
        <v>4006</v>
      </c>
      <c r="C1743">
        <v>44</v>
      </c>
      <c r="D1743">
        <v>0</v>
      </c>
      <c r="E1743">
        <v>30</v>
      </c>
      <c r="G1743" t="s">
        <v>6</v>
      </c>
      <c r="H1743">
        <v>0</v>
      </c>
      <c r="I1743">
        <v>44</v>
      </c>
      <c r="J1743">
        <v>32266</v>
      </c>
      <c r="K1743">
        <v>440</v>
      </c>
      <c r="L1743">
        <f t="shared" si="67"/>
        <v>6.58</v>
      </c>
      <c r="N1743">
        <v>1.645</v>
      </c>
    </row>
    <row r="1744" spans="1:14" x14ac:dyDescent="0.15">
      <c r="A1744">
        <f t="shared" si="66"/>
        <v>4006045</v>
      </c>
      <c r="B1744">
        <v>4006</v>
      </c>
      <c r="C1744">
        <v>45</v>
      </c>
      <c r="D1744">
        <v>0</v>
      </c>
      <c r="E1744">
        <v>30</v>
      </c>
      <c r="G1744" t="s">
        <v>6</v>
      </c>
      <c r="H1744">
        <v>0</v>
      </c>
      <c r="I1744">
        <v>45</v>
      </c>
      <c r="J1744">
        <v>33750</v>
      </c>
      <c r="K1744">
        <v>450</v>
      </c>
      <c r="L1744">
        <f t="shared" si="67"/>
        <v>6.64</v>
      </c>
      <c r="N1744">
        <v>1.66</v>
      </c>
    </row>
    <row r="1745" spans="1:14" x14ac:dyDescent="0.15">
      <c r="A1745">
        <f t="shared" si="66"/>
        <v>4006046</v>
      </c>
      <c r="B1745">
        <v>4006</v>
      </c>
      <c r="C1745">
        <v>46</v>
      </c>
      <c r="D1745">
        <v>0</v>
      </c>
      <c r="E1745">
        <v>30</v>
      </c>
      <c r="G1745" t="s">
        <v>6</v>
      </c>
      <c r="H1745">
        <v>0</v>
      </c>
      <c r="I1745">
        <v>46</v>
      </c>
      <c r="J1745">
        <v>35266</v>
      </c>
      <c r="K1745">
        <v>460</v>
      </c>
      <c r="L1745">
        <f t="shared" si="67"/>
        <v>6.7</v>
      </c>
      <c r="N1745">
        <v>1.675</v>
      </c>
    </row>
    <row r="1746" spans="1:14" x14ac:dyDescent="0.15">
      <c r="A1746">
        <f t="shared" si="66"/>
        <v>4006047</v>
      </c>
      <c r="B1746">
        <v>4006</v>
      </c>
      <c r="C1746">
        <v>47</v>
      </c>
      <c r="D1746">
        <v>0</v>
      </c>
      <c r="E1746">
        <v>30</v>
      </c>
      <c r="G1746" t="s">
        <v>6</v>
      </c>
      <c r="H1746">
        <v>0</v>
      </c>
      <c r="I1746">
        <v>47</v>
      </c>
      <c r="J1746">
        <v>36816</v>
      </c>
      <c r="K1746">
        <v>470</v>
      </c>
      <c r="L1746">
        <f t="shared" si="67"/>
        <v>6.76</v>
      </c>
      <c r="N1746">
        <v>1.69</v>
      </c>
    </row>
    <row r="1747" spans="1:14" x14ac:dyDescent="0.15">
      <c r="A1747">
        <f t="shared" si="66"/>
        <v>4006048</v>
      </c>
      <c r="B1747">
        <v>4006</v>
      </c>
      <c r="C1747">
        <v>48</v>
      </c>
      <c r="D1747">
        <v>0</v>
      </c>
      <c r="E1747">
        <v>30</v>
      </c>
      <c r="G1747" t="s">
        <v>6</v>
      </c>
      <c r="H1747">
        <v>0</v>
      </c>
      <c r="I1747">
        <v>48</v>
      </c>
      <c r="J1747">
        <v>38400</v>
      </c>
      <c r="K1747">
        <v>480</v>
      </c>
      <c r="L1747">
        <f t="shared" si="67"/>
        <v>6.82</v>
      </c>
      <c r="N1747">
        <v>1.7049999999999901</v>
      </c>
    </row>
    <row r="1748" spans="1:14" x14ac:dyDescent="0.15">
      <c r="A1748">
        <f t="shared" si="66"/>
        <v>4006049</v>
      </c>
      <c r="B1748">
        <v>4006</v>
      </c>
      <c r="C1748">
        <v>49</v>
      </c>
      <c r="D1748">
        <v>0</v>
      </c>
      <c r="E1748">
        <v>30</v>
      </c>
      <c r="G1748" t="s">
        <v>6</v>
      </c>
      <c r="H1748">
        <v>0</v>
      </c>
      <c r="I1748">
        <v>49</v>
      </c>
      <c r="J1748">
        <v>40016</v>
      </c>
      <c r="K1748">
        <v>490</v>
      </c>
      <c r="L1748">
        <f t="shared" si="67"/>
        <v>6.88</v>
      </c>
      <c r="N1748">
        <v>1.71999999999999</v>
      </c>
    </row>
    <row r="1749" spans="1:14" x14ac:dyDescent="0.15">
      <c r="A1749">
        <f t="shared" si="66"/>
        <v>4006050</v>
      </c>
      <c r="B1749">
        <v>4006</v>
      </c>
      <c r="C1749">
        <v>50</v>
      </c>
      <c r="D1749">
        <v>0</v>
      </c>
      <c r="E1749">
        <v>30</v>
      </c>
      <c r="G1749" t="s">
        <v>6</v>
      </c>
      <c r="H1749">
        <v>0</v>
      </c>
      <c r="I1749">
        <v>50</v>
      </c>
      <c r="J1749">
        <v>41666</v>
      </c>
      <c r="K1749">
        <v>500</v>
      </c>
      <c r="L1749">
        <f t="shared" si="67"/>
        <v>6.94</v>
      </c>
      <c r="N1749">
        <v>1.7349999999999901</v>
      </c>
    </row>
    <row r="1750" spans="1:14" x14ac:dyDescent="0.15">
      <c r="A1750">
        <f t="shared" si="66"/>
        <v>4006051</v>
      </c>
      <c r="B1750">
        <v>4006</v>
      </c>
      <c r="C1750">
        <v>51</v>
      </c>
      <c r="D1750">
        <v>0</v>
      </c>
      <c r="E1750">
        <v>30</v>
      </c>
      <c r="G1750" t="s">
        <v>6</v>
      </c>
      <c r="H1750">
        <v>0</v>
      </c>
      <c r="I1750">
        <v>51</v>
      </c>
      <c r="J1750">
        <v>43350</v>
      </c>
      <c r="K1750">
        <v>510</v>
      </c>
      <c r="L1750">
        <f t="shared" si="67"/>
        <v>7</v>
      </c>
      <c r="N1750">
        <v>1.75</v>
      </c>
    </row>
    <row r="1751" spans="1:14" x14ac:dyDescent="0.15">
      <c r="A1751">
        <f t="shared" si="66"/>
        <v>4006052</v>
      </c>
      <c r="B1751">
        <v>4006</v>
      </c>
      <c r="C1751">
        <v>52</v>
      </c>
      <c r="D1751">
        <v>0</v>
      </c>
      <c r="E1751">
        <v>30</v>
      </c>
      <c r="G1751" t="s">
        <v>6</v>
      </c>
      <c r="H1751">
        <v>0</v>
      </c>
      <c r="I1751">
        <v>52</v>
      </c>
      <c r="J1751">
        <v>45066</v>
      </c>
      <c r="K1751">
        <v>520</v>
      </c>
      <c r="L1751">
        <f t="shared" si="67"/>
        <v>7.06</v>
      </c>
      <c r="N1751">
        <v>1.7649999999999999</v>
      </c>
    </row>
    <row r="1752" spans="1:14" x14ac:dyDescent="0.15">
      <c r="A1752">
        <f t="shared" si="66"/>
        <v>4006053</v>
      </c>
      <c r="B1752">
        <v>4006</v>
      </c>
      <c r="C1752">
        <v>53</v>
      </c>
      <c r="D1752">
        <v>0</v>
      </c>
      <c r="E1752">
        <v>30</v>
      </c>
      <c r="G1752" t="s">
        <v>6</v>
      </c>
      <c r="H1752">
        <v>0</v>
      </c>
      <c r="I1752">
        <v>53</v>
      </c>
      <c r="J1752">
        <v>46816</v>
      </c>
      <c r="K1752">
        <v>530</v>
      </c>
      <c r="L1752">
        <f t="shared" si="67"/>
        <v>7.12</v>
      </c>
      <c r="N1752">
        <v>1.77999999999999</v>
      </c>
    </row>
    <row r="1753" spans="1:14" x14ac:dyDescent="0.15">
      <c r="A1753">
        <f t="shared" si="66"/>
        <v>4006054</v>
      </c>
      <c r="B1753">
        <v>4006</v>
      </c>
      <c r="C1753">
        <v>54</v>
      </c>
      <c r="D1753">
        <v>0</v>
      </c>
      <c r="E1753">
        <v>30</v>
      </c>
      <c r="G1753" t="s">
        <v>6</v>
      </c>
      <c r="H1753">
        <v>0</v>
      </c>
      <c r="I1753">
        <v>54</v>
      </c>
      <c r="J1753">
        <v>48600</v>
      </c>
      <c r="K1753">
        <v>540</v>
      </c>
      <c r="L1753">
        <f t="shared" si="67"/>
        <v>7.18</v>
      </c>
      <c r="N1753">
        <v>1.7949999999999999</v>
      </c>
    </row>
    <row r="1754" spans="1:14" x14ac:dyDescent="0.15">
      <c r="A1754">
        <f t="shared" si="66"/>
        <v>4006055</v>
      </c>
      <c r="B1754">
        <v>4006</v>
      </c>
      <c r="C1754">
        <v>55</v>
      </c>
      <c r="D1754">
        <v>0</v>
      </c>
      <c r="E1754">
        <v>30</v>
      </c>
      <c r="G1754" t="s">
        <v>6</v>
      </c>
      <c r="H1754">
        <v>0</v>
      </c>
      <c r="I1754">
        <v>55</v>
      </c>
      <c r="J1754">
        <v>50416</v>
      </c>
      <c r="K1754">
        <v>550</v>
      </c>
      <c r="L1754">
        <f t="shared" si="67"/>
        <v>7.24</v>
      </c>
      <c r="N1754">
        <v>1.8099999999999901</v>
      </c>
    </row>
    <row r="1755" spans="1:14" x14ac:dyDescent="0.15">
      <c r="A1755">
        <f t="shared" si="66"/>
        <v>4006056</v>
      </c>
      <c r="B1755">
        <v>4006</v>
      </c>
      <c r="C1755">
        <v>56</v>
      </c>
      <c r="D1755">
        <v>0</v>
      </c>
      <c r="E1755">
        <v>30</v>
      </c>
      <c r="G1755" t="s">
        <v>6</v>
      </c>
      <c r="H1755">
        <v>0</v>
      </c>
      <c r="I1755">
        <v>56</v>
      </c>
      <c r="J1755">
        <v>52266</v>
      </c>
      <c r="K1755">
        <v>560</v>
      </c>
      <c r="L1755">
        <f t="shared" si="67"/>
        <v>7.3</v>
      </c>
      <c r="N1755">
        <v>1.82499999999999</v>
      </c>
    </row>
    <row r="1756" spans="1:14" x14ac:dyDescent="0.15">
      <c r="A1756">
        <f t="shared" si="66"/>
        <v>4006057</v>
      </c>
      <c r="B1756">
        <v>4006</v>
      </c>
      <c r="C1756">
        <v>57</v>
      </c>
      <c r="D1756">
        <v>0</v>
      </c>
      <c r="E1756">
        <v>30</v>
      </c>
      <c r="G1756" t="s">
        <v>6</v>
      </c>
      <c r="H1756">
        <v>0</v>
      </c>
      <c r="I1756">
        <v>57</v>
      </c>
      <c r="J1756">
        <v>54150</v>
      </c>
      <c r="K1756">
        <v>570</v>
      </c>
      <c r="L1756">
        <f t="shared" si="67"/>
        <v>7.36</v>
      </c>
      <c r="N1756">
        <v>1.8399999999999901</v>
      </c>
    </row>
    <row r="1757" spans="1:14" x14ac:dyDescent="0.15">
      <c r="A1757">
        <f t="shared" si="66"/>
        <v>4006058</v>
      </c>
      <c r="B1757">
        <v>4006</v>
      </c>
      <c r="C1757">
        <v>58</v>
      </c>
      <c r="D1757">
        <v>0</v>
      </c>
      <c r="E1757">
        <v>30</v>
      </c>
      <c r="G1757" t="s">
        <v>6</v>
      </c>
      <c r="H1757">
        <v>0</v>
      </c>
      <c r="I1757">
        <v>58</v>
      </c>
      <c r="J1757">
        <v>56066</v>
      </c>
      <c r="K1757">
        <v>580</v>
      </c>
      <c r="L1757">
        <f t="shared" si="67"/>
        <v>7.42</v>
      </c>
      <c r="N1757">
        <v>1.85499999999999</v>
      </c>
    </row>
    <row r="1758" spans="1:14" x14ac:dyDescent="0.15">
      <c r="A1758">
        <f t="shared" si="66"/>
        <v>4006059</v>
      </c>
      <c r="B1758">
        <v>4006</v>
      </c>
      <c r="C1758">
        <v>59</v>
      </c>
      <c r="D1758">
        <v>0</v>
      </c>
      <c r="E1758">
        <v>30</v>
      </c>
      <c r="G1758" t="s">
        <v>6</v>
      </c>
      <c r="H1758">
        <v>0</v>
      </c>
      <c r="I1758">
        <v>59</v>
      </c>
      <c r="J1758">
        <v>58016</v>
      </c>
      <c r="K1758">
        <v>590</v>
      </c>
      <c r="L1758">
        <f t="shared" si="67"/>
        <v>7.48</v>
      </c>
      <c r="N1758">
        <v>1.8699999999999899</v>
      </c>
    </row>
    <row r="1759" spans="1:14" x14ac:dyDescent="0.15">
      <c r="A1759">
        <f t="shared" si="66"/>
        <v>4006060</v>
      </c>
      <c r="B1759">
        <v>4006</v>
      </c>
      <c r="C1759">
        <v>60</v>
      </c>
      <c r="D1759">
        <v>0</v>
      </c>
      <c r="E1759">
        <v>30</v>
      </c>
      <c r="G1759" t="s">
        <v>6</v>
      </c>
      <c r="H1759">
        <v>0</v>
      </c>
      <c r="I1759">
        <v>60</v>
      </c>
      <c r="J1759">
        <v>60000</v>
      </c>
      <c r="K1759">
        <v>600</v>
      </c>
      <c r="L1759">
        <f t="shared" si="67"/>
        <v>7.54</v>
      </c>
      <c r="N1759">
        <v>1.88499999999999</v>
      </c>
    </row>
    <row r="1760" spans="1:14" x14ac:dyDescent="0.15">
      <c r="A1760">
        <f t="shared" si="66"/>
        <v>4006061</v>
      </c>
      <c r="B1760">
        <v>4006</v>
      </c>
      <c r="C1760">
        <v>61</v>
      </c>
      <c r="D1760">
        <v>0</v>
      </c>
      <c r="E1760">
        <v>30</v>
      </c>
      <c r="G1760" t="s">
        <v>6</v>
      </c>
      <c r="H1760">
        <v>0</v>
      </c>
      <c r="I1760">
        <v>61</v>
      </c>
      <c r="J1760">
        <v>62016</v>
      </c>
      <c r="K1760">
        <v>610</v>
      </c>
      <c r="L1760">
        <f t="shared" si="67"/>
        <v>7.6</v>
      </c>
      <c r="N1760">
        <v>1.8999999999999899</v>
      </c>
    </row>
    <row r="1761" spans="1:14" x14ac:dyDescent="0.15">
      <c r="A1761">
        <f t="shared" ref="A1761:A1824" si="68">B1761*1000+C1761</f>
        <v>4006062</v>
      </c>
      <c r="B1761">
        <v>4006</v>
      </c>
      <c r="C1761">
        <v>62</v>
      </c>
      <c r="D1761">
        <v>0</v>
      </c>
      <c r="E1761">
        <v>30</v>
      </c>
      <c r="G1761" t="s">
        <v>6</v>
      </c>
      <c r="H1761">
        <v>0</v>
      </c>
      <c r="I1761">
        <v>62</v>
      </c>
      <c r="J1761">
        <v>64066</v>
      </c>
      <c r="K1761">
        <v>620</v>
      </c>
      <c r="L1761">
        <f t="shared" si="67"/>
        <v>7.66</v>
      </c>
      <c r="N1761">
        <v>1.91499999999999</v>
      </c>
    </row>
    <row r="1762" spans="1:14" x14ac:dyDescent="0.15">
      <c r="A1762">
        <f t="shared" si="68"/>
        <v>4006063</v>
      </c>
      <c r="B1762">
        <v>4006</v>
      </c>
      <c r="C1762">
        <v>63</v>
      </c>
      <c r="D1762">
        <v>0</v>
      </c>
      <c r="E1762">
        <v>30</v>
      </c>
      <c r="G1762" t="s">
        <v>6</v>
      </c>
      <c r="H1762">
        <v>0</v>
      </c>
      <c r="I1762">
        <v>63</v>
      </c>
      <c r="J1762">
        <v>66150</v>
      </c>
      <c r="K1762">
        <v>630</v>
      </c>
      <c r="L1762">
        <f t="shared" si="67"/>
        <v>7.72</v>
      </c>
      <c r="N1762">
        <v>1.9299999999999899</v>
      </c>
    </row>
    <row r="1763" spans="1:14" x14ac:dyDescent="0.15">
      <c r="A1763">
        <f t="shared" si="68"/>
        <v>4006064</v>
      </c>
      <c r="B1763">
        <v>4006</v>
      </c>
      <c r="C1763">
        <v>64</v>
      </c>
      <c r="D1763">
        <v>0</v>
      </c>
      <c r="E1763">
        <v>30</v>
      </c>
      <c r="G1763" t="s">
        <v>6</v>
      </c>
      <c r="H1763">
        <v>0</v>
      </c>
      <c r="I1763">
        <v>64</v>
      </c>
      <c r="J1763">
        <v>68266</v>
      </c>
      <c r="K1763">
        <v>640</v>
      </c>
      <c r="L1763">
        <f t="shared" si="67"/>
        <v>7.78</v>
      </c>
      <c r="N1763">
        <v>1.9449999999999901</v>
      </c>
    </row>
    <row r="1764" spans="1:14" x14ac:dyDescent="0.15">
      <c r="A1764">
        <f t="shared" si="68"/>
        <v>4006065</v>
      </c>
      <c r="B1764">
        <v>4006</v>
      </c>
      <c r="C1764">
        <v>65</v>
      </c>
      <c r="D1764">
        <v>0</v>
      </c>
      <c r="E1764">
        <v>30</v>
      </c>
      <c r="G1764" t="s">
        <v>6</v>
      </c>
      <c r="H1764">
        <v>0</v>
      </c>
      <c r="I1764">
        <v>65</v>
      </c>
      <c r="J1764">
        <v>70416</v>
      </c>
      <c r="K1764">
        <v>650</v>
      </c>
      <c r="L1764">
        <f t="shared" si="67"/>
        <v>7.84</v>
      </c>
      <c r="N1764">
        <v>1.95999999999999</v>
      </c>
    </row>
    <row r="1765" spans="1:14" x14ac:dyDescent="0.15">
      <c r="A1765">
        <f t="shared" si="68"/>
        <v>4006066</v>
      </c>
      <c r="B1765">
        <v>4006</v>
      </c>
      <c r="C1765">
        <v>66</v>
      </c>
      <c r="D1765">
        <v>0</v>
      </c>
      <c r="E1765">
        <v>30</v>
      </c>
      <c r="G1765" t="s">
        <v>6</v>
      </c>
      <c r="H1765">
        <v>0</v>
      </c>
      <c r="I1765">
        <v>66</v>
      </c>
      <c r="J1765">
        <v>72600</v>
      </c>
      <c r="K1765">
        <v>660</v>
      </c>
      <c r="L1765">
        <f t="shared" si="67"/>
        <v>7.9</v>
      </c>
      <c r="N1765">
        <v>1.9749999999999901</v>
      </c>
    </row>
    <row r="1766" spans="1:14" x14ac:dyDescent="0.15">
      <c r="A1766">
        <f t="shared" si="68"/>
        <v>4006067</v>
      </c>
      <c r="B1766">
        <v>4006</v>
      </c>
      <c r="C1766">
        <v>67</v>
      </c>
      <c r="D1766">
        <v>0</v>
      </c>
      <c r="E1766">
        <v>30</v>
      </c>
      <c r="G1766" t="s">
        <v>6</v>
      </c>
      <c r="H1766">
        <v>0</v>
      </c>
      <c r="I1766">
        <v>67</v>
      </c>
      <c r="J1766">
        <v>74816</v>
      </c>
      <c r="K1766">
        <v>670</v>
      </c>
      <c r="L1766">
        <f t="shared" ref="L1766:L1779" si="69">ROUND(L$245*N1766,2)</f>
        <v>7.96</v>
      </c>
      <c r="N1766">
        <v>1.98999999999999</v>
      </c>
    </row>
    <row r="1767" spans="1:14" x14ac:dyDescent="0.15">
      <c r="A1767">
        <f t="shared" si="68"/>
        <v>4006068</v>
      </c>
      <c r="B1767">
        <v>4006</v>
      </c>
      <c r="C1767">
        <v>68</v>
      </c>
      <c r="D1767">
        <v>0</v>
      </c>
      <c r="E1767">
        <v>30</v>
      </c>
      <c r="G1767" t="s">
        <v>6</v>
      </c>
      <c r="H1767">
        <v>0</v>
      </c>
      <c r="I1767">
        <v>68</v>
      </c>
      <c r="J1767">
        <v>77066</v>
      </c>
      <c r="K1767">
        <v>680</v>
      </c>
      <c r="L1767">
        <f t="shared" si="69"/>
        <v>8.02</v>
      </c>
      <c r="N1767">
        <v>2.0049999999999901</v>
      </c>
    </row>
    <row r="1768" spans="1:14" x14ac:dyDescent="0.15">
      <c r="A1768">
        <f t="shared" si="68"/>
        <v>4006069</v>
      </c>
      <c r="B1768">
        <v>4006</v>
      </c>
      <c r="C1768">
        <v>69</v>
      </c>
      <c r="D1768">
        <v>0</v>
      </c>
      <c r="E1768">
        <v>30</v>
      </c>
      <c r="G1768" t="s">
        <v>6</v>
      </c>
      <c r="H1768">
        <v>0</v>
      </c>
      <c r="I1768">
        <v>69</v>
      </c>
      <c r="J1768">
        <v>79350</v>
      </c>
      <c r="K1768">
        <v>690</v>
      </c>
      <c r="L1768">
        <f t="shared" si="69"/>
        <v>8.08</v>
      </c>
      <c r="N1768">
        <v>2.0199999999999898</v>
      </c>
    </row>
    <row r="1769" spans="1:14" x14ac:dyDescent="0.15">
      <c r="A1769">
        <f t="shared" si="68"/>
        <v>4006070</v>
      </c>
      <c r="B1769">
        <v>4006</v>
      </c>
      <c r="C1769">
        <v>70</v>
      </c>
      <c r="D1769">
        <v>0</v>
      </c>
      <c r="E1769">
        <v>30</v>
      </c>
      <c r="G1769" t="s">
        <v>6</v>
      </c>
      <c r="H1769">
        <v>0</v>
      </c>
      <c r="I1769">
        <v>70</v>
      </c>
      <c r="J1769">
        <v>81666</v>
      </c>
      <c r="K1769">
        <v>700</v>
      </c>
      <c r="L1769">
        <f t="shared" si="69"/>
        <v>8.14</v>
      </c>
      <c r="N1769">
        <v>2.0349999999999899</v>
      </c>
    </row>
    <row r="1770" spans="1:14" x14ac:dyDescent="0.15">
      <c r="A1770">
        <f t="shared" si="68"/>
        <v>4006071</v>
      </c>
      <c r="B1770">
        <v>4006</v>
      </c>
      <c r="C1770">
        <v>71</v>
      </c>
      <c r="D1770">
        <v>0</v>
      </c>
      <c r="E1770">
        <v>30</v>
      </c>
      <c r="G1770" t="s">
        <v>6</v>
      </c>
      <c r="H1770">
        <v>0</v>
      </c>
      <c r="I1770">
        <v>71</v>
      </c>
      <c r="J1770">
        <v>84016</v>
      </c>
      <c r="K1770">
        <v>710</v>
      </c>
      <c r="L1770">
        <f t="shared" si="69"/>
        <v>8.1999999999999993</v>
      </c>
      <c r="N1770">
        <v>2.0499999999999901</v>
      </c>
    </row>
    <row r="1771" spans="1:14" x14ac:dyDescent="0.15">
      <c r="A1771">
        <f t="shared" si="68"/>
        <v>4006072</v>
      </c>
      <c r="B1771">
        <v>4006</v>
      </c>
      <c r="C1771">
        <v>72</v>
      </c>
      <c r="D1771">
        <v>0</v>
      </c>
      <c r="E1771">
        <v>30</v>
      </c>
      <c r="G1771" t="s">
        <v>6</v>
      </c>
      <c r="H1771">
        <v>0</v>
      </c>
      <c r="I1771">
        <v>72</v>
      </c>
      <c r="J1771">
        <v>86400</v>
      </c>
      <c r="K1771">
        <v>720</v>
      </c>
      <c r="L1771">
        <f t="shared" si="69"/>
        <v>8.26</v>
      </c>
      <c r="N1771">
        <v>2.0649999999999902</v>
      </c>
    </row>
    <row r="1772" spans="1:14" x14ac:dyDescent="0.15">
      <c r="A1772">
        <f t="shared" si="68"/>
        <v>4006073</v>
      </c>
      <c r="B1772">
        <v>4006</v>
      </c>
      <c r="C1772">
        <v>73</v>
      </c>
      <c r="D1772">
        <v>0</v>
      </c>
      <c r="E1772">
        <v>30</v>
      </c>
      <c r="G1772" t="s">
        <v>6</v>
      </c>
      <c r="H1772">
        <v>0</v>
      </c>
      <c r="I1772">
        <v>73</v>
      </c>
      <c r="J1772">
        <v>88816</v>
      </c>
      <c r="K1772">
        <v>730</v>
      </c>
      <c r="L1772">
        <f t="shared" si="69"/>
        <v>8.32</v>
      </c>
      <c r="N1772">
        <v>2.0799999999999899</v>
      </c>
    </row>
    <row r="1773" spans="1:14" x14ac:dyDescent="0.15">
      <c r="A1773">
        <f t="shared" si="68"/>
        <v>4006074</v>
      </c>
      <c r="B1773">
        <v>4006</v>
      </c>
      <c r="C1773">
        <v>74</v>
      </c>
      <c r="D1773">
        <v>0</v>
      </c>
      <c r="E1773">
        <v>30</v>
      </c>
      <c r="G1773" t="s">
        <v>6</v>
      </c>
      <c r="H1773">
        <v>0</v>
      </c>
      <c r="I1773">
        <v>74</v>
      </c>
      <c r="J1773">
        <v>91266</v>
      </c>
      <c r="K1773">
        <v>740</v>
      </c>
      <c r="L1773">
        <f t="shared" si="69"/>
        <v>8.3800000000000008</v>
      </c>
      <c r="N1773">
        <v>2.09499999999999</v>
      </c>
    </row>
    <row r="1774" spans="1:14" x14ac:dyDescent="0.15">
      <c r="A1774">
        <f t="shared" si="68"/>
        <v>4006075</v>
      </c>
      <c r="B1774">
        <v>4006</v>
      </c>
      <c r="C1774">
        <v>75</v>
      </c>
      <c r="D1774">
        <v>0</v>
      </c>
      <c r="E1774">
        <v>30</v>
      </c>
      <c r="G1774" t="s">
        <v>6</v>
      </c>
      <c r="H1774">
        <v>0</v>
      </c>
      <c r="I1774">
        <v>75</v>
      </c>
      <c r="J1774">
        <v>93750</v>
      </c>
      <c r="K1774">
        <v>750</v>
      </c>
      <c r="L1774">
        <f t="shared" si="69"/>
        <v>8.44</v>
      </c>
      <c r="N1774">
        <v>2.1099999999999901</v>
      </c>
    </row>
    <row r="1775" spans="1:14" x14ac:dyDescent="0.15">
      <c r="A1775">
        <f t="shared" si="68"/>
        <v>4006076</v>
      </c>
      <c r="B1775">
        <v>4006</v>
      </c>
      <c r="C1775">
        <v>76</v>
      </c>
      <c r="D1775">
        <v>0</v>
      </c>
      <c r="E1775">
        <v>30</v>
      </c>
      <c r="G1775" t="s">
        <v>6</v>
      </c>
      <c r="H1775">
        <v>0</v>
      </c>
      <c r="I1775">
        <v>76</v>
      </c>
      <c r="J1775">
        <v>96266</v>
      </c>
      <c r="K1775">
        <v>760</v>
      </c>
      <c r="L1775">
        <f t="shared" si="69"/>
        <v>8.5</v>
      </c>
      <c r="N1775">
        <v>2.1249999999999898</v>
      </c>
    </row>
    <row r="1776" spans="1:14" x14ac:dyDescent="0.15">
      <c r="A1776">
        <f t="shared" si="68"/>
        <v>4006077</v>
      </c>
      <c r="B1776">
        <v>4006</v>
      </c>
      <c r="C1776">
        <v>77</v>
      </c>
      <c r="D1776">
        <v>0</v>
      </c>
      <c r="E1776">
        <v>30</v>
      </c>
      <c r="G1776" t="s">
        <v>6</v>
      </c>
      <c r="H1776">
        <v>0</v>
      </c>
      <c r="I1776">
        <v>77</v>
      </c>
      <c r="J1776">
        <v>98816</v>
      </c>
      <c r="K1776">
        <v>770</v>
      </c>
      <c r="L1776">
        <f t="shared" si="69"/>
        <v>8.56</v>
      </c>
      <c r="N1776">
        <v>2.1399999999999899</v>
      </c>
    </row>
    <row r="1777" spans="1:14" x14ac:dyDescent="0.15">
      <c r="A1777">
        <f t="shared" si="68"/>
        <v>4006078</v>
      </c>
      <c r="B1777">
        <v>4006</v>
      </c>
      <c r="C1777">
        <v>78</v>
      </c>
      <c r="D1777">
        <v>0</v>
      </c>
      <c r="E1777">
        <v>30</v>
      </c>
      <c r="G1777" t="s">
        <v>6</v>
      </c>
      <c r="H1777">
        <v>0</v>
      </c>
      <c r="I1777">
        <v>78</v>
      </c>
      <c r="J1777">
        <v>101400</v>
      </c>
      <c r="K1777">
        <v>780</v>
      </c>
      <c r="L1777">
        <f t="shared" si="69"/>
        <v>8.6199999999999992</v>
      </c>
      <c r="N1777">
        <v>2.15499999999999</v>
      </c>
    </row>
    <row r="1778" spans="1:14" x14ac:dyDescent="0.15">
      <c r="A1778">
        <f t="shared" si="68"/>
        <v>4006079</v>
      </c>
      <c r="B1778">
        <v>4006</v>
      </c>
      <c r="C1778">
        <v>79</v>
      </c>
      <c r="D1778">
        <v>0</v>
      </c>
      <c r="E1778">
        <v>30</v>
      </c>
      <c r="G1778" t="s">
        <v>6</v>
      </c>
      <c r="H1778">
        <v>0</v>
      </c>
      <c r="I1778">
        <v>79</v>
      </c>
      <c r="J1778">
        <v>104016</v>
      </c>
      <c r="K1778">
        <v>790</v>
      </c>
      <c r="L1778">
        <f t="shared" si="69"/>
        <v>8.68</v>
      </c>
      <c r="N1778">
        <v>2.1699999999999902</v>
      </c>
    </row>
    <row r="1779" spans="1:14" x14ac:dyDescent="0.15">
      <c r="A1779">
        <f t="shared" si="68"/>
        <v>4006080</v>
      </c>
      <c r="B1779">
        <v>4006</v>
      </c>
      <c r="C1779">
        <v>80</v>
      </c>
      <c r="D1779">
        <v>0</v>
      </c>
      <c r="E1779">
        <v>30</v>
      </c>
      <c r="G1779" t="s">
        <v>6</v>
      </c>
      <c r="H1779">
        <v>0</v>
      </c>
      <c r="I1779">
        <v>80</v>
      </c>
      <c r="J1779">
        <v>106666</v>
      </c>
      <c r="K1779">
        <v>800</v>
      </c>
      <c r="L1779">
        <f t="shared" si="69"/>
        <v>8.8000000000000007</v>
      </c>
      <c r="N1779">
        <v>2.2000000000000002</v>
      </c>
    </row>
    <row r="1780" spans="1:14" x14ac:dyDescent="0.15">
      <c r="A1780">
        <f t="shared" si="68"/>
        <v>4007001</v>
      </c>
      <c r="B1780">
        <v>4007</v>
      </c>
      <c r="C1780">
        <v>1</v>
      </c>
      <c r="D1780">
        <v>0</v>
      </c>
      <c r="E1780">
        <v>30</v>
      </c>
      <c r="H1780">
        <v>0</v>
      </c>
      <c r="I1780">
        <v>20</v>
      </c>
      <c r="J1780">
        <v>0</v>
      </c>
      <c r="K1780">
        <v>10</v>
      </c>
      <c r="L1780">
        <v>5.4</v>
      </c>
      <c r="N1780">
        <v>1</v>
      </c>
    </row>
    <row r="1781" spans="1:14" x14ac:dyDescent="0.15">
      <c r="A1781">
        <f t="shared" si="68"/>
        <v>4007002</v>
      </c>
      <c r="B1781">
        <v>4007</v>
      </c>
      <c r="C1781">
        <v>2</v>
      </c>
      <c r="D1781">
        <v>0</v>
      </c>
      <c r="E1781">
        <v>30</v>
      </c>
      <c r="G1781" t="s">
        <v>6</v>
      </c>
      <c r="H1781">
        <v>0</v>
      </c>
      <c r="I1781">
        <v>20</v>
      </c>
      <c r="J1781">
        <v>73</v>
      </c>
      <c r="K1781">
        <v>20</v>
      </c>
      <c r="L1781">
        <f>ROUND(L$325*N1781,2)</f>
        <v>5.48</v>
      </c>
      <c r="N1781">
        <v>1.0149999999999999</v>
      </c>
    </row>
    <row r="1782" spans="1:14" x14ac:dyDescent="0.15">
      <c r="A1782">
        <f t="shared" si="68"/>
        <v>4007003</v>
      </c>
      <c r="B1782">
        <v>4007</v>
      </c>
      <c r="C1782">
        <v>3</v>
      </c>
      <c r="D1782">
        <v>0</v>
      </c>
      <c r="E1782">
        <v>30</v>
      </c>
      <c r="G1782" t="s">
        <v>6</v>
      </c>
      <c r="H1782">
        <v>0</v>
      </c>
      <c r="I1782">
        <v>20</v>
      </c>
      <c r="J1782">
        <v>165</v>
      </c>
      <c r="K1782">
        <v>30</v>
      </c>
      <c r="L1782">
        <f t="shared" ref="L1782:L1845" si="70">ROUND(L$325*N1782,2)</f>
        <v>5.56</v>
      </c>
      <c r="N1782">
        <v>1.03</v>
      </c>
    </row>
    <row r="1783" spans="1:14" x14ac:dyDescent="0.15">
      <c r="A1783">
        <f t="shared" si="68"/>
        <v>4007004</v>
      </c>
      <c r="B1783">
        <v>4007</v>
      </c>
      <c r="C1783">
        <v>4</v>
      </c>
      <c r="D1783">
        <v>0</v>
      </c>
      <c r="E1783">
        <v>30</v>
      </c>
      <c r="G1783" t="s">
        <v>6</v>
      </c>
      <c r="H1783">
        <v>0</v>
      </c>
      <c r="I1783">
        <v>20</v>
      </c>
      <c r="J1783">
        <v>293</v>
      </c>
      <c r="K1783">
        <v>40</v>
      </c>
      <c r="L1783">
        <f t="shared" si="70"/>
        <v>5.64</v>
      </c>
      <c r="N1783">
        <v>1.0449999999999999</v>
      </c>
    </row>
    <row r="1784" spans="1:14" x14ac:dyDescent="0.15">
      <c r="A1784">
        <f t="shared" si="68"/>
        <v>4007005</v>
      </c>
      <c r="B1784">
        <v>4007</v>
      </c>
      <c r="C1784">
        <v>5</v>
      </c>
      <c r="D1784">
        <v>0</v>
      </c>
      <c r="E1784">
        <v>30</v>
      </c>
      <c r="G1784" t="s">
        <v>6</v>
      </c>
      <c r="H1784">
        <v>0</v>
      </c>
      <c r="I1784">
        <v>20</v>
      </c>
      <c r="J1784">
        <v>458</v>
      </c>
      <c r="K1784">
        <v>50</v>
      </c>
      <c r="L1784">
        <f t="shared" si="70"/>
        <v>5.72</v>
      </c>
      <c r="N1784">
        <v>1.06</v>
      </c>
    </row>
    <row r="1785" spans="1:14" x14ac:dyDescent="0.15">
      <c r="A1785">
        <f t="shared" si="68"/>
        <v>4007006</v>
      </c>
      <c r="B1785">
        <v>4007</v>
      </c>
      <c r="C1785">
        <v>6</v>
      </c>
      <c r="D1785">
        <v>0</v>
      </c>
      <c r="E1785">
        <v>30</v>
      </c>
      <c r="G1785" t="s">
        <v>6</v>
      </c>
      <c r="H1785">
        <v>0</v>
      </c>
      <c r="I1785">
        <v>20</v>
      </c>
      <c r="J1785">
        <v>660</v>
      </c>
      <c r="K1785">
        <v>60</v>
      </c>
      <c r="L1785">
        <f t="shared" si="70"/>
        <v>5.81</v>
      </c>
      <c r="N1785">
        <v>1.075</v>
      </c>
    </row>
    <row r="1786" spans="1:14" x14ac:dyDescent="0.15">
      <c r="A1786">
        <f t="shared" si="68"/>
        <v>4007007</v>
      </c>
      <c r="B1786">
        <v>4007</v>
      </c>
      <c r="C1786">
        <v>7</v>
      </c>
      <c r="D1786">
        <v>0</v>
      </c>
      <c r="E1786">
        <v>30</v>
      </c>
      <c r="G1786" t="s">
        <v>6</v>
      </c>
      <c r="H1786">
        <v>0</v>
      </c>
      <c r="I1786">
        <v>20</v>
      </c>
      <c r="J1786">
        <v>898</v>
      </c>
      <c r="K1786">
        <v>70</v>
      </c>
      <c r="L1786">
        <f t="shared" si="70"/>
        <v>5.89</v>
      </c>
      <c r="N1786">
        <v>1.0900000000000001</v>
      </c>
    </row>
    <row r="1787" spans="1:14" x14ac:dyDescent="0.15">
      <c r="A1787">
        <f t="shared" si="68"/>
        <v>4007008</v>
      </c>
      <c r="B1787">
        <v>4007</v>
      </c>
      <c r="C1787">
        <v>8</v>
      </c>
      <c r="D1787">
        <v>0</v>
      </c>
      <c r="E1787">
        <v>30</v>
      </c>
      <c r="G1787" t="s">
        <v>6</v>
      </c>
      <c r="H1787">
        <v>0</v>
      </c>
      <c r="I1787">
        <v>20</v>
      </c>
      <c r="J1787">
        <v>1173</v>
      </c>
      <c r="K1787">
        <v>80</v>
      </c>
      <c r="L1787">
        <f t="shared" si="70"/>
        <v>5.97</v>
      </c>
      <c r="N1787">
        <v>1.105</v>
      </c>
    </row>
    <row r="1788" spans="1:14" x14ac:dyDescent="0.15">
      <c r="A1788">
        <f t="shared" si="68"/>
        <v>4007009</v>
      </c>
      <c r="B1788">
        <v>4007</v>
      </c>
      <c r="C1788">
        <v>9</v>
      </c>
      <c r="D1788">
        <v>0</v>
      </c>
      <c r="E1788">
        <v>30</v>
      </c>
      <c r="G1788" t="s">
        <v>6</v>
      </c>
      <c r="H1788">
        <v>0</v>
      </c>
      <c r="I1788">
        <v>20</v>
      </c>
      <c r="J1788">
        <v>1485</v>
      </c>
      <c r="K1788">
        <v>90</v>
      </c>
      <c r="L1788">
        <f t="shared" si="70"/>
        <v>6.05</v>
      </c>
      <c r="N1788">
        <v>1.1200000000000001</v>
      </c>
    </row>
    <row r="1789" spans="1:14" x14ac:dyDescent="0.15">
      <c r="A1789">
        <f t="shared" si="68"/>
        <v>4007010</v>
      </c>
      <c r="B1789">
        <v>4007</v>
      </c>
      <c r="C1789">
        <v>10</v>
      </c>
      <c r="D1789">
        <v>0</v>
      </c>
      <c r="E1789">
        <v>30</v>
      </c>
      <c r="G1789" t="s">
        <v>6</v>
      </c>
      <c r="H1789">
        <v>0</v>
      </c>
      <c r="I1789">
        <v>20</v>
      </c>
      <c r="J1789">
        <v>1833</v>
      </c>
      <c r="K1789">
        <v>100</v>
      </c>
      <c r="L1789">
        <f t="shared" si="70"/>
        <v>6.13</v>
      </c>
      <c r="N1789">
        <v>1.135</v>
      </c>
    </row>
    <row r="1790" spans="1:14" x14ac:dyDescent="0.15">
      <c r="A1790">
        <f t="shared" si="68"/>
        <v>4007011</v>
      </c>
      <c r="B1790">
        <v>4007</v>
      </c>
      <c r="C1790">
        <v>11</v>
      </c>
      <c r="D1790">
        <v>0</v>
      </c>
      <c r="E1790">
        <v>30</v>
      </c>
      <c r="G1790" t="s">
        <v>6</v>
      </c>
      <c r="H1790">
        <v>0</v>
      </c>
      <c r="I1790">
        <v>20</v>
      </c>
      <c r="J1790">
        <v>2218</v>
      </c>
      <c r="K1790">
        <v>110</v>
      </c>
      <c r="L1790">
        <f t="shared" si="70"/>
        <v>6.21</v>
      </c>
      <c r="N1790">
        <v>1.1499999999999999</v>
      </c>
    </row>
    <row r="1791" spans="1:14" x14ac:dyDescent="0.15">
      <c r="A1791">
        <f t="shared" si="68"/>
        <v>4007012</v>
      </c>
      <c r="B1791">
        <v>4007</v>
      </c>
      <c r="C1791">
        <v>12</v>
      </c>
      <c r="D1791">
        <v>0</v>
      </c>
      <c r="E1791">
        <v>30</v>
      </c>
      <c r="G1791" t="s">
        <v>6</v>
      </c>
      <c r="H1791">
        <v>0</v>
      </c>
      <c r="I1791">
        <v>20</v>
      </c>
      <c r="J1791">
        <v>2640</v>
      </c>
      <c r="K1791">
        <v>120</v>
      </c>
      <c r="L1791">
        <f t="shared" si="70"/>
        <v>6.29</v>
      </c>
      <c r="N1791">
        <v>1.165</v>
      </c>
    </row>
    <row r="1792" spans="1:14" x14ac:dyDescent="0.15">
      <c r="A1792">
        <f t="shared" si="68"/>
        <v>4007013</v>
      </c>
      <c r="B1792">
        <v>4007</v>
      </c>
      <c r="C1792">
        <v>13</v>
      </c>
      <c r="D1792">
        <v>0</v>
      </c>
      <c r="E1792">
        <v>30</v>
      </c>
      <c r="G1792" t="s">
        <v>6</v>
      </c>
      <c r="H1792">
        <v>0</v>
      </c>
      <c r="I1792">
        <v>20</v>
      </c>
      <c r="J1792">
        <v>3098</v>
      </c>
      <c r="K1792">
        <v>130</v>
      </c>
      <c r="L1792">
        <f t="shared" si="70"/>
        <v>6.37</v>
      </c>
      <c r="N1792">
        <v>1.18</v>
      </c>
    </row>
    <row r="1793" spans="1:14" x14ac:dyDescent="0.15">
      <c r="A1793">
        <f t="shared" si="68"/>
        <v>4007014</v>
      </c>
      <c r="B1793">
        <v>4007</v>
      </c>
      <c r="C1793">
        <v>14</v>
      </c>
      <c r="D1793">
        <v>0</v>
      </c>
      <c r="E1793">
        <v>30</v>
      </c>
      <c r="G1793" t="s">
        <v>6</v>
      </c>
      <c r="H1793">
        <v>0</v>
      </c>
      <c r="I1793">
        <v>20</v>
      </c>
      <c r="J1793">
        <v>3593</v>
      </c>
      <c r="K1793">
        <v>140</v>
      </c>
      <c r="L1793">
        <f t="shared" si="70"/>
        <v>6.45</v>
      </c>
      <c r="N1793">
        <v>1.1950000000000001</v>
      </c>
    </row>
    <row r="1794" spans="1:14" x14ac:dyDescent="0.15">
      <c r="A1794">
        <f t="shared" si="68"/>
        <v>4007015</v>
      </c>
      <c r="B1794">
        <v>4007</v>
      </c>
      <c r="C1794">
        <v>15</v>
      </c>
      <c r="D1794">
        <v>0</v>
      </c>
      <c r="E1794">
        <v>30</v>
      </c>
      <c r="G1794" t="s">
        <v>6</v>
      </c>
      <c r="H1794">
        <v>0</v>
      </c>
      <c r="I1794">
        <v>20</v>
      </c>
      <c r="J1794">
        <v>4125</v>
      </c>
      <c r="K1794">
        <v>150</v>
      </c>
      <c r="L1794">
        <f t="shared" si="70"/>
        <v>6.53</v>
      </c>
      <c r="N1794">
        <v>1.21</v>
      </c>
    </row>
    <row r="1795" spans="1:14" x14ac:dyDescent="0.15">
      <c r="A1795">
        <f t="shared" si="68"/>
        <v>4007016</v>
      </c>
      <c r="B1795">
        <v>4007</v>
      </c>
      <c r="C1795">
        <v>16</v>
      </c>
      <c r="D1795">
        <v>0</v>
      </c>
      <c r="E1795">
        <v>30</v>
      </c>
      <c r="G1795" t="s">
        <v>6</v>
      </c>
      <c r="H1795">
        <v>0</v>
      </c>
      <c r="I1795">
        <v>20</v>
      </c>
      <c r="J1795">
        <v>4693</v>
      </c>
      <c r="K1795">
        <v>160</v>
      </c>
      <c r="L1795">
        <f t="shared" si="70"/>
        <v>6.62</v>
      </c>
      <c r="N1795">
        <v>1.2250000000000001</v>
      </c>
    </row>
    <row r="1796" spans="1:14" x14ac:dyDescent="0.15">
      <c r="A1796">
        <f t="shared" si="68"/>
        <v>4007017</v>
      </c>
      <c r="B1796">
        <v>4007</v>
      </c>
      <c r="C1796">
        <v>17</v>
      </c>
      <c r="D1796">
        <v>0</v>
      </c>
      <c r="E1796">
        <v>30</v>
      </c>
      <c r="G1796" t="s">
        <v>6</v>
      </c>
      <c r="H1796">
        <v>0</v>
      </c>
      <c r="I1796">
        <v>20</v>
      </c>
      <c r="J1796">
        <v>5298</v>
      </c>
      <c r="K1796">
        <v>170</v>
      </c>
      <c r="L1796">
        <f t="shared" si="70"/>
        <v>6.7</v>
      </c>
      <c r="N1796">
        <v>1.24</v>
      </c>
    </row>
    <row r="1797" spans="1:14" x14ac:dyDescent="0.15">
      <c r="A1797">
        <f t="shared" si="68"/>
        <v>4007018</v>
      </c>
      <c r="B1797">
        <v>4007</v>
      </c>
      <c r="C1797">
        <v>18</v>
      </c>
      <c r="D1797">
        <v>0</v>
      </c>
      <c r="E1797">
        <v>30</v>
      </c>
      <c r="G1797" t="s">
        <v>6</v>
      </c>
      <c r="H1797">
        <v>0</v>
      </c>
      <c r="I1797">
        <v>20</v>
      </c>
      <c r="J1797">
        <v>5940</v>
      </c>
      <c r="K1797">
        <v>180</v>
      </c>
      <c r="L1797">
        <f t="shared" si="70"/>
        <v>6.78</v>
      </c>
      <c r="N1797">
        <v>1.2549999999999999</v>
      </c>
    </row>
    <row r="1798" spans="1:14" x14ac:dyDescent="0.15">
      <c r="A1798">
        <f t="shared" si="68"/>
        <v>4007019</v>
      </c>
      <c r="B1798">
        <v>4007</v>
      </c>
      <c r="C1798">
        <v>19</v>
      </c>
      <c r="D1798">
        <v>0</v>
      </c>
      <c r="E1798">
        <v>30</v>
      </c>
      <c r="G1798" t="s">
        <v>6</v>
      </c>
      <c r="H1798">
        <v>0</v>
      </c>
      <c r="I1798">
        <v>20</v>
      </c>
      <c r="J1798">
        <v>6618</v>
      </c>
      <c r="K1798">
        <v>190</v>
      </c>
      <c r="L1798">
        <f t="shared" si="70"/>
        <v>6.86</v>
      </c>
      <c r="N1798">
        <v>1.27</v>
      </c>
    </row>
    <row r="1799" spans="1:14" x14ac:dyDescent="0.15">
      <c r="A1799">
        <f t="shared" si="68"/>
        <v>4007020</v>
      </c>
      <c r="B1799">
        <v>4007</v>
      </c>
      <c r="C1799">
        <v>20</v>
      </c>
      <c r="D1799">
        <v>0</v>
      </c>
      <c r="E1799">
        <v>30</v>
      </c>
      <c r="G1799" t="s">
        <v>6</v>
      </c>
      <c r="H1799">
        <v>0</v>
      </c>
      <c r="I1799">
        <v>20</v>
      </c>
      <c r="J1799">
        <v>7333</v>
      </c>
      <c r="K1799">
        <v>200</v>
      </c>
      <c r="L1799">
        <f t="shared" si="70"/>
        <v>6.94</v>
      </c>
      <c r="N1799">
        <v>1.2849999999999999</v>
      </c>
    </row>
    <row r="1800" spans="1:14" x14ac:dyDescent="0.15">
      <c r="A1800">
        <f t="shared" si="68"/>
        <v>4007021</v>
      </c>
      <c r="B1800">
        <v>4007</v>
      </c>
      <c r="C1800">
        <v>21</v>
      </c>
      <c r="D1800">
        <v>0</v>
      </c>
      <c r="E1800">
        <v>30</v>
      </c>
      <c r="G1800" t="s">
        <v>6</v>
      </c>
      <c r="H1800">
        <v>0</v>
      </c>
      <c r="I1800">
        <v>21</v>
      </c>
      <c r="J1800">
        <v>8085</v>
      </c>
      <c r="K1800">
        <v>210</v>
      </c>
      <c r="L1800">
        <f t="shared" si="70"/>
        <v>7.02</v>
      </c>
      <c r="N1800">
        <v>1.3</v>
      </c>
    </row>
    <row r="1801" spans="1:14" x14ac:dyDescent="0.15">
      <c r="A1801">
        <f t="shared" si="68"/>
        <v>4007022</v>
      </c>
      <c r="B1801">
        <v>4007</v>
      </c>
      <c r="C1801">
        <v>22</v>
      </c>
      <c r="D1801">
        <v>0</v>
      </c>
      <c r="E1801">
        <v>30</v>
      </c>
      <c r="G1801" t="s">
        <v>6</v>
      </c>
      <c r="H1801">
        <v>0</v>
      </c>
      <c r="I1801">
        <v>22</v>
      </c>
      <c r="J1801">
        <v>8873</v>
      </c>
      <c r="K1801">
        <v>220</v>
      </c>
      <c r="L1801">
        <f t="shared" si="70"/>
        <v>7.1</v>
      </c>
      <c r="N1801">
        <v>1.3149999999999999</v>
      </c>
    </row>
    <row r="1802" spans="1:14" x14ac:dyDescent="0.15">
      <c r="A1802">
        <f t="shared" si="68"/>
        <v>4007023</v>
      </c>
      <c r="B1802">
        <v>4007</v>
      </c>
      <c r="C1802">
        <v>23</v>
      </c>
      <c r="D1802">
        <v>0</v>
      </c>
      <c r="E1802">
        <v>30</v>
      </c>
      <c r="G1802" t="s">
        <v>6</v>
      </c>
      <c r="H1802">
        <v>0</v>
      </c>
      <c r="I1802">
        <v>23</v>
      </c>
      <c r="J1802">
        <v>9698</v>
      </c>
      <c r="K1802">
        <v>230</v>
      </c>
      <c r="L1802">
        <f t="shared" si="70"/>
        <v>7.18</v>
      </c>
      <c r="N1802">
        <v>1.33</v>
      </c>
    </row>
    <row r="1803" spans="1:14" x14ac:dyDescent="0.15">
      <c r="A1803">
        <f t="shared" si="68"/>
        <v>4007024</v>
      </c>
      <c r="B1803">
        <v>4007</v>
      </c>
      <c r="C1803">
        <v>24</v>
      </c>
      <c r="D1803">
        <v>0</v>
      </c>
      <c r="E1803">
        <v>30</v>
      </c>
      <c r="G1803" t="s">
        <v>6</v>
      </c>
      <c r="H1803">
        <v>0</v>
      </c>
      <c r="I1803">
        <v>24</v>
      </c>
      <c r="J1803">
        <v>10560</v>
      </c>
      <c r="K1803">
        <v>240</v>
      </c>
      <c r="L1803">
        <f t="shared" si="70"/>
        <v>7.26</v>
      </c>
      <c r="N1803">
        <v>1.345</v>
      </c>
    </row>
    <row r="1804" spans="1:14" x14ac:dyDescent="0.15">
      <c r="A1804">
        <f t="shared" si="68"/>
        <v>4007025</v>
      </c>
      <c r="B1804">
        <v>4007</v>
      </c>
      <c r="C1804">
        <v>25</v>
      </c>
      <c r="D1804">
        <v>0</v>
      </c>
      <c r="E1804">
        <v>30</v>
      </c>
      <c r="G1804" t="s">
        <v>6</v>
      </c>
      <c r="H1804">
        <v>0</v>
      </c>
      <c r="I1804">
        <v>25</v>
      </c>
      <c r="J1804">
        <v>11458</v>
      </c>
      <c r="K1804">
        <v>250</v>
      </c>
      <c r="L1804">
        <f t="shared" si="70"/>
        <v>7.34</v>
      </c>
      <c r="N1804">
        <v>1.36</v>
      </c>
    </row>
    <row r="1805" spans="1:14" x14ac:dyDescent="0.15">
      <c r="A1805">
        <f t="shared" si="68"/>
        <v>4007026</v>
      </c>
      <c r="B1805">
        <v>4007</v>
      </c>
      <c r="C1805">
        <v>26</v>
      </c>
      <c r="D1805">
        <v>0</v>
      </c>
      <c r="E1805">
        <v>30</v>
      </c>
      <c r="G1805" t="s">
        <v>6</v>
      </c>
      <c r="H1805">
        <v>0</v>
      </c>
      <c r="I1805">
        <v>26</v>
      </c>
      <c r="J1805">
        <v>12393</v>
      </c>
      <c r="K1805">
        <v>260</v>
      </c>
      <c r="L1805">
        <f t="shared" si="70"/>
        <v>7.43</v>
      </c>
      <c r="N1805">
        <v>1.375</v>
      </c>
    </row>
    <row r="1806" spans="1:14" x14ac:dyDescent="0.15">
      <c r="A1806">
        <f t="shared" si="68"/>
        <v>4007027</v>
      </c>
      <c r="B1806">
        <v>4007</v>
      </c>
      <c r="C1806">
        <v>27</v>
      </c>
      <c r="D1806">
        <v>0</v>
      </c>
      <c r="E1806">
        <v>30</v>
      </c>
      <c r="G1806" t="s">
        <v>6</v>
      </c>
      <c r="H1806">
        <v>0</v>
      </c>
      <c r="I1806">
        <v>27</v>
      </c>
      <c r="J1806">
        <v>13365</v>
      </c>
      <c r="K1806">
        <v>270</v>
      </c>
      <c r="L1806">
        <f t="shared" si="70"/>
        <v>7.51</v>
      </c>
      <c r="N1806">
        <v>1.39</v>
      </c>
    </row>
    <row r="1807" spans="1:14" x14ac:dyDescent="0.15">
      <c r="A1807">
        <f t="shared" si="68"/>
        <v>4007028</v>
      </c>
      <c r="B1807">
        <v>4007</v>
      </c>
      <c r="C1807">
        <v>28</v>
      </c>
      <c r="D1807">
        <v>0</v>
      </c>
      <c r="E1807">
        <v>30</v>
      </c>
      <c r="G1807" t="s">
        <v>6</v>
      </c>
      <c r="H1807">
        <v>0</v>
      </c>
      <c r="I1807">
        <v>28</v>
      </c>
      <c r="J1807">
        <v>14373</v>
      </c>
      <c r="K1807">
        <v>280</v>
      </c>
      <c r="L1807">
        <f t="shared" si="70"/>
        <v>7.59</v>
      </c>
      <c r="N1807">
        <v>1.405</v>
      </c>
    </row>
    <row r="1808" spans="1:14" x14ac:dyDescent="0.15">
      <c r="A1808">
        <f t="shared" si="68"/>
        <v>4007029</v>
      </c>
      <c r="B1808">
        <v>4007</v>
      </c>
      <c r="C1808">
        <v>29</v>
      </c>
      <c r="D1808">
        <v>0</v>
      </c>
      <c r="E1808">
        <v>30</v>
      </c>
      <c r="G1808" t="s">
        <v>6</v>
      </c>
      <c r="H1808">
        <v>0</v>
      </c>
      <c r="I1808">
        <v>29</v>
      </c>
      <c r="J1808">
        <v>15418</v>
      </c>
      <c r="K1808">
        <v>290</v>
      </c>
      <c r="L1808">
        <f t="shared" si="70"/>
        <v>7.67</v>
      </c>
      <c r="N1808">
        <v>1.42</v>
      </c>
    </row>
    <row r="1809" spans="1:14" x14ac:dyDescent="0.15">
      <c r="A1809">
        <f t="shared" si="68"/>
        <v>4007030</v>
      </c>
      <c r="B1809">
        <v>4007</v>
      </c>
      <c r="C1809">
        <v>30</v>
      </c>
      <c r="D1809">
        <v>0</v>
      </c>
      <c r="E1809">
        <v>30</v>
      </c>
      <c r="G1809" t="s">
        <v>6</v>
      </c>
      <c r="H1809">
        <v>0</v>
      </c>
      <c r="I1809">
        <v>30</v>
      </c>
      <c r="J1809">
        <v>16500</v>
      </c>
      <c r="K1809">
        <v>300</v>
      </c>
      <c r="L1809">
        <f t="shared" si="70"/>
        <v>7.75</v>
      </c>
      <c r="N1809">
        <v>1.4350000000000001</v>
      </c>
    </row>
    <row r="1810" spans="1:14" x14ac:dyDescent="0.15">
      <c r="A1810">
        <f t="shared" si="68"/>
        <v>4007031</v>
      </c>
      <c r="B1810">
        <v>4007</v>
      </c>
      <c r="C1810">
        <v>31</v>
      </c>
      <c r="D1810">
        <v>0</v>
      </c>
      <c r="E1810">
        <v>30</v>
      </c>
      <c r="G1810" t="s">
        <v>6</v>
      </c>
      <c r="H1810">
        <v>0</v>
      </c>
      <c r="I1810">
        <v>31</v>
      </c>
      <c r="J1810">
        <v>17618</v>
      </c>
      <c r="K1810">
        <v>310</v>
      </c>
      <c r="L1810">
        <f t="shared" si="70"/>
        <v>7.83</v>
      </c>
      <c r="N1810">
        <v>1.45</v>
      </c>
    </row>
    <row r="1811" spans="1:14" x14ac:dyDescent="0.15">
      <c r="A1811">
        <f t="shared" si="68"/>
        <v>4007032</v>
      </c>
      <c r="B1811">
        <v>4007</v>
      </c>
      <c r="C1811">
        <v>32</v>
      </c>
      <c r="D1811">
        <v>0</v>
      </c>
      <c r="E1811">
        <v>30</v>
      </c>
      <c r="G1811" t="s">
        <v>6</v>
      </c>
      <c r="H1811">
        <v>0</v>
      </c>
      <c r="I1811">
        <v>32</v>
      </c>
      <c r="J1811">
        <v>18773</v>
      </c>
      <c r="K1811">
        <v>320</v>
      </c>
      <c r="L1811">
        <f t="shared" si="70"/>
        <v>7.91</v>
      </c>
      <c r="N1811">
        <v>1.4650000000000001</v>
      </c>
    </row>
    <row r="1812" spans="1:14" x14ac:dyDescent="0.15">
      <c r="A1812">
        <f t="shared" si="68"/>
        <v>4007033</v>
      </c>
      <c r="B1812">
        <v>4007</v>
      </c>
      <c r="C1812">
        <v>33</v>
      </c>
      <c r="D1812">
        <v>0</v>
      </c>
      <c r="E1812">
        <v>30</v>
      </c>
      <c r="G1812" t="s">
        <v>6</v>
      </c>
      <c r="H1812">
        <v>0</v>
      </c>
      <c r="I1812">
        <v>33</v>
      </c>
      <c r="J1812">
        <v>19965</v>
      </c>
      <c r="K1812">
        <v>330</v>
      </c>
      <c r="L1812">
        <f t="shared" si="70"/>
        <v>7.99</v>
      </c>
      <c r="N1812">
        <v>1.48</v>
      </c>
    </row>
    <row r="1813" spans="1:14" x14ac:dyDescent="0.15">
      <c r="A1813">
        <f t="shared" si="68"/>
        <v>4007034</v>
      </c>
      <c r="B1813">
        <v>4007</v>
      </c>
      <c r="C1813">
        <v>34</v>
      </c>
      <c r="D1813">
        <v>0</v>
      </c>
      <c r="E1813">
        <v>30</v>
      </c>
      <c r="G1813" t="s">
        <v>6</v>
      </c>
      <c r="H1813">
        <v>0</v>
      </c>
      <c r="I1813">
        <v>34</v>
      </c>
      <c r="J1813">
        <v>21193</v>
      </c>
      <c r="K1813">
        <v>340</v>
      </c>
      <c r="L1813">
        <f t="shared" si="70"/>
        <v>8.07</v>
      </c>
      <c r="N1813">
        <v>1.4950000000000001</v>
      </c>
    </row>
    <row r="1814" spans="1:14" x14ac:dyDescent="0.15">
      <c r="A1814">
        <f t="shared" si="68"/>
        <v>4007035</v>
      </c>
      <c r="B1814">
        <v>4007</v>
      </c>
      <c r="C1814">
        <v>35</v>
      </c>
      <c r="D1814">
        <v>0</v>
      </c>
      <c r="E1814">
        <v>30</v>
      </c>
      <c r="G1814" t="s">
        <v>6</v>
      </c>
      <c r="H1814">
        <v>0</v>
      </c>
      <c r="I1814">
        <v>35</v>
      </c>
      <c r="J1814">
        <v>22458</v>
      </c>
      <c r="K1814">
        <v>350</v>
      </c>
      <c r="L1814">
        <f t="shared" si="70"/>
        <v>8.15</v>
      </c>
      <c r="N1814">
        <v>1.51</v>
      </c>
    </row>
    <row r="1815" spans="1:14" x14ac:dyDescent="0.15">
      <c r="A1815">
        <f t="shared" si="68"/>
        <v>4007036</v>
      </c>
      <c r="B1815">
        <v>4007</v>
      </c>
      <c r="C1815">
        <v>36</v>
      </c>
      <c r="D1815">
        <v>0</v>
      </c>
      <c r="E1815">
        <v>30</v>
      </c>
      <c r="G1815" t="s">
        <v>6</v>
      </c>
      <c r="H1815">
        <v>0</v>
      </c>
      <c r="I1815">
        <v>36</v>
      </c>
      <c r="J1815">
        <v>23760</v>
      </c>
      <c r="K1815">
        <v>360</v>
      </c>
      <c r="L1815">
        <f t="shared" si="70"/>
        <v>8.24</v>
      </c>
      <c r="N1815">
        <v>1.5249999999999999</v>
      </c>
    </row>
    <row r="1816" spans="1:14" x14ac:dyDescent="0.15">
      <c r="A1816">
        <f t="shared" si="68"/>
        <v>4007037</v>
      </c>
      <c r="B1816">
        <v>4007</v>
      </c>
      <c r="C1816">
        <v>37</v>
      </c>
      <c r="D1816">
        <v>0</v>
      </c>
      <c r="E1816">
        <v>30</v>
      </c>
      <c r="G1816" t="s">
        <v>6</v>
      </c>
      <c r="H1816">
        <v>0</v>
      </c>
      <c r="I1816">
        <v>37</v>
      </c>
      <c r="J1816">
        <v>25098</v>
      </c>
      <c r="K1816">
        <v>370</v>
      </c>
      <c r="L1816">
        <f t="shared" si="70"/>
        <v>8.32</v>
      </c>
      <c r="N1816">
        <v>1.54</v>
      </c>
    </row>
    <row r="1817" spans="1:14" x14ac:dyDescent="0.15">
      <c r="A1817">
        <f t="shared" si="68"/>
        <v>4007038</v>
      </c>
      <c r="B1817">
        <v>4007</v>
      </c>
      <c r="C1817">
        <v>38</v>
      </c>
      <c r="D1817">
        <v>0</v>
      </c>
      <c r="E1817">
        <v>30</v>
      </c>
      <c r="G1817" t="s">
        <v>6</v>
      </c>
      <c r="H1817">
        <v>0</v>
      </c>
      <c r="I1817">
        <v>38</v>
      </c>
      <c r="J1817">
        <v>26473</v>
      </c>
      <c r="K1817">
        <v>380</v>
      </c>
      <c r="L1817">
        <f t="shared" si="70"/>
        <v>8.4</v>
      </c>
      <c r="N1817">
        <v>1.5549999999999999</v>
      </c>
    </row>
    <row r="1818" spans="1:14" x14ac:dyDescent="0.15">
      <c r="A1818">
        <f t="shared" si="68"/>
        <v>4007039</v>
      </c>
      <c r="B1818">
        <v>4007</v>
      </c>
      <c r="C1818">
        <v>39</v>
      </c>
      <c r="D1818">
        <v>0</v>
      </c>
      <c r="E1818">
        <v>30</v>
      </c>
      <c r="G1818" t="s">
        <v>6</v>
      </c>
      <c r="H1818">
        <v>0</v>
      </c>
      <c r="I1818">
        <v>39</v>
      </c>
      <c r="J1818">
        <v>27885</v>
      </c>
      <c r="K1818">
        <v>390</v>
      </c>
      <c r="L1818">
        <f t="shared" si="70"/>
        <v>8.48</v>
      </c>
      <c r="N1818">
        <v>1.57</v>
      </c>
    </row>
    <row r="1819" spans="1:14" x14ac:dyDescent="0.15">
      <c r="A1819">
        <f t="shared" si="68"/>
        <v>4007040</v>
      </c>
      <c r="B1819">
        <v>4007</v>
      </c>
      <c r="C1819">
        <v>40</v>
      </c>
      <c r="D1819">
        <v>0</v>
      </c>
      <c r="E1819">
        <v>30</v>
      </c>
      <c r="G1819" t="s">
        <v>6</v>
      </c>
      <c r="H1819">
        <v>0</v>
      </c>
      <c r="I1819">
        <v>40</v>
      </c>
      <c r="J1819">
        <v>29333</v>
      </c>
      <c r="K1819">
        <v>400</v>
      </c>
      <c r="L1819">
        <f t="shared" si="70"/>
        <v>8.56</v>
      </c>
      <c r="N1819">
        <v>1.585</v>
      </c>
    </row>
    <row r="1820" spans="1:14" x14ac:dyDescent="0.15">
      <c r="A1820">
        <f t="shared" si="68"/>
        <v>4007041</v>
      </c>
      <c r="B1820">
        <v>4007</v>
      </c>
      <c r="C1820">
        <v>41</v>
      </c>
      <c r="D1820">
        <v>0</v>
      </c>
      <c r="E1820">
        <v>30</v>
      </c>
      <c r="G1820" t="s">
        <v>6</v>
      </c>
      <c r="H1820">
        <v>0</v>
      </c>
      <c r="I1820">
        <v>41</v>
      </c>
      <c r="J1820">
        <v>30818</v>
      </c>
      <c r="K1820">
        <v>410</v>
      </c>
      <c r="L1820">
        <f t="shared" si="70"/>
        <v>8.64</v>
      </c>
      <c r="N1820">
        <v>1.6</v>
      </c>
    </row>
    <row r="1821" spans="1:14" x14ac:dyDescent="0.15">
      <c r="A1821">
        <f t="shared" si="68"/>
        <v>4007042</v>
      </c>
      <c r="B1821">
        <v>4007</v>
      </c>
      <c r="C1821">
        <v>42</v>
      </c>
      <c r="D1821">
        <v>0</v>
      </c>
      <c r="E1821">
        <v>30</v>
      </c>
      <c r="G1821" t="s">
        <v>6</v>
      </c>
      <c r="H1821">
        <v>0</v>
      </c>
      <c r="I1821">
        <v>42</v>
      </c>
      <c r="J1821">
        <v>32340</v>
      </c>
      <c r="K1821">
        <v>420</v>
      </c>
      <c r="L1821">
        <f t="shared" si="70"/>
        <v>8.7200000000000006</v>
      </c>
      <c r="N1821">
        <v>1.615</v>
      </c>
    </row>
    <row r="1822" spans="1:14" x14ac:dyDescent="0.15">
      <c r="A1822">
        <f t="shared" si="68"/>
        <v>4007043</v>
      </c>
      <c r="B1822">
        <v>4007</v>
      </c>
      <c r="C1822">
        <v>43</v>
      </c>
      <c r="D1822">
        <v>0</v>
      </c>
      <c r="E1822">
        <v>30</v>
      </c>
      <c r="G1822" t="s">
        <v>6</v>
      </c>
      <c r="H1822">
        <v>0</v>
      </c>
      <c r="I1822">
        <v>43</v>
      </c>
      <c r="J1822">
        <v>33898</v>
      </c>
      <c r="K1822">
        <v>430</v>
      </c>
      <c r="L1822">
        <f t="shared" si="70"/>
        <v>8.8000000000000007</v>
      </c>
      <c r="N1822">
        <v>1.63</v>
      </c>
    </row>
    <row r="1823" spans="1:14" x14ac:dyDescent="0.15">
      <c r="A1823">
        <f t="shared" si="68"/>
        <v>4007044</v>
      </c>
      <c r="B1823">
        <v>4007</v>
      </c>
      <c r="C1823">
        <v>44</v>
      </c>
      <c r="D1823">
        <v>0</v>
      </c>
      <c r="E1823">
        <v>30</v>
      </c>
      <c r="G1823" t="s">
        <v>6</v>
      </c>
      <c r="H1823">
        <v>0</v>
      </c>
      <c r="I1823">
        <v>44</v>
      </c>
      <c r="J1823">
        <v>35493</v>
      </c>
      <c r="K1823">
        <v>440</v>
      </c>
      <c r="L1823">
        <f t="shared" si="70"/>
        <v>8.8800000000000008</v>
      </c>
      <c r="N1823">
        <v>1.645</v>
      </c>
    </row>
    <row r="1824" spans="1:14" x14ac:dyDescent="0.15">
      <c r="A1824">
        <f t="shared" si="68"/>
        <v>4007045</v>
      </c>
      <c r="B1824">
        <v>4007</v>
      </c>
      <c r="C1824">
        <v>45</v>
      </c>
      <c r="D1824">
        <v>0</v>
      </c>
      <c r="E1824">
        <v>30</v>
      </c>
      <c r="G1824" t="s">
        <v>6</v>
      </c>
      <c r="H1824">
        <v>0</v>
      </c>
      <c r="I1824">
        <v>45</v>
      </c>
      <c r="J1824">
        <v>37125</v>
      </c>
      <c r="K1824">
        <v>450</v>
      </c>
      <c r="L1824">
        <f t="shared" si="70"/>
        <v>8.9600000000000009</v>
      </c>
      <c r="N1824">
        <v>1.66</v>
      </c>
    </row>
    <row r="1825" spans="1:14" x14ac:dyDescent="0.15">
      <c r="A1825">
        <f t="shared" ref="A1825:A1888" si="71">B1825*1000+C1825</f>
        <v>4007046</v>
      </c>
      <c r="B1825">
        <v>4007</v>
      </c>
      <c r="C1825">
        <v>46</v>
      </c>
      <c r="D1825">
        <v>0</v>
      </c>
      <c r="E1825">
        <v>30</v>
      </c>
      <c r="G1825" t="s">
        <v>6</v>
      </c>
      <c r="H1825">
        <v>0</v>
      </c>
      <c r="I1825">
        <v>46</v>
      </c>
      <c r="J1825">
        <v>38793</v>
      </c>
      <c r="K1825">
        <v>460</v>
      </c>
      <c r="L1825">
        <f t="shared" si="70"/>
        <v>9.0500000000000007</v>
      </c>
      <c r="N1825">
        <v>1.675</v>
      </c>
    </row>
    <row r="1826" spans="1:14" x14ac:dyDescent="0.15">
      <c r="A1826">
        <f t="shared" si="71"/>
        <v>4007047</v>
      </c>
      <c r="B1826">
        <v>4007</v>
      </c>
      <c r="C1826">
        <v>47</v>
      </c>
      <c r="D1826">
        <v>0</v>
      </c>
      <c r="E1826">
        <v>30</v>
      </c>
      <c r="G1826" t="s">
        <v>6</v>
      </c>
      <c r="H1826">
        <v>0</v>
      </c>
      <c r="I1826">
        <v>47</v>
      </c>
      <c r="J1826">
        <v>40498</v>
      </c>
      <c r="K1826">
        <v>470</v>
      </c>
      <c r="L1826">
        <f t="shared" si="70"/>
        <v>9.1300000000000008</v>
      </c>
      <c r="N1826">
        <v>1.69</v>
      </c>
    </row>
    <row r="1827" spans="1:14" x14ac:dyDescent="0.15">
      <c r="A1827">
        <f t="shared" si="71"/>
        <v>4007048</v>
      </c>
      <c r="B1827">
        <v>4007</v>
      </c>
      <c r="C1827">
        <v>48</v>
      </c>
      <c r="D1827">
        <v>0</v>
      </c>
      <c r="E1827">
        <v>30</v>
      </c>
      <c r="G1827" t="s">
        <v>6</v>
      </c>
      <c r="H1827">
        <v>0</v>
      </c>
      <c r="I1827">
        <v>48</v>
      </c>
      <c r="J1827">
        <v>42240</v>
      </c>
      <c r="K1827">
        <v>480</v>
      </c>
      <c r="L1827">
        <f t="shared" si="70"/>
        <v>9.2100000000000009</v>
      </c>
      <c r="N1827">
        <v>1.7049999999999901</v>
      </c>
    </row>
    <row r="1828" spans="1:14" x14ac:dyDescent="0.15">
      <c r="A1828">
        <f t="shared" si="71"/>
        <v>4007049</v>
      </c>
      <c r="B1828">
        <v>4007</v>
      </c>
      <c r="C1828">
        <v>49</v>
      </c>
      <c r="D1828">
        <v>0</v>
      </c>
      <c r="E1828">
        <v>30</v>
      </c>
      <c r="G1828" t="s">
        <v>6</v>
      </c>
      <c r="H1828">
        <v>0</v>
      </c>
      <c r="I1828">
        <v>49</v>
      </c>
      <c r="J1828">
        <v>44018</v>
      </c>
      <c r="K1828">
        <v>490</v>
      </c>
      <c r="L1828">
        <f t="shared" si="70"/>
        <v>9.2899999999999991</v>
      </c>
      <c r="N1828">
        <v>1.71999999999999</v>
      </c>
    </row>
    <row r="1829" spans="1:14" x14ac:dyDescent="0.15">
      <c r="A1829">
        <f t="shared" si="71"/>
        <v>4007050</v>
      </c>
      <c r="B1829">
        <v>4007</v>
      </c>
      <c r="C1829">
        <v>50</v>
      </c>
      <c r="D1829">
        <v>0</v>
      </c>
      <c r="E1829">
        <v>30</v>
      </c>
      <c r="G1829" t="s">
        <v>6</v>
      </c>
      <c r="H1829">
        <v>0</v>
      </c>
      <c r="I1829">
        <v>50</v>
      </c>
      <c r="J1829">
        <v>45833</v>
      </c>
      <c r="K1829">
        <v>500</v>
      </c>
      <c r="L1829">
        <f t="shared" si="70"/>
        <v>9.3699999999999992</v>
      </c>
      <c r="N1829">
        <v>1.7349999999999901</v>
      </c>
    </row>
    <row r="1830" spans="1:14" x14ac:dyDescent="0.15">
      <c r="A1830">
        <f t="shared" si="71"/>
        <v>4007051</v>
      </c>
      <c r="B1830">
        <v>4007</v>
      </c>
      <c r="C1830">
        <v>51</v>
      </c>
      <c r="D1830">
        <v>0</v>
      </c>
      <c r="E1830">
        <v>30</v>
      </c>
      <c r="G1830" t="s">
        <v>6</v>
      </c>
      <c r="H1830">
        <v>0</v>
      </c>
      <c r="I1830">
        <v>51</v>
      </c>
      <c r="J1830">
        <v>47685</v>
      </c>
      <c r="K1830">
        <v>510</v>
      </c>
      <c r="L1830">
        <f t="shared" si="70"/>
        <v>9.4499999999999993</v>
      </c>
      <c r="N1830">
        <v>1.75</v>
      </c>
    </row>
    <row r="1831" spans="1:14" x14ac:dyDescent="0.15">
      <c r="A1831">
        <f t="shared" si="71"/>
        <v>4007052</v>
      </c>
      <c r="B1831">
        <v>4007</v>
      </c>
      <c r="C1831">
        <v>52</v>
      </c>
      <c r="D1831">
        <v>0</v>
      </c>
      <c r="E1831">
        <v>30</v>
      </c>
      <c r="G1831" t="s">
        <v>6</v>
      </c>
      <c r="H1831">
        <v>0</v>
      </c>
      <c r="I1831">
        <v>52</v>
      </c>
      <c r="J1831">
        <v>49573</v>
      </c>
      <c r="K1831">
        <v>520</v>
      </c>
      <c r="L1831">
        <f t="shared" si="70"/>
        <v>9.5299999999999994</v>
      </c>
      <c r="N1831">
        <v>1.7649999999999999</v>
      </c>
    </row>
    <row r="1832" spans="1:14" x14ac:dyDescent="0.15">
      <c r="A1832">
        <f t="shared" si="71"/>
        <v>4007053</v>
      </c>
      <c r="B1832">
        <v>4007</v>
      </c>
      <c r="C1832">
        <v>53</v>
      </c>
      <c r="D1832">
        <v>0</v>
      </c>
      <c r="E1832">
        <v>30</v>
      </c>
      <c r="G1832" t="s">
        <v>6</v>
      </c>
      <c r="H1832">
        <v>0</v>
      </c>
      <c r="I1832">
        <v>53</v>
      </c>
      <c r="J1832">
        <v>51498</v>
      </c>
      <c r="K1832">
        <v>530</v>
      </c>
      <c r="L1832">
        <f t="shared" si="70"/>
        <v>9.61</v>
      </c>
      <c r="N1832">
        <v>1.77999999999999</v>
      </c>
    </row>
    <row r="1833" spans="1:14" x14ac:dyDescent="0.15">
      <c r="A1833">
        <f t="shared" si="71"/>
        <v>4007054</v>
      </c>
      <c r="B1833">
        <v>4007</v>
      </c>
      <c r="C1833">
        <v>54</v>
      </c>
      <c r="D1833">
        <v>0</v>
      </c>
      <c r="E1833">
        <v>30</v>
      </c>
      <c r="G1833" t="s">
        <v>6</v>
      </c>
      <c r="H1833">
        <v>0</v>
      </c>
      <c r="I1833">
        <v>54</v>
      </c>
      <c r="J1833">
        <v>53460</v>
      </c>
      <c r="K1833">
        <v>540</v>
      </c>
      <c r="L1833">
        <f t="shared" si="70"/>
        <v>9.69</v>
      </c>
      <c r="N1833">
        <v>1.7949999999999999</v>
      </c>
    </row>
    <row r="1834" spans="1:14" x14ac:dyDescent="0.15">
      <c r="A1834">
        <f t="shared" si="71"/>
        <v>4007055</v>
      </c>
      <c r="B1834">
        <v>4007</v>
      </c>
      <c r="C1834">
        <v>55</v>
      </c>
      <c r="D1834">
        <v>0</v>
      </c>
      <c r="E1834">
        <v>30</v>
      </c>
      <c r="G1834" t="s">
        <v>6</v>
      </c>
      <c r="H1834">
        <v>0</v>
      </c>
      <c r="I1834">
        <v>55</v>
      </c>
      <c r="J1834">
        <v>55458</v>
      </c>
      <c r="K1834">
        <v>550</v>
      </c>
      <c r="L1834">
        <f t="shared" si="70"/>
        <v>9.77</v>
      </c>
      <c r="N1834">
        <v>1.8099999999999901</v>
      </c>
    </row>
    <row r="1835" spans="1:14" x14ac:dyDescent="0.15">
      <c r="A1835">
        <f t="shared" si="71"/>
        <v>4007056</v>
      </c>
      <c r="B1835">
        <v>4007</v>
      </c>
      <c r="C1835">
        <v>56</v>
      </c>
      <c r="D1835">
        <v>0</v>
      </c>
      <c r="E1835">
        <v>30</v>
      </c>
      <c r="G1835" t="s">
        <v>6</v>
      </c>
      <c r="H1835">
        <v>0</v>
      </c>
      <c r="I1835">
        <v>56</v>
      </c>
      <c r="J1835">
        <v>57493</v>
      </c>
      <c r="K1835">
        <v>560</v>
      </c>
      <c r="L1835">
        <f t="shared" si="70"/>
        <v>9.85</v>
      </c>
      <c r="N1835">
        <v>1.82499999999999</v>
      </c>
    </row>
    <row r="1836" spans="1:14" x14ac:dyDescent="0.15">
      <c r="A1836">
        <f t="shared" si="71"/>
        <v>4007057</v>
      </c>
      <c r="B1836">
        <v>4007</v>
      </c>
      <c r="C1836">
        <v>57</v>
      </c>
      <c r="D1836">
        <v>0</v>
      </c>
      <c r="E1836">
        <v>30</v>
      </c>
      <c r="G1836" t="s">
        <v>6</v>
      </c>
      <c r="H1836">
        <v>0</v>
      </c>
      <c r="I1836">
        <v>57</v>
      </c>
      <c r="J1836">
        <v>59565</v>
      </c>
      <c r="K1836">
        <v>570</v>
      </c>
      <c r="L1836">
        <f t="shared" si="70"/>
        <v>9.94</v>
      </c>
      <c r="N1836">
        <v>1.8399999999999901</v>
      </c>
    </row>
    <row r="1837" spans="1:14" x14ac:dyDescent="0.15">
      <c r="A1837">
        <f t="shared" si="71"/>
        <v>4007058</v>
      </c>
      <c r="B1837">
        <v>4007</v>
      </c>
      <c r="C1837">
        <v>58</v>
      </c>
      <c r="D1837">
        <v>0</v>
      </c>
      <c r="E1837">
        <v>30</v>
      </c>
      <c r="G1837" t="s">
        <v>6</v>
      </c>
      <c r="H1837">
        <v>0</v>
      </c>
      <c r="I1837">
        <v>58</v>
      </c>
      <c r="J1837">
        <v>61673</v>
      </c>
      <c r="K1837">
        <v>580</v>
      </c>
      <c r="L1837">
        <f t="shared" si="70"/>
        <v>10.02</v>
      </c>
      <c r="N1837">
        <v>1.85499999999999</v>
      </c>
    </row>
    <row r="1838" spans="1:14" x14ac:dyDescent="0.15">
      <c r="A1838">
        <f t="shared" si="71"/>
        <v>4007059</v>
      </c>
      <c r="B1838">
        <v>4007</v>
      </c>
      <c r="C1838">
        <v>59</v>
      </c>
      <c r="D1838">
        <v>0</v>
      </c>
      <c r="E1838">
        <v>30</v>
      </c>
      <c r="G1838" t="s">
        <v>6</v>
      </c>
      <c r="H1838">
        <v>0</v>
      </c>
      <c r="I1838">
        <v>59</v>
      </c>
      <c r="J1838">
        <v>63818</v>
      </c>
      <c r="K1838">
        <v>590</v>
      </c>
      <c r="L1838">
        <f t="shared" si="70"/>
        <v>10.1</v>
      </c>
      <c r="N1838">
        <v>1.8699999999999899</v>
      </c>
    </row>
    <row r="1839" spans="1:14" x14ac:dyDescent="0.15">
      <c r="A1839">
        <f t="shared" si="71"/>
        <v>4007060</v>
      </c>
      <c r="B1839">
        <v>4007</v>
      </c>
      <c r="C1839">
        <v>60</v>
      </c>
      <c r="D1839">
        <v>0</v>
      </c>
      <c r="E1839">
        <v>30</v>
      </c>
      <c r="G1839" t="s">
        <v>6</v>
      </c>
      <c r="H1839">
        <v>0</v>
      </c>
      <c r="I1839">
        <v>60</v>
      </c>
      <c r="J1839">
        <v>66000</v>
      </c>
      <c r="K1839">
        <v>600</v>
      </c>
      <c r="L1839">
        <f t="shared" si="70"/>
        <v>10.18</v>
      </c>
      <c r="N1839">
        <v>1.88499999999999</v>
      </c>
    </row>
    <row r="1840" spans="1:14" x14ac:dyDescent="0.15">
      <c r="A1840">
        <f t="shared" si="71"/>
        <v>4007061</v>
      </c>
      <c r="B1840">
        <v>4007</v>
      </c>
      <c r="C1840">
        <v>61</v>
      </c>
      <c r="D1840">
        <v>0</v>
      </c>
      <c r="E1840">
        <v>30</v>
      </c>
      <c r="G1840" t="s">
        <v>6</v>
      </c>
      <c r="H1840">
        <v>0</v>
      </c>
      <c r="I1840">
        <v>61</v>
      </c>
      <c r="J1840">
        <v>68218</v>
      </c>
      <c r="K1840">
        <v>610</v>
      </c>
      <c r="L1840">
        <f t="shared" si="70"/>
        <v>10.26</v>
      </c>
      <c r="N1840">
        <v>1.8999999999999899</v>
      </c>
    </row>
    <row r="1841" spans="1:14" x14ac:dyDescent="0.15">
      <c r="A1841">
        <f t="shared" si="71"/>
        <v>4007062</v>
      </c>
      <c r="B1841">
        <v>4007</v>
      </c>
      <c r="C1841">
        <v>62</v>
      </c>
      <c r="D1841">
        <v>0</v>
      </c>
      <c r="E1841">
        <v>30</v>
      </c>
      <c r="G1841" t="s">
        <v>6</v>
      </c>
      <c r="H1841">
        <v>0</v>
      </c>
      <c r="I1841">
        <v>62</v>
      </c>
      <c r="J1841">
        <v>70473</v>
      </c>
      <c r="K1841">
        <v>620</v>
      </c>
      <c r="L1841">
        <f t="shared" si="70"/>
        <v>10.34</v>
      </c>
      <c r="N1841">
        <v>1.91499999999999</v>
      </c>
    </row>
    <row r="1842" spans="1:14" x14ac:dyDescent="0.15">
      <c r="A1842">
        <f t="shared" si="71"/>
        <v>4007063</v>
      </c>
      <c r="B1842">
        <v>4007</v>
      </c>
      <c r="C1842">
        <v>63</v>
      </c>
      <c r="D1842">
        <v>0</v>
      </c>
      <c r="E1842">
        <v>30</v>
      </c>
      <c r="G1842" t="s">
        <v>6</v>
      </c>
      <c r="H1842">
        <v>0</v>
      </c>
      <c r="I1842">
        <v>63</v>
      </c>
      <c r="J1842">
        <v>72765</v>
      </c>
      <c r="K1842">
        <v>630</v>
      </c>
      <c r="L1842">
        <f t="shared" si="70"/>
        <v>10.42</v>
      </c>
      <c r="N1842">
        <v>1.9299999999999899</v>
      </c>
    </row>
    <row r="1843" spans="1:14" x14ac:dyDescent="0.15">
      <c r="A1843">
        <f t="shared" si="71"/>
        <v>4007064</v>
      </c>
      <c r="B1843">
        <v>4007</v>
      </c>
      <c r="C1843">
        <v>64</v>
      </c>
      <c r="D1843">
        <v>0</v>
      </c>
      <c r="E1843">
        <v>30</v>
      </c>
      <c r="G1843" t="s">
        <v>6</v>
      </c>
      <c r="H1843">
        <v>0</v>
      </c>
      <c r="I1843">
        <v>64</v>
      </c>
      <c r="J1843">
        <v>75093</v>
      </c>
      <c r="K1843">
        <v>640</v>
      </c>
      <c r="L1843">
        <f t="shared" si="70"/>
        <v>10.5</v>
      </c>
      <c r="N1843">
        <v>1.9449999999999901</v>
      </c>
    </row>
    <row r="1844" spans="1:14" x14ac:dyDescent="0.15">
      <c r="A1844">
        <f t="shared" si="71"/>
        <v>4007065</v>
      </c>
      <c r="B1844">
        <v>4007</v>
      </c>
      <c r="C1844">
        <v>65</v>
      </c>
      <c r="D1844">
        <v>0</v>
      </c>
      <c r="E1844">
        <v>30</v>
      </c>
      <c r="G1844" t="s">
        <v>6</v>
      </c>
      <c r="H1844">
        <v>0</v>
      </c>
      <c r="I1844">
        <v>65</v>
      </c>
      <c r="J1844">
        <v>77458</v>
      </c>
      <c r="K1844">
        <v>650</v>
      </c>
      <c r="L1844">
        <f t="shared" si="70"/>
        <v>10.58</v>
      </c>
      <c r="N1844">
        <v>1.95999999999999</v>
      </c>
    </row>
    <row r="1845" spans="1:14" x14ac:dyDescent="0.15">
      <c r="A1845">
        <f t="shared" si="71"/>
        <v>4007066</v>
      </c>
      <c r="B1845">
        <v>4007</v>
      </c>
      <c r="C1845">
        <v>66</v>
      </c>
      <c r="D1845">
        <v>0</v>
      </c>
      <c r="E1845">
        <v>30</v>
      </c>
      <c r="G1845" t="s">
        <v>6</v>
      </c>
      <c r="H1845">
        <v>0</v>
      </c>
      <c r="I1845">
        <v>66</v>
      </c>
      <c r="J1845">
        <v>79860</v>
      </c>
      <c r="K1845">
        <v>660</v>
      </c>
      <c r="L1845">
        <f t="shared" si="70"/>
        <v>10.66</v>
      </c>
      <c r="N1845">
        <v>1.9749999999999901</v>
      </c>
    </row>
    <row r="1846" spans="1:14" x14ac:dyDescent="0.15">
      <c r="A1846">
        <f t="shared" si="71"/>
        <v>4007067</v>
      </c>
      <c r="B1846">
        <v>4007</v>
      </c>
      <c r="C1846">
        <v>67</v>
      </c>
      <c r="D1846">
        <v>0</v>
      </c>
      <c r="E1846">
        <v>30</v>
      </c>
      <c r="G1846" t="s">
        <v>6</v>
      </c>
      <c r="H1846">
        <v>0</v>
      </c>
      <c r="I1846">
        <v>67</v>
      </c>
      <c r="J1846">
        <v>82298</v>
      </c>
      <c r="K1846">
        <v>670</v>
      </c>
      <c r="L1846">
        <f t="shared" ref="L1846:L1859" si="72">ROUND(L$325*N1846,2)</f>
        <v>10.75</v>
      </c>
      <c r="N1846">
        <v>1.98999999999999</v>
      </c>
    </row>
    <row r="1847" spans="1:14" x14ac:dyDescent="0.15">
      <c r="A1847">
        <f t="shared" si="71"/>
        <v>4007068</v>
      </c>
      <c r="B1847">
        <v>4007</v>
      </c>
      <c r="C1847">
        <v>68</v>
      </c>
      <c r="D1847">
        <v>0</v>
      </c>
      <c r="E1847">
        <v>30</v>
      </c>
      <c r="G1847" t="s">
        <v>6</v>
      </c>
      <c r="H1847">
        <v>0</v>
      </c>
      <c r="I1847">
        <v>68</v>
      </c>
      <c r="J1847">
        <v>84773</v>
      </c>
      <c r="K1847">
        <v>680</v>
      </c>
      <c r="L1847">
        <f t="shared" si="72"/>
        <v>10.83</v>
      </c>
      <c r="N1847">
        <v>2.0049999999999901</v>
      </c>
    </row>
    <row r="1848" spans="1:14" x14ac:dyDescent="0.15">
      <c r="A1848">
        <f t="shared" si="71"/>
        <v>4007069</v>
      </c>
      <c r="B1848">
        <v>4007</v>
      </c>
      <c r="C1848">
        <v>69</v>
      </c>
      <c r="D1848">
        <v>0</v>
      </c>
      <c r="E1848">
        <v>30</v>
      </c>
      <c r="G1848" t="s">
        <v>6</v>
      </c>
      <c r="H1848">
        <v>0</v>
      </c>
      <c r="I1848">
        <v>69</v>
      </c>
      <c r="J1848">
        <v>87285</v>
      </c>
      <c r="K1848">
        <v>690</v>
      </c>
      <c r="L1848">
        <f t="shared" si="72"/>
        <v>10.91</v>
      </c>
      <c r="N1848">
        <v>2.0199999999999898</v>
      </c>
    </row>
    <row r="1849" spans="1:14" x14ac:dyDescent="0.15">
      <c r="A1849">
        <f t="shared" si="71"/>
        <v>4007070</v>
      </c>
      <c r="B1849">
        <v>4007</v>
      </c>
      <c r="C1849">
        <v>70</v>
      </c>
      <c r="D1849">
        <v>0</v>
      </c>
      <c r="E1849">
        <v>30</v>
      </c>
      <c r="G1849" t="s">
        <v>6</v>
      </c>
      <c r="H1849">
        <v>0</v>
      </c>
      <c r="I1849">
        <v>70</v>
      </c>
      <c r="J1849">
        <v>89833</v>
      </c>
      <c r="K1849">
        <v>700</v>
      </c>
      <c r="L1849">
        <f t="shared" si="72"/>
        <v>10.99</v>
      </c>
      <c r="N1849">
        <v>2.0349999999999899</v>
      </c>
    </row>
    <row r="1850" spans="1:14" x14ac:dyDescent="0.15">
      <c r="A1850">
        <f t="shared" si="71"/>
        <v>4007071</v>
      </c>
      <c r="B1850">
        <v>4007</v>
      </c>
      <c r="C1850">
        <v>71</v>
      </c>
      <c r="D1850">
        <v>0</v>
      </c>
      <c r="E1850">
        <v>30</v>
      </c>
      <c r="G1850" t="s">
        <v>6</v>
      </c>
      <c r="H1850">
        <v>0</v>
      </c>
      <c r="I1850">
        <v>71</v>
      </c>
      <c r="J1850">
        <v>92418</v>
      </c>
      <c r="K1850">
        <v>710</v>
      </c>
      <c r="L1850">
        <f t="shared" si="72"/>
        <v>11.07</v>
      </c>
      <c r="N1850">
        <v>2.0499999999999901</v>
      </c>
    </row>
    <row r="1851" spans="1:14" x14ac:dyDescent="0.15">
      <c r="A1851">
        <f t="shared" si="71"/>
        <v>4007072</v>
      </c>
      <c r="B1851">
        <v>4007</v>
      </c>
      <c r="C1851">
        <v>72</v>
      </c>
      <c r="D1851">
        <v>0</v>
      </c>
      <c r="E1851">
        <v>30</v>
      </c>
      <c r="G1851" t="s">
        <v>6</v>
      </c>
      <c r="H1851">
        <v>0</v>
      </c>
      <c r="I1851">
        <v>72</v>
      </c>
      <c r="J1851">
        <v>95040</v>
      </c>
      <c r="K1851">
        <v>720</v>
      </c>
      <c r="L1851">
        <f t="shared" si="72"/>
        <v>11.15</v>
      </c>
      <c r="N1851">
        <v>2.0649999999999902</v>
      </c>
    </row>
    <row r="1852" spans="1:14" x14ac:dyDescent="0.15">
      <c r="A1852">
        <f t="shared" si="71"/>
        <v>4007073</v>
      </c>
      <c r="B1852">
        <v>4007</v>
      </c>
      <c r="C1852">
        <v>73</v>
      </c>
      <c r="D1852">
        <v>0</v>
      </c>
      <c r="E1852">
        <v>30</v>
      </c>
      <c r="G1852" t="s">
        <v>6</v>
      </c>
      <c r="H1852">
        <v>0</v>
      </c>
      <c r="I1852">
        <v>73</v>
      </c>
      <c r="J1852">
        <v>97698</v>
      </c>
      <c r="K1852">
        <v>730</v>
      </c>
      <c r="L1852">
        <f t="shared" si="72"/>
        <v>11.23</v>
      </c>
      <c r="N1852">
        <v>2.0799999999999899</v>
      </c>
    </row>
    <row r="1853" spans="1:14" x14ac:dyDescent="0.15">
      <c r="A1853">
        <f t="shared" si="71"/>
        <v>4007074</v>
      </c>
      <c r="B1853">
        <v>4007</v>
      </c>
      <c r="C1853">
        <v>74</v>
      </c>
      <c r="D1853">
        <v>0</v>
      </c>
      <c r="E1853">
        <v>30</v>
      </c>
      <c r="G1853" t="s">
        <v>6</v>
      </c>
      <c r="H1853">
        <v>0</v>
      </c>
      <c r="I1853">
        <v>74</v>
      </c>
      <c r="J1853">
        <v>100393</v>
      </c>
      <c r="K1853">
        <v>740</v>
      </c>
      <c r="L1853">
        <f t="shared" si="72"/>
        <v>11.31</v>
      </c>
      <c r="N1853">
        <v>2.09499999999999</v>
      </c>
    </row>
    <row r="1854" spans="1:14" x14ac:dyDescent="0.15">
      <c r="A1854">
        <f t="shared" si="71"/>
        <v>4007075</v>
      </c>
      <c r="B1854">
        <v>4007</v>
      </c>
      <c r="C1854">
        <v>75</v>
      </c>
      <c r="D1854">
        <v>0</v>
      </c>
      <c r="E1854">
        <v>30</v>
      </c>
      <c r="G1854" t="s">
        <v>6</v>
      </c>
      <c r="H1854">
        <v>0</v>
      </c>
      <c r="I1854">
        <v>75</v>
      </c>
      <c r="J1854">
        <v>103125</v>
      </c>
      <c r="K1854">
        <v>750</v>
      </c>
      <c r="L1854">
        <f t="shared" si="72"/>
        <v>11.39</v>
      </c>
      <c r="N1854">
        <v>2.1099999999999901</v>
      </c>
    </row>
    <row r="1855" spans="1:14" x14ac:dyDescent="0.15">
      <c r="A1855">
        <f t="shared" si="71"/>
        <v>4007076</v>
      </c>
      <c r="B1855">
        <v>4007</v>
      </c>
      <c r="C1855">
        <v>76</v>
      </c>
      <c r="D1855">
        <v>0</v>
      </c>
      <c r="E1855">
        <v>30</v>
      </c>
      <c r="G1855" t="s">
        <v>6</v>
      </c>
      <c r="H1855">
        <v>0</v>
      </c>
      <c r="I1855">
        <v>76</v>
      </c>
      <c r="J1855">
        <v>105893</v>
      </c>
      <c r="K1855">
        <v>760</v>
      </c>
      <c r="L1855">
        <f t="shared" si="72"/>
        <v>11.47</v>
      </c>
      <c r="N1855">
        <v>2.1249999999999898</v>
      </c>
    </row>
    <row r="1856" spans="1:14" x14ac:dyDescent="0.15">
      <c r="A1856">
        <f t="shared" si="71"/>
        <v>4007077</v>
      </c>
      <c r="B1856">
        <v>4007</v>
      </c>
      <c r="C1856">
        <v>77</v>
      </c>
      <c r="D1856">
        <v>0</v>
      </c>
      <c r="E1856">
        <v>30</v>
      </c>
      <c r="G1856" t="s">
        <v>6</v>
      </c>
      <c r="H1856">
        <v>0</v>
      </c>
      <c r="I1856">
        <v>77</v>
      </c>
      <c r="J1856">
        <v>108698</v>
      </c>
      <c r="K1856">
        <v>770</v>
      </c>
      <c r="L1856">
        <f t="shared" si="72"/>
        <v>11.56</v>
      </c>
      <c r="N1856">
        <v>2.1399999999999899</v>
      </c>
    </row>
    <row r="1857" spans="1:14" x14ac:dyDescent="0.15">
      <c r="A1857">
        <f t="shared" si="71"/>
        <v>4007078</v>
      </c>
      <c r="B1857">
        <v>4007</v>
      </c>
      <c r="C1857">
        <v>78</v>
      </c>
      <c r="D1857">
        <v>0</v>
      </c>
      <c r="E1857">
        <v>30</v>
      </c>
      <c r="G1857" t="s">
        <v>6</v>
      </c>
      <c r="H1857">
        <v>0</v>
      </c>
      <c r="I1857">
        <v>78</v>
      </c>
      <c r="J1857">
        <v>111540</v>
      </c>
      <c r="K1857">
        <v>780</v>
      </c>
      <c r="L1857">
        <f t="shared" si="72"/>
        <v>11.64</v>
      </c>
      <c r="N1857">
        <v>2.15499999999999</v>
      </c>
    </row>
    <row r="1858" spans="1:14" x14ac:dyDescent="0.15">
      <c r="A1858">
        <f t="shared" si="71"/>
        <v>4007079</v>
      </c>
      <c r="B1858">
        <v>4007</v>
      </c>
      <c r="C1858">
        <v>79</v>
      </c>
      <c r="D1858">
        <v>0</v>
      </c>
      <c r="E1858">
        <v>30</v>
      </c>
      <c r="G1858" t="s">
        <v>6</v>
      </c>
      <c r="H1858">
        <v>0</v>
      </c>
      <c r="I1858">
        <v>79</v>
      </c>
      <c r="J1858">
        <v>114418</v>
      </c>
      <c r="K1858">
        <v>790</v>
      </c>
      <c r="L1858">
        <f t="shared" si="72"/>
        <v>11.72</v>
      </c>
      <c r="N1858">
        <v>2.1699999999999902</v>
      </c>
    </row>
    <row r="1859" spans="1:14" x14ac:dyDescent="0.15">
      <c r="A1859">
        <f t="shared" si="71"/>
        <v>4007080</v>
      </c>
      <c r="B1859">
        <v>4007</v>
      </c>
      <c r="C1859">
        <v>80</v>
      </c>
      <c r="D1859">
        <v>0</v>
      </c>
      <c r="E1859">
        <v>30</v>
      </c>
      <c r="G1859" t="s">
        <v>6</v>
      </c>
      <c r="H1859">
        <v>0</v>
      </c>
      <c r="I1859">
        <v>80</v>
      </c>
      <c r="J1859">
        <v>117333</v>
      </c>
      <c r="K1859">
        <v>800</v>
      </c>
      <c r="L1859">
        <f t="shared" si="72"/>
        <v>11.88</v>
      </c>
      <c r="N1859">
        <v>2.2000000000000002</v>
      </c>
    </row>
    <row r="1860" spans="1:14" x14ac:dyDescent="0.15">
      <c r="A1860">
        <f t="shared" si="71"/>
        <v>4008001</v>
      </c>
      <c r="B1860">
        <v>4008</v>
      </c>
      <c r="C1860">
        <v>1</v>
      </c>
      <c r="D1860">
        <v>0</v>
      </c>
      <c r="E1860">
        <v>30</v>
      </c>
      <c r="H1860">
        <v>0</v>
      </c>
      <c r="I1860">
        <v>30</v>
      </c>
      <c r="J1860">
        <v>0</v>
      </c>
      <c r="K1860">
        <v>10</v>
      </c>
      <c r="L1860">
        <v>6</v>
      </c>
      <c r="N1860">
        <v>1</v>
      </c>
    </row>
    <row r="1861" spans="1:14" x14ac:dyDescent="0.15">
      <c r="A1861">
        <f t="shared" si="71"/>
        <v>4008002</v>
      </c>
      <c r="B1861">
        <v>4008</v>
      </c>
      <c r="C1861">
        <v>2</v>
      </c>
      <c r="D1861">
        <v>0</v>
      </c>
      <c r="E1861">
        <v>30</v>
      </c>
      <c r="G1861" t="s">
        <v>6</v>
      </c>
      <c r="H1861">
        <v>0</v>
      </c>
      <c r="I1861">
        <v>30</v>
      </c>
      <c r="J1861">
        <v>80</v>
      </c>
      <c r="K1861">
        <v>20</v>
      </c>
      <c r="L1861">
        <f>ROUND(L$405*N1861,2)</f>
        <v>6.09</v>
      </c>
      <c r="N1861">
        <v>1.0149999999999999</v>
      </c>
    </row>
    <row r="1862" spans="1:14" x14ac:dyDescent="0.15">
      <c r="A1862">
        <f t="shared" si="71"/>
        <v>4008003</v>
      </c>
      <c r="B1862">
        <v>4008</v>
      </c>
      <c r="C1862">
        <v>3</v>
      </c>
      <c r="D1862">
        <v>0</v>
      </c>
      <c r="E1862">
        <v>30</v>
      </c>
      <c r="G1862" t="s">
        <v>6</v>
      </c>
      <c r="H1862">
        <v>0</v>
      </c>
      <c r="I1862">
        <v>30</v>
      </c>
      <c r="J1862">
        <v>180</v>
      </c>
      <c r="K1862">
        <v>30</v>
      </c>
      <c r="L1862">
        <f t="shared" ref="L1862:L1925" si="73">ROUND(L$405*N1862,2)</f>
        <v>6.18</v>
      </c>
      <c r="N1862">
        <v>1.03</v>
      </c>
    </row>
    <row r="1863" spans="1:14" x14ac:dyDescent="0.15">
      <c r="A1863">
        <f t="shared" si="71"/>
        <v>4008004</v>
      </c>
      <c r="B1863">
        <v>4008</v>
      </c>
      <c r="C1863">
        <v>4</v>
      </c>
      <c r="D1863">
        <v>0</v>
      </c>
      <c r="E1863">
        <v>30</v>
      </c>
      <c r="G1863" t="s">
        <v>6</v>
      </c>
      <c r="H1863">
        <v>0</v>
      </c>
      <c r="I1863">
        <v>30</v>
      </c>
      <c r="J1863">
        <v>320</v>
      </c>
      <c r="K1863">
        <v>40</v>
      </c>
      <c r="L1863">
        <f t="shared" si="73"/>
        <v>6.27</v>
      </c>
      <c r="N1863">
        <v>1.0449999999999999</v>
      </c>
    </row>
    <row r="1864" spans="1:14" x14ac:dyDescent="0.15">
      <c r="A1864">
        <f t="shared" si="71"/>
        <v>4008005</v>
      </c>
      <c r="B1864">
        <v>4008</v>
      </c>
      <c r="C1864">
        <v>5</v>
      </c>
      <c r="D1864">
        <v>0</v>
      </c>
      <c r="E1864">
        <v>30</v>
      </c>
      <c r="G1864" t="s">
        <v>6</v>
      </c>
      <c r="H1864">
        <v>0</v>
      </c>
      <c r="I1864">
        <v>30</v>
      </c>
      <c r="J1864">
        <v>500</v>
      </c>
      <c r="K1864">
        <v>50</v>
      </c>
      <c r="L1864">
        <f t="shared" si="73"/>
        <v>6.36</v>
      </c>
      <c r="N1864">
        <v>1.06</v>
      </c>
    </row>
    <row r="1865" spans="1:14" x14ac:dyDescent="0.15">
      <c r="A1865">
        <f t="shared" si="71"/>
        <v>4008006</v>
      </c>
      <c r="B1865">
        <v>4008</v>
      </c>
      <c r="C1865">
        <v>6</v>
      </c>
      <c r="D1865">
        <v>0</v>
      </c>
      <c r="E1865">
        <v>30</v>
      </c>
      <c r="G1865" t="s">
        <v>6</v>
      </c>
      <c r="H1865">
        <v>0</v>
      </c>
      <c r="I1865">
        <v>30</v>
      </c>
      <c r="J1865">
        <v>720</v>
      </c>
      <c r="K1865">
        <v>60</v>
      </c>
      <c r="L1865">
        <f t="shared" si="73"/>
        <v>6.45</v>
      </c>
      <c r="N1865">
        <v>1.075</v>
      </c>
    </row>
    <row r="1866" spans="1:14" x14ac:dyDescent="0.15">
      <c r="A1866">
        <f t="shared" si="71"/>
        <v>4008007</v>
      </c>
      <c r="B1866">
        <v>4008</v>
      </c>
      <c r="C1866">
        <v>7</v>
      </c>
      <c r="D1866">
        <v>0</v>
      </c>
      <c r="E1866">
        <v>30</v>
      </c>
      <c r="G1866" t="s">
        <v>6</v>
      </c>
      <c r="H1866">
        <v>0</v>
      </c>
      <c r="I1866">
        <v>30</v>
      </c>
      <c r="J1866">
        <v>980</v>
      </c>
      <c r="K1866">
        <v>70</v>
      </c>
      <c r="L1866">
        <f t="shared" si="73"/>
        <v>6.54</v>
      </c>
      <c r="N1866">
        <v>1.0900000000000001</v>
      </c>
    </row>
    <row r="1867" spans="1:14" x14ac:dyDescent="0.15">
      <c r="A1867">
        <f t="shared" si="71"/>
        <v>4008008</v>
      </c>
      <c r="B1867">
        <v>4008</v>
      </c>
      <c r="C1867">
        <v>8</v>
      </c>
      <c r="D1867">
        <v>0</v>
      </c>
      <c r="E1867">
        <v>30</v>
      </c>
      <c r="G1867" t="s">
        <v>6</v>
      </c>
      <c r="H1867">
        <v>0</v>
      </c>
      <c r="I1867">
        <v>30</v>
      </c>
      <c r="J1867">
        <v>1280</v>
      </c>
      <c r="K1867">
        <v>80</v>
      </c>
      <c r="L1867">
        <f t="shared" si="73"/>
        <v>6.63</v>
      </c>
      <c r="N1867">
        <v>1.105</v>
      </c>
    </row>
    <row r="1868" spans="1:14" x14ac:dyDescent="0.15">
      <c r="A1868">
        <f t="shared" si="71"/>
        <v>4008009</v>
      </c>
      <c r="B1868">
        <v>4008</v>
      </c>
      <c r="C1868">
        <v>9</v>
      </c>
      <c r="D1868">
        <v>0</v>
      </c>
      <c r="E1868">
        <v>30</v>
      </c>
      <c r="G1868" t="s">
        <v>6</v>
      </c>
      <c r="H1868">
        <v>0</v>
      </c>
      <c r="I1868">
        <v>30</v>
      </c>
      <c r="J1868">
        <v>1620</v>
      </c>
      <c r="K1868">
        <v>90</v>
      </c>
      <c r="L1868">
        <f t="shared" si="73"/>
        <v>6.72</v>
      </c>
      <c r="N1868">
        <v>1.1200000000000001</v>
      </c>
    </row>
    <row r="1869" spans="1:14" x14ac:dyDescent="0.15">
      <c r="A1869">
        <f t="shared" si="71"/>
        <v>4008010</v>
      </c>
      <c r="B1869">
        <v>4008</v>
      </c>
      <c r="C1869">
        <v>10</v>
      </c>
      <c r="D1869">
        <v>0</v>
      </c>
      <c r="E1869">
        <v>30</v>
      </c>
      <c r="G1869" t="s">
        <v>6</v>
      </c>
      <c r="H1869">
        <v>0</v>
      </c>
      <c r="I1869">
        <v>30</v>
      </c>
      <c r="J1869">
        <v>2000</v>
      </c>
      <c r="K1869">
        <v>100</v>
      </c>
      <c r="L1869">
        <f t="shared" si="73"/>
        <v>6.81</v>
      </c>
      <c r="N1869">
        <v>1.135</v>
      </c>
    </row>
    <row r="1870" spans="1:14" x14ac:dyDescent="0.15">
      <c r="A1870">
        <f t="shared" si="71"/>
        <v>4008011</v>
      </c>
      <c r="B1870">
        <v>4008</v>
      </c>
      <c r="C1870">
        <v>11</v>
      </c>
      <c r="D1870">
        <v>0</v>
      </c>
      <c r="E1870">
        <v>30</v>
      </c>
      <c r="G1870" t="s">
        <v>6</v>
      </c>
      <c r="H1870">
        <v>0</v>
      </c>
      <c r="I1870">
        <v>30</v>
      </c>
      <c r="J1870">
        <v>2420</v>
      </c>
      <c r="K1870">
        <v>110</v>
      </c>
      <c r="L1870">
        <f t="shared" si="73"/>
        <v>6.9</v>
      </c>
      <c r="N1870">
        <v>1.1499999999999999</v>
      </c>
    </row>
    <row r="1871" spans="1:14" x14ac:dyDescent="0.15">
      <c r="A1871">
        <f t="shared" si="71"/>
        <v>4008012</v>
      </c>
      <c r="B1871">
        <v>4008</v>
      </c>
      <c r="C1871">
        <v>12</v>
      </c>
      <c r="D1871">
        <v>0</v>
      </c>
      <c r="E1871">
        <v>30</v>
      </c>
      <c r="G1871" t="s">
        <v>6</v>
      </c>
      <c r="H1871">
        <v>0</v>
      </c>
      <c r="I1871">
        <v>30</v>
      </c>
      <c r="J1871">
        <v>2880</v>
      </c>
      <c r="K1871">
        <v>120</v>
      </c>
      <c r="L1871">
        <f t="shared" si="73"/>
        <v>6.99</v>
      </c>
      <c r="N1871">
        <v>1.165</v>
      </c>
    </row>
    <row r="1872" spans="1:14" x14ac:dyDescent="0.15">
      <c r="A1872">
        <f t="shared" si="71"/>
        <v>4008013</v>
      </c>
      <c r="B1872">
        <v>4008</v>
      </c>
      <c r="C1872">
        <v>13</v>
      </c>
      <c r="D1872">
        <v>0</v>
      </c>
      <c r="E1872">
        <v>30</v>
      </c>
      <c r="G1872" t="s">
        <v>6</v>
      </c>
      <c r="H1872">
        <v>0</v>
      </c>
      <c r="I1872">
        <v>30</v>
      </c>
      <c r="J1872">
        <v>3380</v>
      </c>
      <c r="K1872">
        <v>130</v>
      </c>
      <c r="L1872">
        <f t="shared" si="73"/>
        <v>7.08</v>
      </c>
      <c r="N1872">
        <v>1.18</v>
      </c>
    </row>
    <row r="1873" spans="1:14" x14ac:dyDescent="0.15">
      <c r="A1873">
        <f t="shared" si="71"/>
        <v>4008014</v>
      </c>
      <c r="B1873">
        <v>4008</v>
      </c>
      <c r="C1873">
        <v>14</v>
      </c>
      <c r="D1873">
        <v>0</v>
      </c>
      <c r="E1873">
        <v>30</v>
      </c>
      <c r="G1873" t="s">
        <v>6</v>
      </c>
      <c r="H1873">
        <v>0</v>
      </c>
      <c r="I1873">
        <v>30</v>
      </c>
      <c r="J1873">
        <v>3920</v>
      </c>
      <c r="K1873">
        <v>140</v>
      </c>
      <c r="L1873">
        <f t="shared" si="73"/>
        <v>7.17</v>
      </c>
      <c r="N1873">
        <v>1.1950000000000001</v>
      </c>
    </row>
    <row r="1874" spans="1:14" x14ac:dyDescent="0.15">
      <c r="A1874">
        <f t="shared" si="71"/>
        <v>4008015</v>
      </c>
      <c r="B1874">
        <v>4008</v>
      </c>
      <c r="C1874">
        <v>15</v>
      </c>
      <c r="D1874">
        <v>0</v>
      </c>
      <c r="E1874">
        <v>30</v>
      </c>
      <c r="G1874" t="s">
        <v>6</v>
      </c>
      <c r="H1874">
        <v>0</v>
      </c>
      <c r="I1874">
        <v>30</v>
      </c>
      <c r="J1874">
        <v>4500</v>
      </c>
      <c r="K1874">
        <v>150</v>
      </c>
      <c r="L1874">
        <f t="shared" si="73"/>
        <v>7.26</v>
      </c>
      <c r="N1874">
        <v>1.21</v>
      </c>
    </row>
    <row r="1875" spans="1:14" x14ac:dyDescent="0.15">
      <c r="A1875">
        <f t="shared" si="71"/>
        <v>4008016</v>
      </c>
      <c r="B1875">
        <v>4008</v>
      </c>
      <c r="C1875">
        <v>16</v>
      </c>
      <c r="D1875">
        <v>0</v>
      </c>
      <c r="E1875">
        <v>30</v>
      </c>
      <c r="G1875" t="s">
        <v>6</v>
      </c>
      <c r="H1875">
        <v>0</v>
      </c>
      <c r="I1875">
        <v>30</v>
      </c>
      <c r="J1875">
        <v>5120</v>
      </c>
      <c r="K1875">
        <v>160</v>
      </c>
      <c r="L1875">
        <f t="shared" si="73"/>
        <v>7.35</v>
      </c>
      <c r="N1875">
        <v>1.2250000000000001</v>
      </c>
    </row>
    <row r="1876" spans="1:14" x14ac:dyDescent="0.15">
      <c r="A1876">
        <f t="shared" si="71"/>
        <v>4008017</v>
      </c>
      <c r="B1876">
        <v>4008</v>
      </c>
      <c r="C1876">
        <v>17</v>
      </c>
      <c r="D1876">
        <v>0</v>
      </c>
      <c r="E1876">
        <v>30</v>
      </c>
      <c r="G1876" t="s">
        <v>6</v>
      </c>
      <c r="H1876">
        <v>0</v>
      </c>
      <c r="I1876">
        <v>30</v>
      </c>
      <c r="J1876">
        <v>5780</v>
      </c>
      <c r="K1876">
        <v>170</v>
      </c>
      <c r="L1876">
        <f t="shared" si="73"/>
        <v>7.44</v>
      </c>
      <c r="N1876">
        <v>1.24</v>
      </c>
    </row>
    <row r="1877" spans="1:14" x14ac:dyDescent="0.15">
      <c r="A1877">
        <f t="shared" si="71"/>
        <v>4008018</v>
      </c>
      <c r="B1877">
        <v>4008</v>
      </c>
      <c r="C1877">
        <v>18</v>
      </c>
      <c r="D1877">
        <v>0</v>
      </c>
      <c r="E1877">
        <v>30</v>
      </c>
      <c r="G1877" t="s">
        <v>6</v>
      </c>
      <c r="H1877">
        <v>0</v>
      </c>
      <c r="I1877">
        <v>30</v>
      </c>
      <c r="J1877">
        <v>6480</v>
      </c>
      <c r="K1877">
        <v>180</v>
      </c>
      <c r="L1877">
        <f t="shared" si="73"/>
        <v>7.53</v>
      </c>
      <c r="N1877">
        <v>1.2549999999999999</v>
      </c>
    </row>
    <row r="1878" spans="1:14" x14ac:dyDescent="0.15">
      <c r="A1878">
        <f t="shared" si="71"/>
        <v>4008019</v>
      </c>
      <c r="B1878">
        <v>4008</v>
      </c>
      <c r="C1878">
        <v>19</v>
      </c>
      <c r="D1878">
        <v>0</v>
      </c>
      <c r="E1878">
        <v>30</v>
      </c>
      <c r="G1878" t="s">
        <v>6</v>
      </c>
      <c r="H1878">
        <v>0</v>
      </c>
      <c r="I1878">
        <v>30</v>
      </c>
      <c r="J1878">
        <v>7220</v>
      </c>
      <c r="K1878">
        <v>190</v>
      </c>
      <c r="L1878">
        <f t="shared" si="73"/>
        <v>7.62</v>
      </c>
      <c r="N1878">
        <v>1.27</v>
      </c>
    </row>
    <row r="1879" spans="1:14" x14ac:dyDescent="0.15">
      <c r="A1879">
        <f t="shared" si="71"/>
        <v>4008020</v>
      </c>
      <c r="B1879">
        <v>4008</v>
      </c>
      <c r="C1879">
        <v>20</v>
      </c>
      <c r="D1879">
        <v>0</v>
      </c>
      <c r="E1879">
        <v>30</v>
      </c>
      <c r="G1879" t="s">
        <v>6</v>
      </c>
      <c r="H1879">
        <v>0</v>
      </c>
      <c r="I1879">
        <v>30</v>
      </c>
      <c r="J1879">
        <v>8000</v>
      </c>
      <c r="K1879">
        <v>200</v>
      </c>
      <c r="L1879">
        <f t="shared" si="73"/>
        <v>7.71</v>
      </c>
      <c r="N1879">
        <v>1.2849999999999999</v>
      </c>
    </row>
    <row r="1880" spans="1:14" x14ac:dyDescent="0.15">
      <c r="A1880">
        <f t="shared" si="71"/>
        <v>4008021</v>
      </c>
      <c r="B1880">
        <v>4008</v>
      </c>
      <c r="C1880">
        <v>21</v>
      </c>
      <c r="D1880">
        <v>0</v>
      </c>
      <c r="E1880">
        <v>30</v>
      </c>
      <c r="G1880" t="s">
        <v>6</v>
      </c>
      <c r="H1880">
        <v>0</v>
      </c>
      <c r="I1880">
        <v>30</v>
      </c>
      <c r="J1880">
        <v>8820</v>
      </c>
      <c r="K1880">
        <v>210</v>
      </c>
      <c r="L1880">
        <f t="shared" si="73"/>
        <v>7.8</v>
      </c>
      <c r="N1880">
        <v>1.3</v>
      </c>
    </row>
    <row r="1881" spans="1:14" x14ac:dyDescent="0.15">
      <c r="A1881">
        <f t="shared" si="71"/>
        <v>4008022</v>
      </c>
      <c r="B1881">
        <v>4008</v>
      </c>
      <c r="C1881">
        <v>22</v>
      </c>
      <c r="D1881">
        <v>0</v>
      </c>
      <c r="E1881">
        <v>30</v>
      </c>
      <c r="G1881" t="s">
        <v>6</v>
      </c>
      <c r="H1881">
        <v>0</v>
      </c>
      <c r="I1881">
        <v>30</v>
      </c>
      <c r="J1881">
        <v>9680</v>
      </c>
      <c r="K1881">
        <v>220</v>
      </c>
      <c r="L1881">
        <f t="shared" si="73"/>
        <v>7.89</v>
      </c>
      <c r="N1881">
        <v>1.3149999999999999</v>
      </c>
    </row>
    <row r="1882" spans="1:14" x14ac:dyDescent="0.15">
      <c r="A1882">
        <f t="shared" si="71"/>
        <v>4008023</v>
      </c>
      <c r="B1882">
        <v>4008</v>
      </c>
      <c r="C1882">
        <v>23</v>
      </c>
      <c r="D1882">
        <v>0</v>
      </c>
      <c r="E1882">
        <v>30</v>
      </c>
      <c r="G1882" t="s">
        <v>6</v>
      </c>
      <c r="H1882">
        <v>0</v>
      </c>
      <c r="I1882">
        <v>30</v>
      </c>
      <c r="J1882">
        <v>10580</v>
      </c>
      <c r="K1882">
        <v>230</v>
      </c>
      <c r="L1882">
        <f t="shared" si="73"/>
        <v>7.98</v>
      </c>
      <c r="N1882">
        <v>1.33</v>
      </c>
    </row>
    <row r="1883" spans="1:14" x14ac:dyDescent="0.15">
      <c r="A1883">
        <f t="shared" si="71"/>
        <v>4008024</v>
      </c>
      <c r="B1883">
        <v>4008</v>
      </c>
      <c r="C1883">
        <v>24</v>
      </c>
      <c r="D1883">
        <v>0</v>
      </c>
      <c r="E1883">
        <v>30</v>
      </c>
      <c r="G1883" t="s">
        <v>6</v>
      </c>
      <c r="H1883">
        <v>0</v>
      </c>
      <c r="I1883">
        <v>30</v>
      </c>
      <c r="J1883">
        <v>11520</v>
      </c>
      <c r="K1883">
        <v>240</v>
      </c>
      <c r="L1883">
        <f t="shared" si="73"/>
        <v>8.07</v>
      </c>
      <c r="N1883">
        <v>1.345</v>
      </c>
    </row>
    <row r="1884" spans="1:14" x14ac:dyDescent="0.15">
      <c r="A1884">
        <f t="shared" si="71"/>
        <v>4008025</v>
      </c>
      <c r="B1884">
        <v>4008</v>
      </c>
      <c r="C1884">
        <v>25</v>
      </c>
      <c r="D1884">
        <v>0</v>
      </c>
      <c r="E1884">
        <v>30</v>
      </c>
      <c r="G1884" t="s">
        <v>6</v>
      </c>
      <c r="H1884">
        <v>0</v>
      </c>
      <c r="I1884">
        <v>30</v>
      </c>
      <c r="J1884">
        <v>12500</v>
      </c>
      <c r="K1884">
        <v>250</v>
      </c>
      <c r="L1884">
        <f t="shared" si="73"/>
        <v>8.16</v>
      </c>
      <c r="N1884">
        <v>1.36</v>
      </c>
    </row>
    <row r="1885" spans="1:14" x14ac:dyDescent="0.15">
      <c r="A1885">
        <f t="shared" si="71"/>
        <v>4008026</v>
      </c>
      <c r="B1885">
        <v>4008</v>
      </c>
      <c r="C1885">
        <v>26</v>
      </c>
      <c r="D1885">
        <v>0</v>
      </c>
      <c r="E1885">
        <v>30</v>
      </c>
      <c r="G1885" t="s">
        <v>6</v>
      </c>
      <c r="H1885">
        <v>0</v>
      </c>
      <c r="I1885">
        <v>30</v>
      </c>
      <c r="J1885">
        <v>13520</v>
      </c>
      <c r="K1885">
        <v>260</v>
      </c>
      <c r="L1885">
        <f t="shared" si="73"/>
        <v>8.25</v>
      </c>
      <c r="N1885">
        <v>1.375</v>
      </c>
    </row>
    <row r="1886" spans="1:14" x14ac:dyDescent="0.15">
      <c r="A1886">
        <f t="shared" si="71"/>
        <v>4008027</v>
      </c>
      <c r="B1886">
        <v>4008</v>
      </c>
      <c r="C1886">
        <v>27</v>
      </c>
      <c r="D1886">
        <v>0</v>
      </c>
      <c r="E1886">
        <v>30</v>
      </c>
      <c r="G1886" t="s">
        <v>6</v>
      </c>
      <c r="H1886">
        <v>0</v>
      </c>
      <c r="I1886">
        <v>30</v>
      </c>
      <c r="J1886">
        <v>14580</v>
      </c>
      <c r="K1886">
        <v>270</v>
      </c>
      <c r="L1886">
        <f t="shared" si="73"/>
        <v>8.34</v>
      </c>
      <c r="N1886">
        <v>1.39</v>
      </c>
    </row>
    <row r="1887" spans="1:14" x14ac:dyDescent="0.15">
      <c r="A1887">
        <f t="shared" si="71"/>
        <v>4008028</v>
      </c>
      <c r="B1887">
        <v>4008</v>
      </c>
      <c r="C1887">
        <v>28</v>
      </c>
      <c r="D1887">
        <v>0</v>
      </c>
      <c r="E1887">
        <v>30</v>
      </c>
      <c r="G1887" t="s">
        <v>6</v>
      </c>
      <c r="H1887">
        <v>0</v>
      </c>
      <c r="I1887">
        <v>30</v>
      </c>
      <c r="J1887">
        <v>15680</v>
      </c>
      <c r="K1887">
        <v>280</v>
      </c>
      <c r="L1887">
        <f t="shared" si="73"/>
        <v>8.43</v>
      </c>
      <c r="N1887">
        <v>1.405</v>
      </c>
    </row>
    <row r="1888" spans="1:14" x14ac:dyDescent="0.15">
      <c r="A1888">
        <f t="shared" si="71"/>
        <v>4008029</v>
      </c>
      <c r="B1888">
        <v>4008</v>
      </c>
      <c r="C1888">
        <v>29</v>
      </c>
      <c r="D1888">
        <v>0</v>
      </c>
      <c r="E1888">
        <v>30</v>
      </c>
      <c r="G1888" t="s">
        <v>6</v>
      </c>
      <c r="H1888">
        <v>0</v>
      </c>
      <c r="I1888">
        <v>30</v>
      </c>
      <c r="J1888">
        <v>16820</v>
      </c>
      <c r="K1888">
        <v>290</v>
      </c>
      <c r="L1888">
        <f t="shared" si="73"/>
        <v>8.52</v>
      </c>
      <c r="N1888">
        <v>1.42</v>
      </c>
    </row>
    <row r="1889" spans="1:14" x14ac:dyDescent="0.15">
      <c r="A1889">
        <f t="shared" ref="A1889:A1942" si="74">B1889*1000+C1889</f>
        <v>4008030</v>
      </c>
      <c r="B1889">
        <v>4008</v>
      </c>
      <c r="C1889">
        <v>30</v>
      </c>
      <c r="D1889">
        <v>0</v>
      </c>
      <c r="E1889">
        <v>30</v>
      </c>
      <c r="G1889" t="s">
        <v>6</v>
      </c>
      <c r="H1889">
        <v>0</v>
      </c>
      <c r="I1889">
        <v>30</v>
      </c>
      <c r="J1889">
        <v>18000</v>
      </c>
      <c r="K1889">
        <v>300</v>
      </c>
      <c r="L1889">
        <f t="shared" si="73"/>
        <v>8.61</v>
      </c>
      <c r="N1889">
        <v>1.4350000000000001</v>
      </c>
    </row>
    <row r="1890" spans="1:14" x14ac:dyDescent="0.15">
      <c r="A1890">
        <f t="shared" si="74"/>
        <v>4008031</v>
      </c>
      <c r="B1890">
        <v>4008</v>
      </c>
      <c r="C1890">
        <v>31</v>
      </c>
      <c r="D1890">
        <v>0</v>
      </c>
      <c r="E1890">
        <v>30</v>
      </c>
      <c r="G1890" t="s">
        <v>6</v>
      </c>
      <c r="H1890">
        <v>0</v>
      </c>
      <c r="I1890">
        <v>31</v>
      </c>
      <c r="J1890">
        <v>19220</v>
      </c>
      <c r="K1890">
        <v>310</v>
      </c>
      <c r="L1890">
        <f t="shared" si="73"/>
        <v>8.6999999999999993</v>
      </c>
      <c r="N1890">
        <v>1.45</v>
      </c>
    </row>
    <row r="1891" spans="1:14" x14ac:dyDescent="0.15">
      <c r="A1891">
        <f t="shared" si="74"/>
        <v>4008032</v>
      </c>
      <c r="B1891">
        <v>4008</v>
      </c>
      <c r="C1891">
        <v>32</v>
      </c>
      <c r="D1891">
        <v>0</v>
      </c>
      <c r="E1891">
        <v>30</v>
      </c>
      <c r="G1891" t="s">
        <v>6</v>
      </c>
      <c r="H1891">
        <v>0</v>
      </c>
      <c r="I1891">
        <v>32</v>
      </c>
      <c r="J1891">
        <v>20480</v>
      </c>
      <c r="K1891">
        <v>320</v>
      </c>
      <c r="L1891">
        <f t="shared" si="73"/>
        <v>8.7899999999999991</v>
      </c>
      <c r="N1891">
        <v>1.4650000000000001</v>
      </c>
    </row>
    <row r="1892" spans="1:14" x14ac:dyDescent="0.15">
      <c r="A1892">
        <f t="shared" si="74"/>
        <v>4008033</v>
      </c>
      <c r="B1892">
        <v>4008</v>
      </c>
      <c r="C1892">
        <v>33</v>
      </c>
      <c r="D1892">
        <v>0</v>
      </c>
      <c r="E1892">
        <v>30</v>
      </c>
      <c r="G1892" t="s">
        <v>6</v>
      </c>
      <c r="H1892">
        <v>0</v>
      </c>
      <c r="I1892">
        <v>33</v>
      </c>
      <c r="J1892">
        <v>21780</v>
      </c>
      <c r="K1892">
        <v>330</v>
      </c>
      <c r="L1892">
        <f t="shared" si="73"/>
        <v>8.8800000000000008</v>
      </c>
      <c r="N1892">
        <v>1.48</v>
      </c>
    </row>
    <row r="1893" spans="1:14" x14ac:dyDescent="0.15">
      <c r="A1893">
        <f t="shared" si="74"/>
        <v>4008034</v>
      </c>
      <c r="B1893">
        <v>4008</v>
      </c>
      <c r="C1893">
        <v>34</v>
      </c>
      <c r="D1893">
        <v>0</v>
      </c>
      <c r="E1893">
        <v>30</v>
      </c>
      <c r="G1893" t="s">
        <v>6</v>
      </c>
      <c r="H1893">
        <v>0</v>
      </c>
      <c r="I1893">
        <v>34</v>
      </c>
      <c r="J1893">
        <v>23120</v>
      </c>
      <c r="K1893">
        <v>340</v>
      </c>
      <c r="L1893">
        <f t="shared" si="73"/>
        <v>8.9700000000000006</v>
      </c>
      <c r="N1893">
        <v>1.4950000000000001</v>
      </c>
    </row>
    <row r="1894" spans="1:14" x14ac:dyDescent="0.15">
      <c r="A1894">
        <f t="shared" si="74"/>
        <v>4008035</v>
      </c>
      <c r="B1894">
        <v>4008</v>
      </c>
      <c r="C1894">
        <v>35</v>
      </c>
      <c r="D1894">
        <v>0</v>
      </c>
      <c r="E1894">
        <v>30</v>
      </c>
      <c r="G1894" t="s">
        <v>6</v>
      </c>
      <c r="H1894">
        <v>0</v>
      </c>
      <c r="I1894">
        <v>35</v>
      </c>
      <c r="J1894">
        <v>24500</v>
      </c>
      <c r="K1894">
        <v>350</v>
      </c>
      <c r="L1894">
        <f t="shared" si="73"/>
        <v>9.06</v>
      </c>
      <c r="N1894">
        <v>1.51</v>
      </c>
    </row>
    <row r="1895" spans="1:14" x14ac:dyDescent="0.15">
      <c r="A1895">
        <f t="shared" si="74"/>
        <v>4008036</v>
      </c>
      <c r="B1895">
        <v>4008</v>
      </c>
      <c r="C1895">
        <v>36</v>
      </c>
      <c r="D1895">
        <v>0</v>
      </c>
      <c r="E1895">
        <v>30</v>
      </c>
      <c r="G1895" t="s">
        <v>6</v>
      </c>
      <c r="H1895">
        <v>0</v>
      </c>
      <c r="I1895">
        <v>36</v>
      </c>
      <c r="J1895">
        <v>25920</v>
      </c>
      <c r="K1895">
        <v>360</v>
      </c>
      <c r="L1895">
        <f t="shared" si="73"/>
        <v>9.15</v>
      </c>
      <c r="N1895">
        <v>1.5249999999999999</v>
      </c>
    </row>
    <row r="1896" spans="1:14" x14ac:dyDescent="0.15">
      <c r="A1896">
        <f t="shared" si="74"/>
        <v>4008037</v>
      </c>
      <c r="B1896">
        <v>4008</v>
      </c>
      <c r="C1896">
        <v>37</v>
      </c>
      <c r="D1896">
        <v>0</v>
      </c>
      <c r="E1896">
        <v>30</v>
      </c>
      <c r="G1896" t="s">
        <v>6</v>
      </c>
      <c r="H1896">
        <v>0</v>
      </c>
      <c r="I1896">
        <v>37</v>
      </c>
      <c r="J1896">
        <v>27380</v>
      </c>
      <c r="K1896">
        <v>370</v>
      </c>
      <c r="L1896">
        <f t="shared" si="73"/>
        <v>9.24</v>
      </c>
      <c r="N1896">
        <v>1.54</v>
      </c>
    </row>
    <row r="1897" spans="1:14" x14ac:dyDescent="0.15">
      <c r="A1897">
        <f t="shared" si="74"/>
        <v>4008038</v>
      </c>
      <c r="B1897">
        <v>4008</v>
      </c>
      <c r="C1897">
        <v>38</v>
      </c>
      <c r="D1897">
        <v>0</v>
      </c>
      <c r="E1897">
        <v>30</v>
      </c>
      <c r="G1897" t="s">
        <v>6</v>
      </c>
      <c r="H1897">
        <v>0</v>
      </c>
      <c r="I1897">
        <v>38</v>
      </c>
      <c r="J1897">
        <v>28880</v>
      </c>
      <c r="K1897">
        <v>380</v>
      </c>
      <c r="L1897">
        <f t="shared" si="73"/>
        <v>9.33</v>
      </c>
      <c r="N1897">
        <v>1.5549999999999999</v>
      </c>
    </row>
    <row r="1898" spans="1:14" x14ac:dyDescent="0.15">
      <c r="A1898">
        <f t="shared" si="74"/>
        <v>4008039</v>
      </c>
      <c r="B1898">
        <v>4008</v>
      </c>
      <c r="C1898">
        <v>39</v>
      </c>
      <c r="D1898">
        <v>0</v>
      </c>
      <c r="E1898">
        <v>30</v>
      </c>
      <c r="G1898" t="s">
        <v>6</v>
      </c>
      <c r="H1898">
        <v>0</v>
      </c>
      <c r="I1898">
        <v>39</v>
      </c>
      <c r="J1898">
        <v>30420</v>
      </c>
      <c r="K1898">
        <v>390</v>
      </c>
      <c r="L1898">
        <f t="shared" si="73"/>
        <v>9.42</v>
      </c>
      <c r="N1898">
        <v>1.57</v>
      </c>
    </row>
    <row r="1899" spans="1:14" x14ac:dyDescent="0.15">
      <c r="A1899">
        <f t="shared" si="74"/>
        <v>4008040</v>
      </c>
      <c r="B1899">
        <v>4008</v>
      </c>
      <c r="C1899">
        <v>40</v>
      </c>
      <c r="D1899">
        <v>0</v>
      </c>
      <c r="E1899">
        <v>30</v>
      </c>
      <c r="G1899" t="s">
        <v>6</v>
      </c>
      <c r="H1899">
        <v>0</v>
      </c>
      <c r="I1899">
        <v>40</v>
      </c>
      <c r="J1899">
        <v>32000</v>
      </c>
      <c r="K1899">
        <v>400</v>
      </c>
      <c r="L1899">
        <f t="shared" si="73"/>
        <v>9.51</v>
      </c>
      <c r="N1899">
        <v>1.585</v>
      </c>
    </row>
    <row r="1900" spans="1:14" x14ac:dyDescent="0.15">
      <c r="A1900">
        <f t="shared" si="74"/>
        <v>4008041</v>
      </c>
      <c r="B1900">
        <v>4008</v>
      </c>
      <c r="C1900">
        <v>41</v>
      </c>
      <c r="D1900">
        <v>0</v>
      </c>
      <c r="E1900">
        <v>30</v>
      </c>
      <c r="G1900" t="s">
        <v>6</v>
      </c>
      <c r="H1900">
        <v>0</v>
      </c>
      <c r="I1900">
        <v>41</v>
      </c>
      <c r="J1900">
        <v>33620</v>
      </c>
      <c r="K1900">
        <v>410</v>
      </c>
      <c r="L1900">
        <f t="shared" si="73"/>
        <v>9.6</v>
      </c>
      <c r="N1900">
        <v>1.6</v>
      </c>
    </row>
    <row r="1901" spans="1:14" x14ac:dyDescent="0.15">
      <c r="A1901">
        <f t="shared" si="74"/>
        <v>4008042</v>
      </c>
      <c r="B1901">
        <v>4008</v>
      </c>
      <c r="C1901">
        <v>42</v>
      </c>
      <c r="D1901">
        <v>0</v>
      </c>
      <c r="E1901">
        <v>30</v>
      </c>
      <c r="G1901" t="s">
        <v>6</v>
      </c>
      <c r="H1901">
        <v>0</v>
      </c>
      <c r="I1901">
        <v>42</v>
      </c>
      <c r="J1901">
        <v>35280</v>
      </c>
      <c r="K1901">
        <v>420</v>
      </c>
      <c r="L1901">
        <f t="shared" si="73"/>
        <v>9.69</v>
      </c>
      <c r="N1901">
        <v>1.615</v>
      </c>
    </row>
    <row r="1902" spans="1:14" x14ac:dyDescent="0.15">
      <c r="A1902">
        <f t="shared" si="74"/>
        <v>4008043</v>
      </c>
      <c r="B1902">
        <v>4008</v>
      </c>
      <c r="C1902">
        <v>43</v>
      </c>
      <c r="D1902">
        <v>0</v>
      </c>
      <c r="E1902">
        <v>30</v>
      </c>
      <c r="G1902" t="s">
        <v>6</v>
      </c>
      <c r="H1902">
        <v>0</v>
      </c>
      <c r="I1902">
        <v>43</v>
      </c>
      <c r="J1902">
        <v>36980</v>
      </c>
      <c r="K1902">
        <v>430</v>
      </c>
      <c r="L1902">
        <f t="shared" si="73"/>
        <v>9.7799999999999994</v>
      </c>
      <c r="N1902">
        <v>1.63</v>
      </c>
    </row>
    <row r="1903" spans="1:14" x14ac:dyDescent="0.15">
      <c r="A1903">
        <f t="shared" si="74"/>
        <v>4008044</v>
      </c>
      <c r="B1903">
        <v>4008</v>
      </c>
      <c r="C1903">
        <v>44</v>
      </c>
      <c r="D1903">
        <v>0</v>
      </c>
      <c r="E1903">
        <v>30</v>
      </c>
      <c r="G1903" t="s">
        <v>6</v>
      </c>
      <c r="H1903">
        <v>0</v>
      </c>
      <c r="I1903">
        <v>44</v>
      </c>
      <c r="J1903">
        <v>38720</v>
      </c>
      <c r="K1903">
        <v>440</v>
      </c>
      <c r="L1903">
        <f t="shared" si="73"/>
        <v>9.8699999999999992</v>
      </c>
      <c r="N1903">
        <v>1.645</v>
      </c>
    </row>
    <row r="1904" spans="1:14" x14ac:dyDescent="0.15">
      <c r="A1904">
        <f t="shared" si="74"/>
        <v>4008045</v>
      </c>
      <c r="B1904">
        <v>4008</v>
      </c>
      <c r="C1904">
        <v>45</v>
      </c>
      <c r="D1904">
        <v>0</v>
      </c>
      <c r="E1904">
        <v>30</v>
      </c>
      <c r="G1904" t="s">
        <v>6</v>
      </c>
      <c r="H1904">
        <v>0</v>
      </c>
      <c r="I1904">
        <v>45</v>
      </c>
      <c r="J1904">
        <v>40500</v>
      </c>
      <c r="K1904">
        <v>450</v>
      </c>
      <c r="L1904">
        <f t="shared" si="73"/>
        <v>9.9600000000000009</v>
      </c>
      <c r="N1904">
        <v>1.66</v>
      </c>
    </row>
    <row r="1905" spans="1:14" x14ac:dyDescent="0.15">
      <c r="A1905">
        <f t="shared" si="74"/>
        <v>4008046</v>
      </c>
      <c r="B1905">
        <v>4008</v>
      </c>
      <c r="C1905">
        <v>46</v>
      </c>
      <c r="D1905">
        <v>0</v>
      </c>
      <c r="E1905">
        <v>30</v>
      </c>
      <c r="G1905" t="s">
        <v>6</v>
      </c>
      <c r="H1905">
        <v>0</v>
      </c>
      <c r="I1905">
        <v>46</v>
      </c>
      <c r="J1905">
        <v>42320</v>
      </c>
      <c r="K1905">
        <v>460</v>
      </c>
      <c r="L1905">
        <f t="shared" si="73"/>
        <v>10.050000000000001</v>
      </c>
      <c r="N1905">
        <v>1.675</v>
      </c>
    </row>
    <row r="1906" spans="1:14" x14ac:dyDescent="0.15">
      <c r="A1906">
        <f t="shared" si="74"/>
        <v>4008047</v>
      </c>
      <c r="B1906">
        <v>4008</v>
      </c>
      <c r="C1906">
        <v>47</v>
      </c>
      <c r="D1906">
        <v>0</v>
      </c>
      <c r="E1906">
        <v>30</v>
      </c>
      <c r="G1906" t="s">
        <v>6</v>
      </c>
      <c r="H1906">
        <v>0</v>
      </c>
      <c r="I1906">
        <v>47</v>
      </c>
      <c r="J1906">
        <v>44180</v>
      </c>
      <c r="K1906">
        <v>470</v>
      </c>
      <c r="L1906">
        <f t="shared" si="73"/>
        <v>10.14</v>
      </c>
      <c r="N1906">
        <v>1.69</v>
      </c>
    </row>
    <row r="1907" spans="1:14" x14ac:dyDescent="0.15">
      <c r="A1907">
        <f t="shared" si="74"/>
        <v>4008048</v>
      </c>
      <c r="B1907">
        <v>4008</v>
      </c>
      <c r="C1907">
        <v>48</v>
      </c>
      <c r="D1907">
        <v>0</v>
      </c>
      <c r="E1907">
        <v>30</v>
      </c>
      <c r="G1907" t="s">
        <v>6</v>
      </c>
      <c r="H1907">
        <v>0</v>
      </c>
      <c r="I1907">
        <v>48</v>
      </c>
      <c r="J1907">
        <v>46080</v>
      </c>
      <c r="K1907">
        <v>480</v>
      </c>
      <c r="L1907">
        <f t="shared" si="73"/>
        <v>10.23</v>
      </c>
      <c r="N1907">
        <v>1.7049999999999901</v>
      </c>
    </row>
    <row r="1908" spans="1:14" x14ac:dyDescent="0.15">
      <c r="A1908">
        <f t="shared" si="74"/>
        <v>4008049</v>
      </c>
      <c r="B1908">
        <v>4008</v>
      </c>
      <c r="C1908">
        <v>49</v>
      </c>
      <c r="D1908">
        <v>0</v>
      </c>
      <c r="E1908">
        <v>30</v>
      </c>
      <c r="G1908" t="s">
        <v>6</v>
      </c>
      <c r="H1908">
        <v>0</v>
      </c>
      <c r="I1908">
        <v>49</v>
      </c>
      <c r="J1908">
        <v>48020</v>
      </c>
      <c r="K1908">
        <v>490</v>
      </c>
      <c r="L1908">
        <f t="shared" si="73"/>
        <v>10.32</v>
      </c>
      <c r="N1908">
        <v>1.71999999999999</v>
      </c>
    </row>
    <row r="1909" spans="1:14" x14ac:dyDescent="0.15">
      <c r="A1909">
        <f t="shared" si="74"/>
        <v>4008050</v>
      </c>
      <c r="B1909">
        <v>4008</v>
      </c>
      <c r="C1909">
        <v>50</v>
      </c>
      <c r="D1909">
        <v>0</v>
      </c>
      <c r="E1909">
        <v>30</v>
      </c>
      <c r="G1909" t="s">
        <v>6</v>
      </c>
      <c r="H1909">
        <v>0</v>
      </c>
      <c r="I1909">
        <v>50</v>
      </c>
      <c r="J1909">
        <v>50000</v>
      </c>
      <c r="K1909">
        <v>500</v>
      </c>
      <c r="L1909">
        <f t="shared" si="73"/>
        <v>10.41</v>
      </c>
      <c r="N1909">
        <v>1.7349999999999901</v>
      </c>
    </row>
    <row r="1910" spans="1:14" x14ac:dyDescent="0.15">
      <c r="A1910">
        <f t="shared" si="74"/>
        <v>4008051</v>
      </c>
      <c r="B1910">
        <v>4008</v>
      </c>
      <c r="C1910">
        <v>51</v>
      </c>
      <c r="D1910">
        <v>0</v>
      </c>
      <c r="E1910">
        <v>30</v>
      </c>
      <c r="G1910" t="s">
        <v>6</v>
      </c>
      <c r="H1910">
        <v>0</v>
      </c>
      <c r="I1910">
        <v>51</v>
      </c>
      <c r="J1910">
        <v>52020</v>
      </c>
      <c r="K1910">
        <v>510</v>
      </c>
      <c r="L1910">
        <f t="shared" si="73"/>
        <v>10.5</v>
      </c>
      <c r="N1910">
        <v>1.75</v>
      </c>
    </row>
    <row r="1911" spans="1:14" x14ac:dyDescent="0.15">
      <c r="A1911">
        <f t="shared" si="74"/>
        <v>4008052</v>
      </c>
      <c r="B1911">
        <v>4008</v>
      </c>
      <c r="C1911">
        <v>52</v>
      </c>
      <c r="D1911">
        <v>0</v>
      </c>
      <c r="E1911">
        <v>30</v>
      </c>
      <c r="G1911" t="s">
        <v>6</v>
      </c>
      <c r="H1911">
        <v>0</v>
      </c>
      <c r="I1911">
        <v>52</v>
      </c>
      <c r="J1911">
        <v>54080</v>
      </c>
      <c r="K1911">
        <v>520</v>
      </c>
      <c r="L1911">
        <f t="shared" si="73"/>
        <v>10.59</v>
      </c>
      <c r="N1911">
        <v>1.7649999999999999</v>
      </c>
    </row>
    <row r="1912" spans="1:14" x14ac:dyDescent="0.15">
      <c r="A1912">
        <f t="shared" si="74"/>
        <v>4008053</v>
      </c>
      <c r="B1912">
        <v>4008</v>
      </c>
      <c r="C1912">
        <v>53</v>
      </c>
      <c r="D1912">
        <v>0</v>
      </c>
      <c r="E1912">
        <v>30</v>
      </c>
      <c r="G1912" t="s">
        <v>6</v>
      </c>
      <c r="H1912">
        <v>0</v>
      </c>
      <c r="I1912">
        <v>53</v>
      </c>
      <c r="J1912">
        <v>56180</v>
      </c>
      <c r="K1912">
        <v>530</v>
      </c>
      <c r="L1912">
        <f t="shared" si="73"/>
        <v>10.68</v>
      </c>
      <c r="N1912">
        <v>1.77999999999999</v>
      </c>
    </row>
    <row r="1913" spans="1:14" x14ac:dyDescent="0.15">
      <c r="A1913">
        <f t="shared" si="74"/>
        <v>4008054</v>
      </c>
      <c r="B1913">
        <v>4008</v>
      </c>
      <c r="C1913">
        <v>54</v>
      </c>
      <c r="D1913">
        <v>0</v>
      </c>
      <c r="E1913">
        <v>30</v>
      </c>
      <c r="G1913" t="s">
        <v>6</v>
      </c>
      <c r="H1913">
        <v>0</v>
      </c>
      <c r="I1913">
        <v>54</v>
      </c>
      <c r="J1913">
        <v>58320</v>
      </c>
      <c r="K1913">
        <v>540</v>
      </c>
      <c r="L1913">
        <f t="shared" si="73"/>
        <v>10.77</v>
      </c>
      <c r="N1913">
        <v>1.7949999999999999</v>
      </c>
    </row>
    <row r="1914" spans="1:14" x14ac:dyDescent="0.15">
      <c r="A1914">
        <f t="shared" si="74"/>
        <v>4008055</v>
      </c>
      <c r="B1914">
        <v>4008</v>
      </c>
      <c r="C1914">
        <v>55</v>
      </c>
      <c r="D1914">
        <v>0</v>
      </c>
      <c r="E1914">
        <v>30</v>
      </c>
      <c r="G1914" t="s">
        <v>6</v>
      </c>
      <c r="H1914">
        <v>0</v>
      </c>
      <c r="I1914">
        <v>55</v>
      </c>
      <c r="J1914">
        <v>60500</v>
      </c>
      <c r="K1914">
        <v>550</v>
      </c>
      <c r="L1914">
        <f t="shared" si="73"/>
        <v>10.86</v>
      </c>
      <c r="N1914">
        <v>1.8099999999999901</v>
      </c>
    </row>
    <row r="1915" spans="1:14" x14ac:dyDescent="0.15">
      <c r="A1915">
        <f t="shared" si="74"/>
        <v>4008056</v>
      </c>
      <c r="B1915">
        <v>4008</v>
      </c>
      <c r="C1915">
        <v>56</v>
      </c>
      <c r="D1915">
        <v>0</v>
      </c>
      <c r="E1915">
        <v>30</v>
      </c>
      <c r="G1915" t="s">
        <v>6</v>
      </c>
      <c r="H1915">
        <v>0</v>
      </c>
      <c r="I1915">
        <v>56</v>
      </c>
      <c r="J1915">
        <v>62720</v>
      </c>
      <c r="K1915">
        <v>560</v>
      </c>
      <c r="L1915">
        <f t="shared" si="73"/>
        <v>10.95</v>
      </c>
      <c r="N1915">
        <v>1.82499999999999</v>
      </c>
    </row>
    <row r="1916" spans="1:14" x14ac:dyDescent="0.15">
      <c r="A1916">
        <f t="shared" si="74"/>
        <v>4008057</v>
      </c>
      <c r="B1916">
        <v>4008</v>
      </c>
      <c r="C1916">
        <v>57</v>
      </c>
      <c r="D1916">
        <v>0</v>
      </c>
      <c r="E1916">
        <v>30</v>
      </c>
      <c r="G1916" t="s">
        <v>6</v>
      </c>
      <c r="H1916">
        <v>0</v>
      </c>
      <c r="I1916">
        <v>57</v>
      </c>
      <c r="J1916">
        <v>64980</v>
      </c>
      <c r="K1916">
        <v>570</v>
      </c>
      <c r="L1916">
        <f t="shared" si="73"/>
        <v>11.04</v>
      </c>
      <c r="N1916">
        <v>1.8399999999999901</v>
      </c>
    </row>
    <row r="1917" spans="1:14" x14ac:dyDescent="0.15">
      <c r="A1917">
        <f t="shared" si="74"/>
        <v>4008058</v>
      </c>
      <c r="B1917">
        <v>4008</v>
      </c>
      <c r="C1917">
        <v>58</v>
      </c>
      <c r="D1917">
        <v>0</v>
      </c>
      <c r="E1917">
        <v>30</v>
      </c>
      <c r="G1917" t="s">
        <v>6</v>
      </c>
      <c r="H1917">
        <v>0</v>
      </c>
      <c r="I1917">
        <v>58</v>
      </c>
      <c r="J1917">
        <v>67280</v>
      </c>
      <c r="K1917">
        <v>580</v>
      </c>
      <c r="L1917">
        <f t="shared" si="73"/>
        <v>11.13</v>
      </c>
      <c r="N1917">
        <v>1.85499999999999</v>
      </c>
    </row>
    <row r="1918" spans="1:14" x14ac:dyDescent="0.15">
      <c r="A1918">
        <f t="shared" si="74"/>
        <v>4008059</v>
      </c>
      <c r="B1918">
        <v>4008</v>
      </c>
      <c r="C1918">
        <v>59</v>
      </c>
      <c r="D1918">
        <v>0</v>
      </c>
      <c r="E1918">
        <v>30</v>
      </c>
      <c r="G1918" t="s">
        <v>6</v>
      </c>
      <c r="H1918">
        <v>0</v>
      </c>
      <c r="I1918">
        <v>59</v>
      </c>
      <c r="J1918">
        <v>69620</v>
      </c>
      <c r="K1918">
        <v>590</v>
      </c>
      <c r="L1918">
        <f t="shared" si="73"/>
        <v>11.22</v>
      </c>
      <c r="N1918">
        <v>1.8699999999999899</v>
      </c>
    </row>
    <row r="1919" spans="1:14" x14ac:dyDescent="0.15">
      <c r="A1919">
        <f t="shared" si="74"/>
        <v>4008060</v>
      </c>
      <c r="B1919">
        <v>4008</v>
      </c>
      <c r="C1919">
        <v>60</v>
      </c>
      <c r="D1919">
        <v>0</v>
      </c>
      <c r="E1919">
        <v>30</v>
      </c>
      <c r="G1919" t="s">
        <v>6</v>
      </c>
      <c r="H1919">
        <v>0</v>
      </c>
      <c r="I1919">
        <v>60</v>
      </c>
      <c r="J1919">
        <v>72000</v>
      </c>
      <c r="K1919">
        <v>600</v>
      </c>
      <c r="L1919">
        <f t="shared" si="73"/>
        <v>11.31</v>
      </c>
      <c r="N1919">
        <v>1.88499999999999</v>
      </c>
    </row>
    <row r="1920" spans="1:14" x14ac:dyDescent="0.15">
      <c r="A1920">
        <f t="shared" si="74"/>
        <v>4008061</v>
      </c>
      <c r="B1920">
        <v>4008</v>
      </c>
      <c r="C1920">
        <v>61</v>
      </c>
      <c r="D1920">
        <v>0</v>
      </c>
      <c r="E1920">
        <v>30</v>
      </c>
      <c r="G1920" t="s">
        <v>6</v>
      </c>
      <c r="H1920">
        <v>0</v>
      </c>
      <c r="I1920">
        <v>61</v>
      </c>
      <c r="J1920">
        <v>74420</v>
      </c>
      <c r="K1920">
        <v>610</v>
      </c>
      <c r="L1920">
        <f t="shared" si="73"/>
        <v>11.4</v>
      </c>
      <c r="N1920">
        <v>1.8999999999999899</v>
      </c>
    </row>
    <row r="1921" spans="1:14" x14ac:dyDescent="0.15">
      <c r="A1921">
        <f t="shared" si="74"/>
        <v>4008062</v>
      </c>
      <c r="B1921">
        <v>4008</v>
      </c>
      <c r="C1921">
        <v>62</v>
      </c>
      <c r="D1921">
        <v>0</v>
      </c>
      <c r="E1921">
        <v>30</v>
      </c>
      <c r="G1921" t="s">
        <v>6</v>
      </c>
      <c r="H1921">
        <v>0</v>
      </c>
      <c r="I1921">
        <v>62</v>
      </c>
      <c r="J1921">
        <v>76880</v>
      </c>
      <c r="K1921">
        <v>620</v>
      </c>
      <c r="L1921">
        <f t="shared" si="73"/>
        <v>11.49</v>
      </c>
      <c r="N1921">
        <v>1.91499999999999</v>
      </c>
    </row>
    <row r="1922" spans="1:14" x14ac:dyDescent="0.15">
      <c r="A1922">
        <f t="shared" si="74"/>
        <v>4008063</v>
      </c>
      <c r="B1922">
        <v>4008</v>
      </c>
      <c r="C1922">
        <v>63</v>
      </c>
      <c r="D1922">
        <v>0</v>
      </c>
      <c r="E1922">
        <v>30</v>
      </c>
      <c r="G1922" t="s">
        <v>6</v>
      </c>
      <c r="H1922">
        <v>0</v>
      </c>
      <c r="I1922">
        <v>63</v>
      </c>
      <c r="J1922">
        <v>79380</v>
      </c>
      <c r="K1922">
        <v>630</v>
      </c>
      <c r="L1922">
        <f t="shared" si="73"/>
        <v>11.58</v>
      </c>
      <c r="N1922">
        <v>1.9299999999999899</v>
      </c>
    </row>
    <row r="1923" spans="1:14" x14ac:dyDescent="0.15">
      <c r="A1923">
        <f t="shared" si="74"/>
        <v>4008064</v>
      </c>
      <c r="B1923">
        <v>4008</v>
      </c>
      <c r="C1923">
        <v>64</v>
      </c>
      <c r="D1923">
        <v>0</v>
      </c>
      <c r="E1923">
        <v>30</v>
      </c>
      <c r="G1923" t="s">
        <v>6</v>
      </c>
      <c r="H1923">
        <v>0</v>
      </c>
      <c r="I1923">
        <v>64</v>
      </c>
      <c r="J1923">
        <v>81920</v>
      </c>
      <c r="K1923">
        <v>640</v>
      </c>
      <c r="L1923">
        <f t="shared" si="73"/>
        <v>11.67</v>
      </c>
      <c r="N1923">
        <v>1.9449999999999901</v>
      </c>
    </row>
    <row r="1924" spans="1:14" x14ac:dyDescent="0.15">
      <c r="A1924">
        <f t="shared" si="74"/>
        <v>4008065</v>
      </c>
      <c r="B1924">
        <v>4008</v>
      </c>
      <c r="C1924">
        <v>65</v>
      </c>
      <c r="D1924">
        <v>0</v>
      </c>
      <c r="E1924">
        <v>30</v>
      </c>
      <c r="G1924" t="s">
        <v>6</v>
      </c>
      <c r="H1924">
        <v>0</v>
      </c>
      <c r="I1924">
        <v>65</v>
      </c>
      <c r="J1924">
        <v>84500</v>
      </c>
      <c r="K1924">
        <v>650</v>
      </c>
      <c r="L1924">
        <f t="shared" si="73"/>
        <v>11.76</v>
      </c>
      <c r="N1924">
        <v>1.95999999999999</v>
      </c>
    </row>
    <row r="1925" spans="1:14" x14ac:dyDescent="0.15">
      <c r="A1925">
        <f t="shared" si="74"/>
        <v>4008066</v>
      </c>
      <c r="B1925">
        <v>4008</v>
      </c>
      <c r="C1925">
        <v>66</v>
      </c>
      <c r="D1925">
        <v>0</v>
      </c>
      <c r="E1925">
        <v>30</v>
      </c>
      <c r="G1925" t="s">
        <v>6</v>
      </c>
      <c r="H1925">
        <v>0</v>
      </c>
      <c r="I1925">
        <v>66</v>
      </c>
      <c r="J1925">
        <v>87120</v>
      </c>
      <c r="K1925">
        <v>660</v>
      </c>
      <c r="L1925">
        <f t="shared" si="73"/>
        <v>11.85</v>
      </c>
      <c r="N1925">
        <v>1.9749999999999901</v>
      </c>
    </row>
    <row r="1926" spans="1:14" x14ac:dyDescent="0.15">
      <c r="A1926">
        <f t="shared" si="74"/>
        <v>4008067</v>
      </c>
      <c r="B1926">
        <v>4008</v>
      </c>
      <c r="C1926">
        <v>67</v>
      </c>
      <c r="D1926">
        <v>0</v>
      </c>
      <c r="E1926">
        <v>30</v>
      </c>
      <c r="G1926" t="s">
        <v>6</v>
      </c>
      <c r="H1926">
        <v>0</v>
      </c>
      <c r="I1926">
        <v>67</v>
      </c>
      <c r="J1926">
        <v>89780</v>
      </c>
      <c r="K1926">
        <v>670</v>
      </c>
      <c r="L1926">
        <f t="shared" ref="L1926:L1939" si="75">ROUND(L$405*N1926,2)</f>
        <v>11.94</v>
      </c>
      <c r="N1926">
        <v>1.98999999999999</v>
      </c>
    </row>
    <row r="1927" spans="1:14" x14ac:dyDescent="0.15">
      <c r="A1927">
        <f t="shared" si="74"/>
        <v>4008068</v>
      </c>
      <c r="B1927">
        <v>4008</v>
      </c>
      <c r="C1927">
        <v>68</v>
      </c>
      <c r="D1927">
        <v>0</v>
      </c>
      <c r="E1927">
        <v>30</v>
      </c>
      <c r="G1927" t="s">
        <v>6</v>
      </c>
      <c r="H1927">
        <v>0</v>
      </c>
      <c r="I1927">
        <v>68</v>
      </c>
      <c r="J1927">
        <v>92480</v>
      </c>
      <c r="K1927">
        <v>680</v>
      </c>
      <c r="L1927">
        <f t="shared" si="75"/>
        <v>12.03</v>
      </c>
      <c r="N1927">
        <v>2.0049999999999901</v>
      </c>
    </row>
    <row r="1928" spans="1:14" x14ac:dyDescent="0.15">
      <c r="A1928">
        <f t="shared" si="74"/>
        <v>4008069</v>
      </c>
      <c r="B1928">
        <v>4008</v>
      </c>
      <c r="C1928">
        <v>69</v>
      </c>
      <c r="D1928">
        <v>0</v>
      </c>
      <c r="E1928">
        <v>30</v>
      </c>
      <c r="G1928" t="s">
        <v>6</v>
      </c>
      <c r="H1928">
        <v>0</v>
      </c>
      <c r="I1928">
        <v>69</v>
      </c>
      <c r="J1928">
        <v>95220</v>
      </c>
      <c r="K1928">
        <v>690</v>
      </c>
      <c r="L1928">
        <f t="shared" si="75"/>
        <v>12.12</v>
      </c>
      <c r="N1928">
        <v>2.0199999999999898</v>
      </c>
    </row>
    <row r="1929" spans="1:14" x14ac:dyDescent="0.15">
      <c r="A1929">
        <f t="shared" si="74"/>
        <v>4008070</v>
      </c>
      <c r="B1929">
        <v>4008</v>
      </c>
      <c r="C1929">
        <v>70</v>
      </c>
      <c r="D1929">
        <v>0</v>
      </c>
      <c r="E1929">
        <v>30</v>
      </c>
      <c r="G1929" t="s">
        <v>6</v>
      </c>
      <c r="H1929">
        <v>0</v>
      </c>
      <c r="I1929">
        <v>70</v>
      </c>
      <c r="J1929">
        <v>98000</v>
      </c>
      <c r="K1929">
        <v>700</v>
      </c>
      <c r="L1929">
        <f t="shared" si="75"/>
        <v>12.21</v>
      </c>
      <c r="N1929">
        <v>2.0349999999999899</v>
      </c>
    </row>
    <row r="1930" spans="1:14" x14ac:dyDescent="0.15">
      <c r="A1930">
        <f t="shared" si="74"/>
        <v>4008071</v>
      </c>
      <c r="B1930">
        <v>4008</v>
      </c>
      <c r="C1930">
        <v>71</v>
      </c>
      <c r="D1930">
        <v>0</v>
      </c>
      <c r="E1930">
        <v>30</v>
      </c>
      <c r="G1930" t="s">
        <v>6</v>
      </c>
      <c r="H1930">
        <v>0</v>
      </c>
      <c r="I1930">
        <v>71</v>
      </c>
      <c r="J1930">
        <v>100820</v>
      </c>
      <c r="K1930">
        <v>710</v>
      </c>
      <c r="L1930">
        <f t="shared" si="75"/>
        <v>12.3</v>
      </c>
      <c r="N1930">
        <v>2.0499999999999901</v>
      </c>
    </row>
    <row r="1931" spans="1:14" x14ac:dyDescent="0.15">
      <c r="A1931">
        <f t="shared" si="74"/>
        <v>4008072</v>
      </c>
      <c r="B1931">
        <v>4008</v>
      </c>
      <c r="C1931">
        <v>72</v>
      </c>
      <c r="D1931">
        <v>0</v>
      </c>
      <c r="E1931">
        <v>30</v>
      </c>
      <c r="G1931" t="s">
        <v>6</v>
      </c>
      <c r="H1931">
        <v>0</v>
      </c>
      <c r="I1931">
        <v>72</v>
      </c>
      <c r="J1931">
        <v>103680</v>
      </c>
      <c r="K1931">
        <v>720</v>
      </c>
      <c r="L1931">
        <f t="shared" si="75"/>
        <v>12.39</v>
      </c>
      <c r="N1931">
        <v>2.0649999999999902</v>
      </c>
    </row>
    <row r="1932" spans="1:14" x14ac:dyDescent="0.15">
      <c r="A1932">
        <f t="shared" si="74"/>
        <v>4008073</v>
      </c>
      <c r="B1932">
        <v>4008</v>
      </c>
      <c r="C1932">
        <v>73</v>
      </c>
      <c r="D1932">
        <v>0</v>
      </c>
      <c r="E1932">
        <v>30</v>
      </c>
      <c r="G1932" t="s">
        <v>6</v>
      </c>
      <c r="H1932">
        <v>0</v>
      </c>
      <c r="I1932">
        <v>73</v>
      </c>
      <c r="J1932">
        <v>106580</v>
      </c>
      <c r="K1932">
        <v>730</v>
      </c>
      <c r="L1932">
        <f t="shared" si="75"/>
        <v>12.48</v>
      </c>
      <c r="N1932">
        <v>2.0799999999999899</v>
      </c>
    </row>
    <row r="1933" spans="1:14" x14ac:dyDescent="0.15">
      <c r="A1933">
        <f t="shared" si="74"/>
        <v>4008074</v>
      </c>
      <c r="B1933">
        <v>4008</v>
      </c>
      <c r="C1933">
        <v>74</v>
      </c>
      <c r="D1933">
        <v>0</v>
      </c>
      <c r="E1933">
        <v>30</v>
      </c>
      <c r="G1933" t="s">
        <v>6</v>
      </c>
      <c r="H1933">
        <v>0</v>
      </c>
      <c r="I1933">
        <v>74</v>
      </c>
      <c r="J1933">
        <v>109520</v>
      </c>
      <c r="K1933">
        <v>740</v>
      </c>
      <c r="L1933">
        <f t="shared" si="75"/>
        <v>12.57</v>
      </c>
      <c r="N1933">
        <v>2.09499999999999</v>
      </c>
    </row>
    <row r="1934" spans="1:14" x14ac:dyDescent="0.15">
      <c r="A1934">
        <f t="shared" si="74"/>
        <v>4008075</v>
      </c>
      <c r="B1934">
        <v>4008</v>
      </c>
      <c r="C1934">
        <v>75</v>
      </c>
      <c r="D1934">
        <v>0</v>
      </c>
      <c r="E1934">
        <v>30</v>
      </c>
      <c r="G1934" t="s">
        <v>6</v>
      </c>
      <c r="H1934">
        <v>0</v>
      </c>
      <c r="I1934">
        <v>75</v>
      </c>
      <c r="J1934">
        <v>112500</v>
      </c>
      <c r="K1934">
        <v>750</v>
      </c>
      <c r="L1934">
        <f t="shared" si="75"/>
        <v>12.66</v>
      </c>
      <c r="N1934">
        <v>2.1099999999999901</v>
      </c>
    </row>
    <row r="1935" spans="1:14" x14ac:dyDescent="0.15">
      <c r="A1935">
        <f t="shared" si="74"/>
        <v>4008076</v>
      </c>
      <c r="B1935">
        <v>4008</v>
      </c>
      <c r="C1935">
        <v>76</v>
      </c>
      <c r="D1935">
        <v>0</v>
      </c>
      <c r="E1935">
        <v>30</v>
      </c>
      <c r="G1935" t="s">
        <v>6</v>
      </c>
      <c r="H1935">
        <v>0</v>
      </c>
      <c r="I1935">
        <v>76</v>
      </c>
      <c r="J1935">
        <v>115520</v>
      </c>
      <c r="K1935">
        <v>760</v>
      </c>
      <c r="L1935">
        <f t="shared" si="75"/>
        <v>12.75</v>
      </c>
      <c r="N1935">
        <v>2.1249999999999898</v>
      </c>
    </row>
    <row r="1936" spans="1:14" x14ac:dyDescent="0.15">
      <c r="A1936">
        <f t="shared" si="74"/>
        <v>4008077</v>
      </c>
      <c r="B1936">
        <v>4008</v>
      </c>
      <c r="C1936">
        <v>77</v>
      </c>
      <c r="D1936">
        <v>0</v>
      </c>
      <c r="E1936">
        <v>30</v>
      </c>
      <c r="G1936" t="s">
        <v>6</v>
      </c>
      <c r="H1936">
        <v>0</v>
      </c>
      <c r="I1936">
        <v>77</v>
      </c>
      <c r="J1936">
        <v>118580</v>
      </c>
      <c r="K1936">
        <v>770</v>
      </c>
      <c r="L1936">
        <f t="shared" si="75"/>
        <v>12.84</v>
      </c>
      <c r="N1936">
        <v>2.1399999999999899</v>
      </c>
    </row>
    <row r="1937" spans="1:14" x14ac:dyDescent="0.15">
      <c r="A1937">
        <f t="shared" si="74"/>
        <v>4008078</v>
      </c>
      <c r="B1937">
        <v>4008</v>
      </c>
      <c r="C1937">
        <v>78</v>
      </c>
      <c r="D1937">
        <v>0</v>
      </c>
      <c r="E1937">
        <v>30</v>
      </c>
      <c r="G1937" t="s">
        <v>6</v>
      </c>
      <c r="H1937">
        <v>0</v>
      </c>
      <c r="I1937">
        <v>78</v>
      </c>
      <c r="J1937">
        <v>121680</v>
      </c>
      <c r="K1937">
        <v>780</v>
      </c>
      <c r="L1937">
        <f t="shared" si="75"/>
        <v>12.93</v>
      </c>
      <c r="N1937">
        <v>2.15499999999999</v>
      </c>
    </row>
    <row r="1938" spans="1:14" x14ac:dyDescent="0.15">
      <c r="A1938">
        <f t="shared" si="74"/>
        <v>4008079</v>
      </c>
      <c r="B1938">
        <v>4008</v>
      </c>
      <c r="C1938">
        <v>79</v>
      </c>
      <c r="D1938">
        <v>0</v>
      </c>
      <c r="E1938">
        <v>30</v>
      </c>
      <c r="G1938" t="s">
        <v>6</v>
      </c>
      <c r="H1938">
        <v>0</v>
      </c>
      <c r="I1938">
        <v>79</v>
      </c>
      <c r="J1938">
        <v>124820</v>
      </c>
      <c r="K1938">
        <v>790</v>
      </c>
      <c r="L1938">
        <f t="shared" si="75"/>
        <v>13.02</v>
      </c>
      <c r="N1938">
        <v>2.1699999999999902</v>
      </c>
    </row>
    <row r="1939" spans="1:14" x14ac:dyDescent="0.15">
      <c r="A1939">
        <f t="shared" si="74"/>
        <v>4008080</v>
      </c>
      <c r="B1939">
        <v>4008</v>
      </c>
      <c r="C1939">
        <v>80</v>
      </c>
      <c r="D1939">
        <v>0</v>
      </c>
      <c r="E1939">
        <v>30</v>
      </c>
      <c r="G1939" t="s">
        <v>6</v>
      </c>
      <c r="H1939">
        <v>0</v>
      </c>
      <c r="I1939">
        <v>80</v>
      </c>
      <c r="J1939">
        <v>128000</v>
      </c>
      <c r="K1939">
        <v>800</v>
      </c>
      <c r="L1939">
        <f t="shared" si="75"/>
        <v>13.2</v>
      </c>
      <c r="N1939">
        <v>2.2000000000000002</v>
      </c>
    </row>
    <row r="1940" spans="1:14" x14ac:dyDescent="0.15">
      <c r="A1940">
        <f t="shared" si="74"/>
        <v>4009001</v>
      </c>
      <c r="B1940">
        <v>4009</v>
      </c>
      <c r="C1940">
        <v>1</v>
      </c>
      <c r="D1940">
        <v>0</v>
      </c>
      <c r="E1940">
        <v>0</v>
      </c>
      <c r="H1940">
        <v>0</v>
      </c>
      <c r="I1940">
        <v>1</v>
      </c>
      <c r="J1940">
        <v>0</v>
      </c>
      <c r="K1940">
        <v>0</v>
      </c>
      <c r="L1940">
        <v>1</v>
      </c>
      <c r="N1940">
        <v>1</v>
      </c>
    </row>
    <row r="1941" spans="1:14" x14ac:dyDescent="0.15">
      <c r="A1941">
        <f t="shared" si="74"/>
        <v>4010001</v>
      </c>
      <c r="B1941">
        <v>4010</v>
      </c>
      <c r="C1941">
        <v>1</v>
      </c>
      <c r="D1941">
        <v>0</v>
      </c>
      <c r="E1941">
        <v>0</v>
      </c>
      <c r="H1941">
        <v>0</v>
      </c>
      <c r="I1941">
        <v>1</v>
      </c>
      <c r="J1941">
        <v>0</v>
      </c>
      <c r="K1941">
        <v>0</v>
      </c>
      <c r="L1941">
        <v>1</v>
      </c>
      <c r="N1941">
        <v>1</v>
      </c>
    </row>
    <row r="1942" spans="1:14" x14ac:dyDescent="0.15">
      <c r="A1942">
        <f t="shared" si="74"/>
        <v>4011001</v>
      </c>
      <c r="B1942">
        <v>4011</v>
      </c>
      <c r="C1942">
        <v>1</v>
      </c>
      <c r="D1942">
        <v>0</v>
      </c>
      <c r="E1942">
        <v>0</v>
      </c>
      <c r="H1942">
        <v>0</v>
      </c>
      <c r="I1942">
        <v>1</v>
      </c>
      <c r="J1942">
        <v>0</v>
      </c>
      <c r="K1942">
        <v>0</v>
      </c>
      <c r="L1942">
        <v>1</v>
      </c>
      <c r="N1942">
        <v>1</v>
      </c>
    </row>
    <row r="1943" spans="1:14" x14ac:dyDescent="0.15">
      <c r="A1943">
        <f t="shared" si="38"/>
        <v>1000101001</v>
      </c>
      <c r="B1943">
        <v>1000101</v>
      </c>
      <c r="C1943">
        <v>1</v>
      </c>
      <c r="D1943">
        <v>0</v>
      </c>
      <c r="E1943">
        <v>0</v>
      </c>
      <c r="H1943">
        <v>0</v>
      </c>
      <c r="I1943">
        <v>1</v>
      </c>
      <c r="J1943">
        <f t="shared" ref="J970:J1993" si="76">(C1943-1)*(B1943-2000)*1000</f>
        <v>0</v>
      </c>
      <c r="K1943">
        <v>100</v>
      </c>
      <c r="L1943">
        <v>2</v>
      </c>
      <c r="N1943">
        <v>1</v>
      </c>
    </row>
    <row r="1944" spans="1:14" x14ac:dyDescent="0.15">
      <c r="A1944">
        <f t="shared" si="38"/>
        <v>1000102001</v>
      </c>
      <c r="B1944">
        <v>1000102</v>
      </c>
      <c r="C1944">
        <v>1</v>
      </c>
      <c r="D1944">
        <v>0</v>
      </c>
      <c r="E1944">
        <v>0</v>
      </c>
      <c r="H1944">
        <v>0</v>
      </c>
      <c r="I1944">
        <v>1</v>
      </c>
      <c r="J1944">
        <f t="shared" si="76"/>
        <v>0</v>
      </c>
      <c r="K1944">
        <v>100</v>
      </c>
      <c r="L1944">
        <v>2</v>
      </c>
      <c r="N1944">
        <v>1</v>
      </c>
    </row>
    <row r="1945" spans="1:14" x14ac:dyDescent="0.15">
      <c r="A1945">
        <f t="shared" ref="A1945:A1948" si="77">B1945*1000+C1945</f>
        <v>1000103001</v>
      </c>
      <c r="B1945">
        <v>1000103</v>
      </c>
      <c r="C1945">
        <v>1</v>
      </c>
      <c r="D1945">
        <v>0</v>
      </c>
      <c r="E1945">
        <v>0</v>
      </c>
      <c r="H1945">
        <v>0</v>
      </c>
      <c r="I1945">
        <v>1</v>
      </c>
      <c r="J1945">
        <f t="shared" ref="J1945:J1948" si="78">(C1945-1)*(B1945-2000)*1000</f>
        <v>0</v>
      </c>
      <c r="K1945">
        <v>100</v>
      </c>
      <c r="L1945">
        <v>4.25</v>
      </c>
      <c r="N1945">
        <v>1</v>
      </c>
    </row>
    <row r="1946" spans="1:14" x14ac:dyDescent="0.15">
      <c r="A1946">
        <f t="shared" si="77"/>
        <v>1000104001</v>
      </c>
      <c r="B1946">
        <v>1000104</v>
      </c>
      <c r="C1946">
        <v>1</v>
      </c>
      <c r="D1946">
        <v>0</v>
      </c>
      <c r="E1946">
        <v>0</v>
      </c>
      <c r="H1946">
        <v>0</v>
      </c>
      <c r="I1946">
        <v>1</v>
      </c>
      <c r="J1946">
        <f t="shared" si="78"/>
        <v>0</v>
      </c>
      <c r="K1946">
        <v>100</v>
      </c>
      <c r="L1946">
        <v>0</v>
      </c>
      <c r="N1946">
        <v>1</v>
      </c>
    </row>
    <row r="1947" spans="1:14" x14ac:dyDescent="0.15">
      <c r="A1947">
        <f t="shared" si="77"/>
        <v>1000105001</v>
      </c>
      <c r="B1947">
        <v>1000105</v>
      </c>
      <c r="C1947">
        <v>1</v>
      </c>
      <c r="D1947">
        <v>0</v>
      </c>
      <c r="E1947">
        <v>0</v>
      </c>
      <c r="H1947">
        <v>0</v>
      </c>
      <c r="I1947">
        <v>1</v>
      </c>
      <c r="J1947">
        <f t="shared" si="78"/>
        <v>0</v>
      </c>
      <c r="K1947">
        <v>100</v>
      </c>
      <c r="L1947">
        <v>0</v>
      </c>
      <c r="N1947">
        <v>1</v>
      </c>
    </row>
    <row r="1948" spans="1:14" x14ac:dyDescent="0.15">
      <c r="A1948">
        <f t="shared" si="77"/>
        <v>1000106001</v>
      </c>
      <c r="B1948">
        <v>1000106</v>
      </c>
      <c r="C1948">
        <v>1</v>
      </c>
      <c r="D1948">
        <v>0</v>
      </c>
      <c r="E1948">
        <v>0</v>
      </c>
      <c r="H1948">
        <v>0</v>
      </c>
      <c r="I1948">
        <v>1</v>
      </c>
      <c r="J1948">
        <f t="shared" si="78"/>
        <v>0</v>
      </c>
      <c r="K1948">
        <v>100</v>
      </c>
      <c r="L1948">
        <v>0</v>
      </c>
      <c r="N1948">
        <v>1</v>
      </c>
    </row>
    <row r="1949" spans="1:14" x14ac:dyDescent="0.15">
      <c r="A1949">
        <f>B1949*1000+C1949</f>
        <v>1000111001</v>
      </c>
      <c r="B1949">
        <v>1000111</v>
      </c>
      <c r="C1949">
        <v>1</v>
      </c>
      <c r="D1949">
        <v>0</v>
      </c>
      <c r="E1949">
        <v>0</v>
      </c>
      <c r="H1949">
        <v>0</v>
      </c>
      <c r="I1949">
        <v>1</v>
      </c>
      <c r="J1949">
        <f>(C1949-1)*(B1949-2000)*1000</f>
        <v>0</v>
      </c>
      <c r="K1949">
        <v>100</v>
      </c>
      <c r="L1949">
        <v>0</v>
      </c>
      <c r="N1949">
        <v>1</v>
      </c>
    </row>
    <row r="1950" spans="1:14" x14ac:dyDescent="0.15">
      <c r="A1950">
        <f t="shared" si="38"/>
        <v>1000201001</v>
      </c>
      <c r="B1950">
        <v>1000201</v>
      </c>
      <c r="C1950">
        <v>1</v>
      </c>
      <c r="D1950">
        <v>0</v>
      </c>
      <c r="E1950">
        <v>0</v>
      </c>
      <c r="H1950">
        <v>0</v>
      </c>
      <c r="I1950">
        <v>1</v>
      </c>
      <c r="J1950">
        <f t="shared" si="76"/>
        <v>0</v>
      </c>
      <c r="K1950">
        <v>100</v>
      </c>
      <c r="L1950">
        <v>1.8</v>
      </c>
      <c r="N1950">
        <v>1</v>
      </c>
    </row>
    <row r="1951" spans="1:14" x14ac:dyDescent="0.15">
      <c r="A1951">
        <f t="shared" si="38"/>
        <v>1000202001</v>
      </c>
      <c r="B1951">
        <v>1000202</v>
      </c>
      <c r="C1951">
        <v>1</v>
      </c>
      <c r="D1951">
        <v>0</v>
      </c>
      <c r="E1951">
        <v>0</v>
      </c>
      <c r="H1951">
        <v>0</v>
      </c>
      <c r="I1951">
        <v>1</v>
      </c>
      <c r="J1951">
        <f t="shared" si="76"/>
        <v>0</v>
      </c>
      <c r="K1951">
        <v>100</v>
      </c>
      <c r="L1951">
        <v>2</v>
      </c>
      <c r="N1951">
        <v>1</v>
      </c>
    </row>
    <row r="1952" spans="1:14" x14ac:dyDescent="0.15">
      <c r="A1952">
        <f t="shared" si="38"/>
        <v>1000301001</v>
      </c>
      <c r="B1952">
        <v>1000301</v>
      </c>
      <c r="C1952">
        <v>1</v>
      </c>
      <c r="D1952">
        <v>0</v>
      </c>
      <c r="E1952">
        <v>0</v>
      </c>
      <c r="H1952">
        <v>0</v>
      </c>
      <c r="I1952">
        <v>1</v>
      </c>
      <c r="J1952">
        <f t="shared" si="76"/>
        <v>0</v>
      </c>
      <c r="K1952">
        <v>100</v>
      </c>
      <c r="L1952">
        <v>1.9</v>
      </c>
      <c r="N1952">
        <v>1</v>
      </c>
    </row>
    <row r="1953" spans="1:14" x14ac:dyDescent="0.15">
      <c r="A1953">
        <f t="shared" si="38"/>
        <v>1000302001</v>
      </c>
      <c r="B1953">
        <v>1000302</v>
      </c>
      <c r="C1953">
        <v>1</v>
      </c>
      <c r="D1953">
        <v>0</v>
      </c>
      <c r="E1953">
        <v>0</v>
      </c>
      <c r="H1953">
        <v>0</v>
      </c>
      <c r="I1953">
        <v>1</v>
      </c>
      <c r="J1953">
        <f t="shared" si="76"/>
        <v>0</v>
      </c>
      <c r="K1953">
        <v>100</v>
      </c>
      <c r="L1953">
        <v>2.5</v>
      </c>
      <c r="N1953">
        <v>1</v>
      </c>
    </row>
    <row r="1954" spans="1:14" x14ac:dyDescent="0.15">
      <c r="A1954">
        <f t="shared" si="38"/>
        <v>1000401001</v>
      </c>
      <c r="B1954">
        <v>1000401</v>
      </c>
      <c r="C1954">
        <v>1</v>
      </c>
      <c r="D1954">
        <v>0</v>
      </c>
      <c r="E1954">
        <v>0</v>
      </c>
      <c r="H1954">
        <v>0</v>
      </c>
      <c r="I1954">
        <v>1</v>
      </c>
      <c r="J1954">
        <f t="shared" si="76"/>
        <v>0</v>
      </c>
      <c r="K1954">
        <v>100</v>
      </c>
      <c r="L1954">
        <v>0</v>
      </c>
      <c r="N1954">
        <v>1</v>
      </c>
    </row>
    <row r="1955" spans="1:14" x14ac:dyDescent="0.15">
      <c r="A1955">
        <f t="shared" si="38"/>
        <v>1000402001</v>
      </c>
      <c r="B1955">
        <v>1000402</v>
      </c>
      <c r="C1955">
        <v>1</v>
      </c>
      <c r="D1955">
        <v>0</v>
      </c>
      <c r="E1955">
        <v>0</v>
      </c>
      <c r="H1955">
        <v>0</v>
      </c>
      <c r="I1955">
        <v>1</v>
      </c>
      <c r="J1955">
        <f t="shared" si="76"/>
        <v>0</v>
      </c>
      <c r="K1955">
        <v>100</v>
      </c>
      <c r="L1955">
        <v>1.5</v>
      </c>
      <c r="N1955">
        <v>1</v>
      </c>
    </row>
    <row r="1956" spans="1:14" x14ac:dyDescent="0.15">
      <c r="A1956">
        <f t="shared" si="38"/>
        <v>1000501001</v>
      </c>
      <c r="B1956">
        <v>1000501</v>
      </c>
      <c r="C1956">
        <v>1</v>
      </c>
      <c r="D1956">
        <v>0</v>
      </c>
      <c r="E1956">
        <v>0</v>
      </c>
      <c r="H1956">
        <v>0</v>
      </c>
      <c r="I1956">
        <v>1</v>
      </c>
      <c r="J1956">
        <f t="shared" si="76"/>
        <v>0</v>
      </c>
      <c r="K1956">
        <v>100</v>
      </c>
      <c r="L1956">
        <v>2.5</v>
      </c>
      <c r="N1956">
        <v>1</v>
      </c>
    </row>
    <row r="1957" spans="1:14" x14ac:dyDescent="0.15">
      <c r="A1957">
        <f t="shared" si="38"/>
        <v>1000502001</v>
      </c>
      <c r="B1957">
        <v>1000502</v>
      </c>
      <c r="C1957">
        <v>1</v>
      </c>
      <c r="D1957">
        <v>0</v>
      </c>
      <c r="E1957">
        <v>0</v>
      </c>
      <c r="H1957">
        <v>0</v>
      </c>
      <c r="I1957">
        <v>1</v>
      </c>
      <c r="J1957">
        <f t="shared" si="76"/>
        <v>0</v>
      </c>
      <c r="K1957">
        <v>100</v>
      </c>
      <c r="L1957">
        <v>4</v>
      </c>
      <c r="N1957">
        <v>1</v>
      </c>
    </row>
    <row r="1958" spans="1:14" x14ac:dyDescent="0.15">
      <c r="A1958">
        <f t="shared" si="38"/>
        <v>1000503001</v>
      </c>
      <c r="B1958">
        <v>1000503</v>
      </c>
      <c r="C1958">
        <v>1</v>
      </c>
      <c r="D1958">
        <v>0</v>
      </c>
      <c r="E1958">
        <v>0</v>
      </c>
      <c r="H1958">
        <v>0</v>
      </c>
      <c r="I1958">
        <v>1</v>
      </c>
      <c r="J1958">
        <f t="shared" si="76"/>
        <v>0</v>
      </c>
      <c r="K1958">
        <v>100</v>
      </c>
      <c r="L1958">
        <v>4</v>
      </c>
      <c r="N1958">
        <v>1</v>
      </c>
    </row>
    <row r="1959" spans="1:14" x14ac:dyDescent="0.15">
      <c r="A1959">
        <f t="shared" ref="A1959:A1960" si="79">B1959*1000+C1959</f>
        <v>1000504001</v>
      </c>
      <c r="B1959">
        <v>1000504</v>
      </c>
      <c r="C1959">
        <v>1</v>
      </c>
      <c r="D1959">
        <v>0</v>
      </c>
      <c r="E1959">
        <v>0</v>
      </c>
      <c r="H1959">
        <v>0</v>
      </c>
      <c r="I1959">
        <v>1</v>
      </c>
      <c r="J1959">
        <f t="shared" ref="J1959:J1960" si="80">(C1959-1)*(B1959-2000)*1000</f>
        <v>0</v>
      </c>
      <c r="K1959">
        <v>100</v>
      </c>
      <c r="L1959">
        <v>4</v>
      </c>
      <c r="N1959">
        <v>1</v>
      </c>
    </row>
    <row r="1960" spans="1:14" x14ac:dyDescent="0.15">
      <c r="A1960">
        <f t="shared" si="79"/>
        <v>1000505001</v>
      </c>
      <c r="B1960">
        <v>1000505</v>
      </c>
      <c r="C1960">
        <v>1</v>
      </c>
      <c r="D1960">
        <v>0</v>
      </c>
      <c r="E1960">
        <v>0</v>
      </c>
      <c r="H1960">
        <v>0</v>
      </c>
      <c r="I1960">
        <v>1</v>
      </c>
      <c r="J1960">
        <f t="shared" si="80"/>
        <v>0</v>
      </c>
      <c r="K1960">
        <v>100</v>
      </c>
      <c r="L1960">
        <v>4</v>
      </c>
      <c r="N1960">
        <v>1</v>
      </c>
    </row>
    <row r="1961" spans="1:14" x14ac:dyDescent="0.15">
      <c r="A1961">
        <f t="shared" si="38"/>
        <v>1000601001</v>
      </c>
      <c r="B1961">
        <v>1000601</v>
      </c>
      <c r="C1961">
        <v>1</v>
      </c>
      <c r="D1961">
        <v>0</v>
      </c>
      <c r="E1961">
        <v>0</v>
      </c>
      <c r="H1961">
        <v>0</v>
      </c>
      <c r="I1961">
        <v>1</v>
      </c>
      <c r="J1961">
        <f t="shared" si="76"/>
        <v>0</v>
      </c>
      <c r="K1961">
        <v>100</v>
      </c>
      <c r="L1961">
        <v>1</v>
      </c>
      <c r="N1961">
        <v>1</v>
      </c>
    </row>
    <row r="1962" spans="1:14" x14ac:dyDescent="0.15">
      <c r="A1962">
        <f t="shared" ref="A1962:A2138" si="81">B1962*1000+C1962</f>
        <v>1000602001</v>
      </c>
      <c r="B1962">
        <v>1000602</v>
      </c>
      <c r="C1962">
        <v>1</v>
      </c>
      <c r="D1962">
        <v>0</v>
      </c>
      <c r="E1962">
        <v>0</v>
      </c>
      <c r="H1962">
        <v>0</v>
      </c>
      <c r="I1962">
        <v>1</v>
      </c>
      <c r="J1962">
        <f t="shared" si="76"/>
        <v>0</v>
      </c>
      <c r="K1962">
        <v>100</v>
      </c>
      <c r="L1962">
        <v>3.2</v>
      </c>
      <c r="N1962">
        <v>1</v>
      </c>
    </row>
    <row r="1963" spans="1:14" x14ac:dyDescent="0.15">
      <c r="A1963">
        <f t="shared" si="81"/>
        <v>1000603001</v>
      </c>
      <c r="B1963">
        <v>1000603</v>
      </c>
      <c r="C1963">
        <v>1</v>
      </c>
      <c r="D1963">
        <v>0</v>
      </c>
      <c r="E1963">
        <v>0</v>
      </c>
      <c r="H1963">
        <v>0</v>
      </c>
      <c r="I1963">
        <v>1</v>
      </c>
      <c r="J1963">
        <f t="shared" si="76"/>
        <v>0</v>
      </c>
      <c r="K1963">
        <v>100</v>
      </c>
      <c r="L1963">
        <v>3</v>
      </c>
      <c r="N1963">
        <v>1</v>
      </c>
    </row>
    <row r="1964" spans="1:14" x14ac:dyDescent="0.15">
      <c r="A1964">
        <f t="shared" ref="A1964" si="82">B1964*1000+C1964</f>
        <v>10006101001</v>
      </c>
      <c r="B1964">
        <v>10006101</v>
      </c>
      <c r="C1964">
        <v>1</v>
      </c>
      <c r="D1964">
        <v>0</v>
      </c>
      <c r="E1964">
        <v>0</v>
      </c>
      <c r="H1964">
        <v>0</v>
      </c>
      <c r="I1964">
        <v>1</v>
      </c>
      <c r="J1964">
        <f t="shared" ref="J1964" si="83">(C1964-1)*(B1964-2000)*1000</f>
        <v>0</v>
      </c>
      <c r="K1964">
        <v>100</v>
      </c>
      <c r="L1964">
        <v>3.2</v>
      </c>
      <c r="N1964">
        <v>1</v>
      </c>
    </row>
    <row r="1965" spans="1:14" x14ac:dyDescent="0.15">
      <c r="A1965">
        <f t="shared" si="81"/>
        <v>1000701001</v>
      </c>
      <c r="B1965">
        <v>1000701</v>
      </c>
      <c r="C1965">
        <v>1</v>
      </c>
      <c r="D1965">
        <v>0</v>
      </c>
      <c r="E1965">
        <v>0</v>
      </c>
      <c r="H1965">
        <v>0</v>
      </c>
      <c r="I1965">
        <v>1</v>
      </c>
      <c r="J1965">
        <f t="shared" si="76"/>
        <v>0</v>
      </c>
      <c r="K1965">
        <v>100</v>
      </c>
      <c r="L1965">
        <v>4</v>
      </c>
      <c r="N1965">
        <v>1</v>
      </c>
    </row>
    <row r="1966" spans="1:14" x14ac:dyDescent="0.15">
      <c r="A1966">
        <f t="shared" si="81"/>
        <v>1000702001</v>
      </c>
      <c r="B1966">
        <v>1000702</v>
      </c>
      <c r="C1966">
        <v>1</v>
      </c>
      <c r="D1966">
        <v>0</v>
      </c>
      <c r="E1966">
        <v>0</v>
      </c>
      <c r="H1966">
        <v>0</v>
      </c>
      <c r="I1966">
        <v>1</v>
      </c>
      <c r="J1966">
        <f t="shared" si="76"/>
        <v>0</v>
      </c>
      <c r="K1966">
        <v>100</v>
      </c>
      <c r="L1966">
        <v>3.5</v>
      </c>
      <c r="N1966">
        <v>1</v>
      </c>
    </row>
    <row r="1967" spans="1:14" x14ac:dyDescent="0.15">
      <c r="A1967">
        <f t="shared" si="81"/>
        <v>1000703001</v>
      </c>
      <c r="B1967">
        <v>1000703</v>
      </c>
      <c r="C1967">
        <v>1</v>
      </c>
      <c r="D1967">
        <v>0</v>
      </c>
      <c r="E1967">
        <v>0</v>
      </c>
      <c r="H1967">
        <v>0</v>
      </c>
      <c r="I1967">
        <v>1</v>
      </c>
      <c r="J1967">
        <f t="shared" si="76"/>
        <v>0</v>
      </c>
      <c r="K1967">
        <v>100</v>
      </c>
      <c r="L1967">
        <v>10</v>
      </c>
      <c r="N1967">
        <v>1</v>
      </c>
    </row>
    <row r="1968" spans="1:14" x14ac:dyDescent="0.15">
      <c r="A1968">
        <f t="shared" ref="A1968:A1969" si="84">B1968*1000+C1968</f>
        <v>1000704001</v>
      </c>
      <c r="B1968">
        <v>1000704</v>
      </c>
      <c r="C1968">
        <v>1</v>
      </c>
      <c r="D1968">
        <v>0</v>
      </c>
      <c r="E1968">
        <v>0</v>
      </c>
      <c r="H1968">
        <v>0</v>
      </c>
      <c r="I1968">
        <v>1</v>
      </c>
      <c r="J1968">
        <f t="shared" ref="J1968:J1969" si="85">(C1968-1)*(B1968-2000)*1000</f>
        <v>0</v>
      </c>
      <c r="K1968">
        <v>100</v>
      </c>
      <c r="L1968">
        <v>0</v>
      </c>
      <c r="N1968">
        <v>1</v>
      </c>
    </row>
    <row r="1969" spans="1:14" x14ac:dyDescent="0.15">
      <c r="A1969">
        <f t="shared" si="84"/>
        <v>1000705001</v>
      </c>
      <c r="B1969">
        <v>1000705</v>
      </c>
      <c r="C1969">
        <v>1</v>
      </c>
      <c r="D1969">
        <v>0</v>
      </c>
      <c r="E1969">
        <v>0</v>
      </c>
      <c r="H1969">
        <v>0</v>
      </c>
      <c r="I1969">
        <v>1</v>
      </c>
      <c r="J1969">
        <f t="shared" si="85"/>
        <v>0</v>
      </c>
      <c r="K1969">
        <v>100</v>
      </c>
      <c r="L1969">
        <v>0</v>
      </c>
      <c r="N1969">
        <v>1</v>
      </c>
    </row>
    <row r="1970" spans="1:14" x14ac:dyDescent="0.15">
      <c r="A1970">
        <f t="shared" ref="A1970" si="86">B1970*1000+C1970</f>
        <v>1000706001</v>
      </c>
      <c r="B1970">
        <v>1000706</v>
      </c>
      <c r="C1970">
        <v>1</v>
      </c>
      <c r="D1970">
        <v>0</v>
      </c>
      <c r="E1970">
        <v>0</v>
      </c>
      <c r="H1970">
        <v>0</v>
      </c>
      <c r="I1970">
        <v>1</v>
      </c>
      <c r="J1970">
        <f t="shared" ref="J1970" si="87">(C1970-1)*(B1970-2000)*1000</f>
        <v>0</v>
      </c>
      <c r="K1970">
        <v>100</v>
      </c>
      <c r="L1970">
        <v>0</v>
      </c>
      <c r="N1970">
        <v>1</v>
      </c>
    </row>
    <row r="1971" spans="1:14" x14ac:dyDescent="0.15">
      <c r="A1971">
        <f t="shared" ref="A1971" si="88">B1971*1000+C1971</f>
        <v>1000707001</v>
      </c>
      <c r="B1971">
        <v>1000707</v>
      </c>
      <c r="C1971">
        <v>1</v>
      </c>
      <c r="D1971">
        <v>0</v>
      </c>
      <c r="E1971">
        <v>0</v>
      </c>
      <c r="H1971">
        <v>0</v>
      </c>
      <c r="I1971">
        <v>1</v>
      </c>
      <c r="J1971">
        <f t="shared" ref="J1971" si="89">(C1971-1)*(B1971-2000)*1000</f>
        <v>0</v>
      </c>
      <c r="K1971">
        <v>100</v>
      </c>
      <c r="L1971">
        <v>0</v>
      </c>
      <c r="N1971">
        <v>1</v>
      </c>
    </row>
    <row r="1972" spans="1:14" x14ac:dyDescent="0.15">
      <c r="A1972">
        <f t="shared" ref="A1972" si="90">B1972*1000+C1972</f>
        <v>1000708001</v>
      </c>
      <c r="B1972">
        <v>1000708</v>
      </c>
      <c r="C1972">
        <v>1</v>
      </c>
      <c r="D1972">
        <v>0</v>
      </c>
      <c r="E1972">
        <v>0</v>
      </c>
      <c r="H1972">
        <v>0</v>
      </c>
      <c r="I1972">
        <v>1</v>
      </c>
      <c r="J1972">
        <f t="shared" ref="J1972" si="91">(C1972-1)*(B1972-2000)*1000</f>
        <v>0</v>
      </c>
      <c r="K1972">
        <v>100</v>
      </c>
      <c r="L1972">
        <v>0</v>
      </c>
      <c r="N1972">
        <v>1</v>
      </c>
    </row>
    <row r="1973" spans="1:14" x14ac:dyDescent="0.15">
      <c r="A1973">
        <f t="shared" si="81"/>
        <v>1000801001</v>
      </c>
      <c r="B1973">
        <v>1000801</v>
      </c>
      <c r="C1973">
        <v>1</v>
      </c>
      <c r="D1973">
        <v>0</v>
      </c>
      <c r="E1973">
        <v>0</v>
      </c>
      <c r="H1973">
        <v>0</v>
      </c>
      <c r="I1973">
        <v>1</v>
      </c>
      <c r="J1973">
        <f t="shared" si="76"/>
        <v>0</v>
      </c>
      <c r="K1973">
        <v>100</v>
      </c>
      <c r="L1973">
        <v>1.8</v>
      </c>
      <c r="N1973">
        <v>1</v>
      </c>
    </row>
    <row r="1974" spans="1:14" x14ac:dyDescent="0.15">
      <c r="A1974">
        <f t="shared" si="81"/>
        <v>1000802001</v>
      </c>
      <c r="B1974">
        <v>1000802</v>
      </c>
      <c r="C1974">
        <v>1</v>
      </c>
      <c r="D1974">
        <v>0</v>
      </c>
      <c r="E1974">
        <v>0</v>
      </c>
      <c r="H1974">
        <v>0</v>
      </c>
      <c r="I1974">
        <v>1</v>
      </c>
      <c r="J1974">
        <f t="shared" si="76"/>
        <v>0</v>
      </c>
      <c r="K1974">
        <v>100</v>
      </c>
      <c r="L1974">
        <v>4.5</v>
      </c>
      <c r="N1974">
        <v>1</v>
      </c>
    </row>
    <row r="1975" spans="1:14" x14ac:dyDescent="0.15">
      <c r="A1975">
        <f t="shared" si="81"/>
        <v>1000803001</v>
      </c>
      <c r="B1975">
        <v>1000803</v>
      </c>
      <c r="C1975">
        <v>1</v>
      </c>
      <c r="D1975">
        <v>0</v>
      </c>
      <c r="E1975">
        <v>0</v>
      </c>
      <c r="H1975">
        <v>0</v>
      </c>
      <c r="I1975">
        <v>1</v>
      </c>
      <c r="J1975">
        <f t="shared" si="76"/>
        <v>0</v>
      </c>
      <c r="K1975">
        <v>100</v>
      </c>
      <c r="L1975">
        <v>5</v>
      </c>
      <c r="N1975">
        <v>1</v>
      </c>
    </row>
    <row r="1976" spans="1:14" x14ac:dyDescent="0.15">
      <c r="A1976">
        <f t="shared" si="81"/>
        <v>1000804001</v>
      </c>
      <c r="B1976">
        <v>1000804</v>
      </c>
      <c r="C1976">
        <v>1</v>
      </c>
      <c r="D1976">
        <v>0</v>
      </c>
      <c r="E1976">
        <v>0</v>
      </c>
      <c r="H1976">
        <v>0</v>
      </c>
      <c r="I1976">
        <v>1</v>
      </c>
      <c r="J1976">
        <f t="shared" si="76"/>
        <v>0</v>
      </c>
      <c r="K1976">
        <v>100</v>
      </c>
      <c r="L1976">
        <v>5.4</v>
      </c>
      <c r="N1976">
        <v>1</v>
      </c>
    </row>
    <row r="1977" spans="1:14" x14ac:dyDescent="0.15">
      <c r="A1977">
        <f t="shared" si="81"/>
        <v>1000805001</v>
      </c>
      <c r="B1977">
        <v>1000805</v>
      </c>
      <c r="C1977">
        <v>1</v>
      </c>
      <c r="D1977">
        <v>0</v>
      </c>
      <c r="E1977">
        <v>0</v>
      </c>
      <c r="H1977">
        <v>0</v>
      </c>
      <c r="I1977">
        <v>1</v>
      </c>
      <c r="J1977">
        <f t="shared" si="76"/>
        <v>0</v>
      </c>
      <c r="K1977">
        <v>100</v>
      </c>
      <c r="L1977">
        <v>4.8</v>
      </c>
      <c r="N1977">
        <v>1</v>
      </c>
    </row>
    <row r="1978" spans="1:14" x14ac:dyDescent="0.15">
      <c r="A1978">
        <f t="shared" ref="A1978:A1986" si="92">B1978*1000+C1978</f>
        <v>1000811001</v>
      </c>
      <c r="B1978">
        <v>1000811</v>
      </c>
      <c r="C1978">
        <v>1</v>
      </c>
      <c r="D1978">
        <v>0</v>
      </c>
      <c r="E1978">
        <v>0</v>
      </c>
      <c r="H1978">
        <v>0</v>
      </c>
      <c r="I1978">
        <v>1</v>
      </c>
      <c r="J1978">
        <f t="shared" si="76"/>
        <v>0</v>
      </c>
      <c r="K1978">
        <v>100</v>
      </c>
      <c r="L1978">
        <v>0</v>
      </c>
      <c r="N1978">
        <v>1</v>
      </c>
    </row>
    <row r="1979" spans="1:14" x14ac:dyDescent="0.15">
      <c r="A1979">
        <f t="shared" si="92"/>
        <v>1000812001</v>
      </c>
      <c r="B1979">
        <v>1000812</v>
      </c>
      <c r="C1979">
        <v>1</v>
      </c>
      <c r="D1979">
        <v>0</v>
      </c>
      <c r="E1979">
        <v>0</v>
      </c>
      <c r="H1979">
        <v>0</v>
      </c>
      <c r="I1979">
        <v>1</v>
      </c>
      <c r="J1979">
        <f t="shared" si="76"/>
        <v>0</v>
      </c>
      <c r="K1979">
        <v>100</v>
      </c>
      <c r="L1979">
        <v>0</v>
      </c>
      <c r="N1979">
        <v>1</v>
      </c>
    </row>
    <row r="1980" spans="1:14" x14ac:dyDescent="0.15">
      <c r="A1980">
        <f t="shared" si="92"/>
        <v>1000813001</v>
      </c>
      <c r="B1980">
        <v>1000813</v>
      </c>
      <c r="C1980">
        <v>1</v>
      </c>
      <c r="D1980">
        <v>0</v>
      </c>
      <c r="E1980">
        <v>0</v>
      </c>
      <c r="H1980">
        <v>0</v>
      </c>
      <c r="I1980">
        <v>1</v>
      </c>
      <c r="J1980">
        <f t="shared" si="76"/>
        <v>0</v>
      </c>
      <c r="K1980">
        <v>100</v>
      </c>
      <c r="L1980">
        <v>0</v>
      </c>
      <c r="N1980">
        <v>1</v>
      </c>
    </row>
    <row r="1981" spans="1:14" x14ac:dyDescent="0.15">
      <c r="A1981">
        <f t="shared" si="92"/>
        <v>1000814001</v>
      </c>
      <c r="B1981">
        <v>1000814</v>
      </c>
      <c r="C1981">
        <v>1</v>
      </c>
      <c r="D1981">
        <v>0</v>
      </c>
      <c r="E1981">
        <v>0</v>
      </c>
      <c r="H1981">
        <v>0</v>
      </c>
      <c r="I1981">
        <v>1</v>
      </c>
      <c r="J1981">
        <f t="shared" si="76"/>
        <v>0</v>
      </c>
      <c r="K1981">
        <v>100</v>
      </c>
      <c r="L1981">
        <v>0</v>
      </c>
      <c r="N1981">
        <v>1</v>
      </c>
    </row>
    <row r="1982" spans="1:14" x14ac:dyDescent="0.15">
      <c r="A1982">
        <f t="shared" si="92"/>
        <v>1000815001</v>
      </c>
      <c r="B1982">
        <v>1000815</v>
      </c>
      <c r="C1982">
        <v>1</v>
      </c>
      <c r="D1982">
        <v>0</v>
      </c>
      <c r="E1982">
        <v>0</v>
      </c>
      <c r="H1982">
        <v>0</v>
      </c>
      <c r="I1982">
        <v>1</v>
      </c>
      <c r="J1982">
        <f t="shared" si="76"/>
        <v>0</v>
      </c>
      <c r="K1982">
        <v>100</v>
      </c>
      <c r="L1982">
        <v>0</v>
      </c>
      <c r="N1982">
        <v>1</v>
      </c>
    </row>
    <row r="1983" spans="1:14" x14ac:dyDescent="0.15">
      <c r="A1983">
        <f t="shared" si="92"/>
        <v>10008101001</v>
      </c>
      <c r="B1983">
        <v>10008101</v>
      </c>
      <c r="C1983">
        <v>1</v>
      </c>
      <c r="D1983">
        <v>3</v>
      </c>
      <c r="E1983">
        <v>0</v>
      </c>
      <c r="H1983">
        <v>0</v>
      </c>
      <c r="I1983">
        <v>1</v>
      </c>
      <c r="J1983">
        <f t="shared" ref="J1983:J1986" si="93">(C1983-1)*(B1983-2000)*1000</f>
        <v>0</v>
      </c>
      <c r="K1983">
        <v>100</v>
      </c>
      <c r="L1983">
        <v>1.8</v>
      </c>
      <c r="N1983">
        <v>1</v>
      </c>
    </row>
    <row r="1984" spans="1:14" x14ac:dyDescent="0.15">
      <c r="A1984">
        <f t="shared" si="92"/>
        <v>10008102001</v>
      </c>
      <c r="B1984">
        <v>10008102</v>
      </c>
      <c r="C1984">
        <v>1</v>
      </c>
      <c r="D1984">
        <v>2</v>
      </c>
      <c r="E1984">
        <v>0</v>
      </c>
      <c r="H1984">
        <v>0</v>
      </c>
      <c r="I1984">
        <v>1</v>
      </c>
      <c r="J1984">
        <f t="shared" si="93"/>
        <v>0</v>
      </c>
      <c r="K1984">
        <v>100</v>
      </c>
      <c r="L1984">
        <v>4.5</v>
      </c>
      <c r="N1984">
        <v>1</v>
      </c>
    </row>
    <row r="1985" spans="1:14" x14ac:dyDescent="0.15">
      <c r="A1985">
        <f t="shared" si="92"/>
        <v>10008103001</v>
      </c>
      <c r="B1985">
        <v>10008103</v>
      </c>
      <c r="C1985">
        <v>1</v>
      </c>
      <c r="D1985">
        <v>0</v>
      </c>
      <c r="E1985">
        <v>0</v>
      </c>
      <c r="H1985">
        <v>0</v>
      </c>
      <c r="I1985">
        <v>1</v>
      </c>
      <c r="J1985">
        <f t="shared" si="93"/>
        <v>0</v>
      </c>
      <c r="K1985">
        <v>100</v>
      </c>
      <c r="L1985">
        <v>5.4</v>
      </c>
      <c r="N1985">
        <v>1</v>
      </c>
    </row>
    <row r="1986" spans="1:14" x14ac:dyDescent="0.15">
      <c r="A1986">
        <f t="shared" si="92"/>
        <v>10008104001</v>
      </c>
      <c r="B1986">
        <v>10008104</v>
      </c>
      <c r="C1986">
        <v>1</v>
      </c>
      <c r="D1986">
        <v>0</v>
      </c>
      <c r="E1986">
        <v>0</v>
      </c>
      <c r="H1986">
        <v>0</v>
      </c>
      <c r="I1986">
        <v>1</v>
      </c>
      <c r="J1986">
        <f t="shared" si="93"/>
        <v>0</v>
      </c>
      <c r="K1986">
        <v>100</v>
      </c>
      <c r="L1986">
        <v>4.8</v>
      </c>
      <c r="N1986">
        <v>1</v>
      </c>
    </row>
    <row r="1987" spans="1:14" x14ac:dyDescent="0.15">
      <c r="A1987">
        <f t="shared" ref="A1987" si="94">B1987*1000+C1987</f>
        <v>10008105001</v>
      </c>
      <c r="B1987">
        <v>10008105</v>
      </c>
      <c r="C1987">
        <v>1</v>
      </c>
      <c r="D1987">
        <v>0</v>
      </c>
      <c r="E1987">
        <v>0</v>
      </c>
      <c r="H1987">
        <v>0</v>
      </c>
      <c r="I1987">
        <v>1</v>
      </c>
      <c r="J1987">
        <f t="shared" ref="J1987" si="95">(C1987-1)*(B1987-2000)*1000</f>
        <v>0</v>
      </c>
      <c r="K1987">
        <v>100</v>
      </c>
      <c r="L1987">
        <v>4.8</v>
      </c>
      <c r="N1987">
        <v>1</v>
      </c>
    </row>
    <row r="1988" spans="1:14" x14ac:dyDescent="0.15">
      <c r="A1988">
        <f t="shared" ref="A1988:A1989" si="96">B1988*1000+C1988</f>
        <v>10008106001</v>
      </c>
      <c r="B1988">
        <v>10008106</v>
      </c>
      <c r="C1988">
        <v>1</v>
      </c>
      <c r="D1988">
        <v>0</v>
      </c>
      <c r="E1988">
        <v>0</v>
      </c>
      <c r="H1988">
        <v>0</v>
      </c>
      <c r="I1988">
        <v>1</v>
      </c>
      <c r="J1988">
        <f t="shared" ref="J1988:J1989" si="97">(C1988-1)*(B1988-2000)*1000</f>
        <v>0</v>
      </c>
      <c r="K1988">
        <v>100</v>
      </c>
      <c r="L1988">
        <v>4.8</v>
      </c>
      <c r="N1988">
        <v>1</v>
      </c>
    </row>
    <row r="1989" spans="1:14" x14ac:dyDescent="0.15">
      <c r="A1989">
        <f t="shared" si="96"/>
        <v>10008107001</v>
      </c>
      <c r="B1989">
        <v>10008107</v>
      </c>
      <c r="C1989">
        <v>1</v>
      </c>
      <c r="D1989">
        <v>0</v>
      </c>
      <c r="E1989">
        <v>0</v>
      </c>
      <c r="H1989">
        <v>0</v>
      </c>
      <c r="I1989">
        <v>1</v>
      </c>
      <c r="J1989">
        <f t="shared" si="97"/>
        <v>0</v>
      </c>
      <c r="K1989">
        <v>100</v>
      </c>
      <c r="L1989">
        <v>0</v>
      </c>
      <c r="N1989">
        <v>1</v>
      </c>
    </row>
    <row r="1990" spans="1:14" x14ac:dyDescent="0.15">
      <c r="A1990">
        <f t="shared" ref="A1990" si="98">B1990*1000+C1990</f>
        <v>10008108001</v>
      </c>
      <c r="B1990">
        <v>10008108</v>
      </c>
      <c r="C1990">
        <v>1</v>
      </c>
      <c r="D1990">
        <v>0</v>
      </c>
      <c r="E1990">
        <v>0</v>
      </c>
      <c r="H1990">
        <v>0</v>
      </c>
      <c r="I1990">
        <v>1</v>
      </c>
      <c r="J1990">
        <f t="shared" ref="J1990" si="99">(C1990-1)*(B1990-2000)*1000</f>
        <v>0</v>
      </c>
      <c r="K1990">
        <v>100</v>
      </c>
      <c r="L1990">
        <v>0</v>
      </c>
      <c r="N1990">
        <v>1</v>
      </c>
    </row>
    <row r="1991" spans="1:14" x14ac:dyDescent="0.15">
      <c r="A1991">
        <f t="shared" ref="A1991" si="100">B1991*1000+C1991</f>
        <v>10008109001</v>
      </c>
      <c r="B1991">
        <v>10008109</v>
      </c>
      <c r="C1991">
        <v>1</v>
      </c>
      <c r="D1991">
        <v>0</v>
      </c>
      <c r="E1991">
        <v>0</v>
      </c>
      <c r="H1991">
        <v>0</v>
      </c>
      <c r="I1991">
        <v>1</v>
      </c>
      <c r="J1991">
        <f t="shared" ref="J1991" si="101">(C1991-1)*(B1991-2000)*1000</f>
        <v>0</v>
      </c>
      <c r="K1991">
        <v>100</v>
      </c>
      <c r="L1991">
        <v>0</v>
      </c>
      <c r="N1991">
        <v>1</v>
      </c>
    </row>
    <row r="1992" spans="1:14" x14ac:dyDescent="0.15">
      <c r="A1992">
        <f t="shared" si="81"/>
        <v>1000901001</v>
      </c>
      <c r="B1992">
        <v>1000901</v>
      </c>
      <c r="C1992">
        <v>1</v>
      </c>
      <c r="D1992">
        <v>0</v>
      </c>
      <c r="E1992">
        <v>0</v>
      </c>
      <c r="H1992">
        <v>0</v>
      </c>
      <c r="I1992">
        <v>1</v>
      </c>
      <c r="J1992">
        <f t="shared" si="76"/>
        <v>0</v>
      </c>
      <c r="K1992">
        <v>100</v>
      </c>
      <c r="L1992">
        <v>7.5</v>
      </c>
      <c r="N1992">
        <v>1</v>
      </c>
    </row>
    <row r="1993" spans="1:14" x14ac:dyDescent="0.15">
      <c r="A1993">
        <f t="shared" si="81"/>
        <v>1000902001</v>
      </c>
      <c r="B1993">
        <v>1000902</v>
      </c>
      <c r="C1993">
        <v>1</v>
      </c>
      <c r="D1993">
        <v>0</v>
      </c>
      <c r="E1993">
        <v>0</v>
      </c>
      <c r="H1993">
        <v>0</v>
      </c>
      <c r="I1993">
        <v>1</v>
      </c>
      <c r="J1993">
        <f t="shared" si="76"/>
        <v>0</v>
      </c>
      <c r="K1993">
        <v>100</v>
      </c>
      <c r="L1993">
        <v>5.8</v>
      </c>
      <c r="N1993">
        <v>1</v>
      </c>
    </row>
    <row r="1994" spans="1:14" x14ac:dyDescent="0.15">
      <c r="A1994">
        <f t="shared" si="81"/>
        <v>1000903001</v>
      </c>
      <c r="B1994">
        <v>1000903</v>
      </c>
      <c r="C1994">
        <v>1</v>
      </c>
      <c r="D1994">
        <v>0</v>
      </c>
      <c r="E1994">
        <v>0</v>
      </c>
      <c r="H1994">
        <v>0</v>
      </c>
      <c r="I1994">
        <v>1</v>
      </c>
      <c r="J1994">
        <f t="shared" ref="J1994:J2180" si="102">(C1994-1)*(B1994-2000)*1000</f>
        <v>0</v>
      </c>
      <c r="K1994">
        <v>100</v>
      </c>
      <c r="L1994">
        <v>5.9</v>
      </c>
      <c r="N1994">
        <v>1</v>
      </c>
    </row>
    <row r="1995" spans="1:14" x14ac:dyDescent="0.15">
      <c r="A1995">
        <f t="shared" si="81"/>
        <v>1000904001</v>
      </c>
      <c r="B1995">
        <v>1000904</v>
      </c>
      <c r="C1995">
        <v>1</v>
      </c>
      <c r="D1995">
        <v>0</v>
      </c>
      <c r="E1995">
        <v>0</v>
      </c>
      <c r="H1995">
        <v>0</v>
      </c>
      <c r="I1995">
        <v>1</v>
      </c>
      <c r="J1995">
        <f t="shared" si="102"/>
        <v>0</v>
      </c>
      <c r="K1995">
        <v>100</v>
      </c>
      <c r="L1995">
        <v>3.4</v>
      </c>
      <c r="N1995">
        <v>1</v>
      </c>
    </row>
    <row r="1996" spans="1:14" x14ac:dyDescent="0.15">
      <c r="A1996">
        <f t="shared" si="81"/>
        <v>1000905001</v>
      </c>
      <c r="B1996">
        <v>1000905</v>
      </c>
      <c r="C1996">
        <v>1</v>
      </c>
      <c r="D1996">
        <v>0</v>
      </c>
      <c r="E1996">
        <v>0</v>
      </c>
      <c r="H1996">
        <v>0</v>
      </c>
      <c r="I1996">
        <v>1</v>
      </c>
      <c r="J1996">
        <f t="shared" si="102"/>
        <v>0</v>
      </c>
      <c r="K1996">
        <v>100</v>
      </c>
      <c r="L1996">
        <v>10</v>
      </c>
      <c r="N1996">
        <v>1</v>
      </c>
    </row>
    <row r="1997" spans="1:14" x14ac:dyDescent="0.15">
      <c r="A1997">
        <f t="shared" ref="A1997" si="103">B1997*1000+C1997</f>
        <v>1000906001</v>
      </c>
      <c r="B1997">
        <v>1000906</v>
      </c>
      <c r="C1997">
        <v>1</v>
      </c>
      <c r="D1997">
        <v>0</v>
      </c>
      <c r="E1997">
        <v>0</v>
      </c>
      <c r="H1997">
        <v>0</v>
      </c>
      <c r="I1997">
        <v>1</v>
      </c>
      <c r="J1997">
        <f t="shared" ref="J1997" si="104">(C1997-1)*(B1997-2000)*1000</f>
        <v>0</v>
      </c>
      <c r="K1997">
        <v>100</v>
      </c>
      <c r="L1997">
        <v>0</v>
      </c>
      <c r="N1997">
        <v>1</v>
      </c>
    </row>
    <row r="1998" spans="1:14" x14ac:dyDescent="0.15">
      <c r="A1998">
        <f t="shared" si="81"/>
        <v>1000911001</v>
      </c>
      <c r="B1998">
        <v>1000911</v>
      </c>
      <c r="C1998">
        <v>1</v>
      </c>
      <c r="D1998">
        <v>0</v>
      </c>
      <c r="E1998">
        <v>0</v>
      </c>
      <c r="H1998">
        <v>0</v>
      </c>
      <c r="I1998">
        <v>1</v>
      </c>
      <c r="J1998">
        <f t="shared" si="102"/>
        <v>0</v>
      </c>
      <c r="K1998">
        <v>100</v>
      </c>
      <c r="L1998">
        <v>0</v>
      </c>
      <c r="N1998">
        <v>1</v>
      </c>
    </row>
    <row r="1999" spans="1:14" x14ac:dyDescent="0.15">
      <c r="A1999">
        <f t="shared" si="81"/>
        <v>1000912001</v>
      </c>
      <c r="B1999">
        <v>1000912</v>
      </c>
      <c r="C1999">
        <v>1</v>
      </c>
      <c r="D1999">
        <v>0</v>
      </c>
      <c r="E1999">
        <v>0</v>
      </c>
      <c r="H1999">
        <v>0</v>
      </c>
      <c r="I1999">
        <v>1</v>
      </c>
      <c r="J1999">
        <f t="shared" si="102"/>
        <v>0</v>
      </c>
      <c r="K1999">
        <v>100</v>
      </c>
      <c r="L1999">
        <v>0</v>
      </c>
      <c r="N1999">
        <v>1</v>
      </c>
    </row>
    <row r="2000" spans="1:14" x14ac:dyDescent="0.15">
      <c r="A2000">
        <f t="shared" si="81"/>
        <v>1000913001</v>
      </c>
      <c r="B2000">
        <v>1000913</v>
      </c>
      <c r="C2000">
        <v>1</v>
      </c>
      <c r="D2000">
        <v>0</v>
      </c>
      <c r="E2000">
        <v>0</v>
      </c>
      <c r="H2000">
        <v>0</v>
      </c>
      <c r="I2000">
        <v>1</v>
      </c>
      <c r="J2000">
        <f t="shared" si="102"/>
        <v>0</v>
      </c>
      <c r="K2000">
        <v>100</v>
      </c>
      <c r="L2000">
        <v>0</v>
      </c>
      <c r="N2000">
        <v>1</v>
      </c>
    </row>
    <row r="2001" spans="1:14" x14ac:dyDescent="0.15">
      <c r="A2001">
        <f t="shared" si="81"/>
        <v>1000914001</v>
      </c>
      <c r="B2001">
        <v>1000914</v>
      </c>
      <c r="C2001">
        <v>1</v>
      </c>
      <c r="D2001">
        <v>0</v>
      </c>
      <c r="E2001">
        <v>0</v>
      </c>
      <c r="H2001">
        <v>0</v>
      </c>
      <c r="I2001">
        <v>1</v>
      </c>
      <c r="J2001">
        <f t="shared" si="102"/>
        <v>0</v>
      </c>
      <c r="K2001">
        <v>100</v>
      </c>
      <c r="L2001">
        <v>0</v>
      </c>
      <c r="N2001">
        <v>1</v>
      </c>
    </row>
    <row r="2002" spans="1:14" x14ac:dyDescent="0.15">
      <c r="A2002">
        <f t="shared" si="81"/>
        <v>1000915001</v>
      </c>
      <c r="B2002">
        <v>1000915</v>
      </c>
      <c r="C2002">
        <v>1</v>
      </c>
      <c r="D2002">
        <v>0</v>
      </c>
      <c r="E2002">
        <v>0</v>
      </c>
      <c r="H2002">
        <v>0</v>
      </c>
      <c r="I2002">
        <v>1</v>
      </c>
      <c r="J2002">
        <f t="shared" si="102"/>
        <v>0</v>
      </c>
      <c r="K2002">
        <v>100</v>
      </c>
      <c r="L2002">
        <v>0</v>
      </c>
      <c r="N2002">
        <v>1</v>
      </c>
    </row>
    <row r="2003" spans="1:14" x14ac:dyDescent="0.15">
      <c r="A2003">
        <f t="shared" ref="A2003:A2007" si="105">B2003*1000+C2003</f>
        <v>10009101001</v>
      </c>
      <c r="B2003">
        <v>10009101</v>
      </c>
      <c r="C2003">
        <v>1</v>
      </c>
      <c r="D2003">
        <v>2</v>
      </c>
      <c r="E2003">
        <v>0</v>
      </c>
      <c r="H2003">
        <v>0</v>
      </c>
      <c r="I2003">
        <v>1</v>
      </c>
      <c r="J2003">
        <f t="shared" si="102"/>
        <v>0</v>
      </c>
      <c r="K2003">
        <v>100</v>
      </c>
      <c r="L2003">
        <v>7.5</v>
      </c>
      <c r="N2003">
        <v>1</v>
      </c>
    </row>
    <row r="2004" spans="1:14" x14ac:dyDescent="0.15">
      <c r="A2004">
        <f t="shared" si="105"/>
        <v>10009102001</v>
      </c>
      <c r="B2004">
        <v>10009102</v>
      </c>
      <c r="C2004">
        <v>1</v>
      </c>
      <c r="D2004">
        <v>3</v>
      </c>
      <c r="E2004">
        <v>0</v>
      </c>
      <c r="H2004">
        <v>0</v>
      </c>
      <c r="I2004">
        <v>1</v>
      </c>
      <c r="J2004">
        <f t="shared" si="102"/>
        <v>0</v>
      </c>
      <c r="K2004">
        <v>100</v>
      </c>
      <c r="L2004">
        <v>5.8</v>
      </c>
      <c r="N2004">
        <v>1</v>
      </c>
    </row>
    <row r="2005" spans="1:14" x14ac:dyDescent="0.15">
      <c r="A2005">
        <f t="shared" si="105"/>
        <v>10009103001</v>
      </c>
      <c r="B2005">
        <v>10009103</v>
      </c>
      <c r="C2005">
        <v>1</v>
      </c>
      <c r="D2005">
        <v>15</v>
      </c>
      <c r="E2005">
        <v>0</v>
      </c>
      <c r="H2005">
        <v>0</v>
      </c>
      <c r="I2005">
        <v>1</v>
      </c>
      <c r="J2005">
        <f t="shared" ref="J2005:J2009" si="106">(C2005-1)*(B2005-2000)*1000</f>
        <v>0</v>
      </c>
      <c r="K2005">
        <v>100</v>
      </c>
      <c r="L2005">
        <v>3.4</v>
      </c>
      <c r="N2005">
        <v>1</v>
      </c>
    </row>
    <row r="2006" spans="1:14" x14ac:dyDescent="0.15">
      <c r="A2006">
        <f t="shared" si="105"/>
        <v>10009104001</v>
      </c>
      <c r="B2006">
        <v>10009104</v>
      </c>
      <c r="C2006">
        <v>1</v>
      </c>
      <c r="D2006">
        <v>0</v>
      </c>
      <c r="E2006">
        <v>0</v>
      </c>
      <c r="H2006">
        <v>0</v>
      </c>
      <c r="I2006">
        <v>1</v>
      </c>
      <c r="J2006">
        <f t="shared" si="106"/>
        <v>0</v>
      </c>
      <c r="K2006">
        <v>100</v>
      </c>
      <c r="L2006">
        <v>10</v>
      </c>
      <c r="N2006">
        <v>1</v>
      </c>
    </row>
    <row r="2007" spans="1:14" x14ac:dyDescent="0.15">
      <c r="A2007">
        <f t="shared" si="105"/>
        <v>10009105001</v>
      </c>
      <c r="B2007">
        <v>10009105</v>
      </c>
      <c r="C2007">
        <v>1</v>
      </c>
      <c r="D2007">
        <v>0</v>
      </c>
      <c r="E2007">
        <v>0</v>
      </c>
      <c r="H2007">
        <v>0</v>
      </c>
      <c r="I2007">
        <v>1</v>
      </c>
      <c r="J2007">
        <f t="shared" si="106"/>
        <v>0</v>
      </c>
      <c r="K2007">
        <v>100</v>
      </c>
      <c r="L2007">
        <v>0</v>
      </c>
      <c r="N2007">
        <v>1</v>
      </c>
    </row>
    <row r="2008" spans="1:14" x14ac:dyDescent="0.15">
      <c r="A2008">
        <f t="shared" ref="A2008:A2009" si="107">B2008*1000+C2008</f>
        <v>10009106001</v>
      </c>
      <c r="B2008">
        <v>10009106</v>
      </c>
      <c r="C2008">
        <v>1</v>
      </c>
      <c r="D2008">
        <v>0</v>
      </c>
      <c r="E2008">
        <v>0</v>
      </c>
      <c r="H2008">
        <v>0</v>
      </c>
      <c r="I2008">
        <v>1</v>
      </c>
      <c r="J2008">
        <f t="shared" si="106"/>
        <v>0</v>
      </c>
      <c r="K2008">
        <v>100</v>
      </c>
      <c r="L2008">
        <v>5.8</v>
      </c>
      <c r="N2008">
        <v>1</v>
      </c>
    </row>
    <row r="2009" spans="1:14" x14ac:dyDescent="0.15">
      <c r="A2009">
        <f t="shared" si="107"/>
        <v>10009107001</v>
      </c>
      <c r="B2009">
        <v>10009107</v>
      </c>
      <c r="C2009">
        <v>1</v>
      </c>
      <c r="D2009">
        <v>0</v>
      </c>
      <c r="E2009">
        <v>0</v>
      </c>
      <c r="H2009">
        <v>0</v>
      </c>
      <c r="I2009">
        <v>1</v>
      </c>
      <c r="J2009">
        <f t="shared" si="106"/>
        <v>0</v>
      </c>
      <c r="K2009">
        <v>100</v>
      </c>
      <c r="L2009">
        <v>0</v>
      </c>
      <c r="N2009">
        <v>1</v>
      </c>
    </row>
    <row r="2010" spans="1:14" x14ac:dyDescent="0.15">
      <c r="A2010">
        <f t="shared" ref="A2010:A2013" si="108">B2010*1000+C2010</f>
        <v>10009108001</v>
      </c>
      <c r="B2010">
        <v>10009108</v>
      </c>
      <c r="C2010">
        <v>1</v>
      </c>
      <c r="D2010">
        <v>0</v>
      </c>
      <c r="E2010">
        <v>0</v>
      </c>
      <c r="H2010">
        <v>0</v>
      </c>
      <c r="I2010">
        <v>1</v>
      </c>
      <c r="J2010">
        <f t="shared" ref="J2010:J2013" si="109">(C2010-1)*(B2010-2000)*1000</f>
        <v>0</v>
      </c>
      <c r="K2010">
        <v>100</v>
      </c>
      <c r="L2010">
        <v>0</v>
      </c>
      <c r="N2010">
        <v>1</v>
      </c>
    </row>
    <row r="2011" spans="1:14" x14ac:dyDescent="0.15">
      <c r="A2011">
        <f t="shared" si="108"/>
        <v>10009109001</v>
      </c>
      <c r="B2011">
        <v>10009109</v>
      </c>
      <c r="C2011">
        <v>1</v>
      </c>
      <c r="D2011">
        <v>5</v>
      </c>
      <c r="E2011">
        <v>0</v>
      </c>
      <c r="H2011">
        <v>0</v>
      </c>
      <c r="I2011">
        <v>1</v>
      </c>
      <c r="J2011">
        <f t="shared" si="109"/>
        <v>0</v>
      </c>
      <c r="K2011">
        <v>100</v>
      </c>
      <c r="L2011">
        <v>0</v>
      </c>
      <c r="N2011">
        <v>1</v>
      </c>
    </row>
    <row r="2012" spans="1:14" x14ac:dyDescent="0.15">
      <c r="A2012">
        <f t="shared" si="108"/>
        <v>10009110001</v>
      </c>
      <c r="B2012">
        <v>10009110</v>
      </c>
      <c r="C2012">
        <v>1</v>
      </c>
      <c r="D2012">
        <v>2</v>
      </c>
      <c r="E2012">
        <v>0</v>
      </c>
      <c r="H2012">
        <v>0</v>
      </c>
      <c r="I2012">
        <v>1</v>
      </c>
      <c r="J2012">
        <f t="shared" si="109"/>
        <v>0</v>
      </c>
      <c r="K2012">
        <v>100</v>
      </c>
      <c r="L2012">
        <v>0</v>
      </c>
      <c r="N2012">
        <v>1</v>
      </c>
    </row>
    <row r="2013" spans="1:14" x14ac:dyDescent="0.15">
      <c r="A2013">
        <f t="shared" si="108"/>
        <v>10009111001</v>
      </c>
      <c r="B2013">
        <v>10009111</v>
      </c>
      <c r="C2013">
        <v>1</v>
      </c>
      <c r="D2013">
        <v>2</v>
      </c>
      <c r="E2013">
        <v>0</v>
      </c>
      <c r="H2013">
        <v>0</v>
      </c>
      <c r="I2013">
        <v>1</v>
      </c>
      <c r="J2013">
        <f t="shared" si="109"/>
        <v>0</v>
      </c>
      <c r="K2013">
        <v>100</v>
      </c>
      <c r="L2013">
        <v>0</v>
      </c>
      <c r="N2013">
        <v>1</v>
      </c>
    </row>
    <row r="2014" spans="1:14" x14ac:dyDescent="0.15">
      <c r="A2014">
        <f t="shared" si="81"/>
        <v>1001001001</v>
      </c>
      <c r="B2014">
        <v>1001001</v>
      </c>
      <c r="C2014">
        <v>1</v>
      </c>
      <c r="D2014">
        <v>0</v>
      </c>
      <c r="E2014">
        <v>0</v>
      </c>
      <c r="H2014">
        <v>0</v>
      </c>
      <c r="I2014">
        <v>1</v>
      </c>
      <c r="J2014">
        <f t="shared" si="102"/>
        <v>0</v>
      </c>
      <c r="K2014">
        <v>100</v>
      </c>
      <c r="L2014">
        <v>2</v>
      </c>
      <c r="N2014">
        <v>1</v>
      </c>
    </row>
    <row r="2015" spans="1:14" x14ac:dyDescent="0.15">
      <c r="A2015">
        <f t="shared" si="81"/>
        <v>1001002001</v>
      </c>
      <c r="B2015">
        <v>1001002</v>
      </c>
      <c r="C2015">
        <v>1</v>
      </c>
      <c r="D2015">
        <v>0</v>
      </c>
      <c r="E2015">
        <v>0</v>
      </c>
      <c r="H2015">
        <v>0</v>
      </c>
      <c r="I2015">
        <v>1</v>
      </c>
      <c r="J2015">
        <f t="shared" si="102"/>
        <v>0</v>
      </c>
      <c r="K2015">
        <v>100</v>
      </c>
      <c r="L2015">
        <v>3</v>
      </c>
      <c r="N2015">
        <v>1</v>
      </c>
    </row>
    <row r="2016" spans="1:14" x14ac:dyDescent="0.15">
      <c r="A2016">
        <f t="shared" si="81"/>
        <v>1001003001</v>
      </c>
      <c r="B2016">
        <v>1001003</v>
      </c>
      <c r="C2016">
        <v>1</v>
      </c>
      <c r="D2016">
        <v>0</v>
      </c>
      <c r="E2016">
        <v>0</v>
      </c>
      <c r="H2016">
        <v>0</v>
      </c>
      <c r="I2016">
        <v>1</v>
      </c>
      <c r="J2016">
        <f t="shared" si="102"/>
        <v>0</v>
      </c>
      <c r="K2016">
        <v>100</v>
      </c>
      <c r="L2016">
        <v>4.8</v>
      </c>
      <c r="N2016">
        <v>1</v>
      </c>
    </row>
    <row r="2017" spans="1:14" x14ac:dyDescent="0.15">
      <c r="A2017">
        <f t="shared" ref="A2017" si="110">B2017*1000+C2017</f>
        <v>1001101001</v>
      </c>
      <c r="B2017">
        <v>1001101</v>
      </c>
      <c r="C2017">
        <v>1</v>
      </c>
      <c r="D2017">
        <v>0</v>
      </c>
      <c r="E2017">
        <v>0</v>
      </c>
      <c r="H2017">
        <v>0</v>
      </c>
      <c r="I2017">
        <v>1</v>
      </c>
      <c r="J2017">
        <f t="shared" ref="J2017" si="111">(C2017-1)*(B2017-2000)*1000</f>
        <v>0</v>
      </c>
      <c r="K2017">
        <v>100</v>
      </c>
      <c r="L2017">
        <v>1.8</v>
      </c>
      <c r="N2017">
        <v>1</v>
      </c>
    </row>
    <row r="2018" spans="1:14" x14ac:dyDescent="0.15">
      <c r="A2018">
        <f t="shared" ref="A2018:A2022" si="112">B2018*1000+C2018</f>
        <v>1001102001</v>
      </c>
      <c r="B2018">
        <v>1001102</v>
      </c>
      <c r="C2018">
        <v>1</v>
      </c>
      <c r="D2018">
        <v>0</v>
      </c>
      <c r="E2018">
        <v>0</v>
      </c>
      <c r="H2018">
        <v>0</v>
      </c>
      <c r="I2018">
        <v>1</v>
      </c>
      <c r="J2018">
        <f t="shared" ref="J2018:J2022" si="113">(C2018-1)*(B2018-2000)*1000</f>
        <v>0</v>
      </c>
      <c r="K2018">
        <v>100</v>
      </c>
      <c r="L2018">
        <v>2.4</v>
      </c>
      <c r="N2018">
        <v>1</v>
      </c>
    </row>
    <row r="2019" spans="1:14" x14ac:dyDescent="0.15">
      <c r="A2019">
        <f t="shared" si="112"/>
        <v>1001103001</v>
      </c>
      <c r="B2019">
        <v>1001103</v>
      </c>
      <c r="C2019">
        <v>1</v>
      </c>
      <c r="D2019">
        <v>0</v>
      </c>
      <c r="E2019">
        <v>0</v>
      </c>
      <c r="H2019">
        <v>0</v>
      </c>
      <c r="I2019">
        <v>1</v>
      </c>
      <c r="J2019">
        <f t="shared" si="113"/>
        <v>0</v>
      </c>
      <c r="K2019">
        <v>100</v>
      </c>
      <c r="L2019">
        <v>6</v>
      </c>
      <c r="N2019">
        <v>1</v>
      </c>
    </row>
    <row r="2020" spans="1:14" x14ac:dyDescent="0.15">
      <c r="A2020">
        <f t="shared" si="112"/>
        <v>1001104001</v>
      </c>
      <c r="B2020">
        <v>1001104</v>
      </c>
      <c r="C2020">
        <v>1</v>
      </c>
      <c r="D2020">
        <v>0</v>
      </c>
      <c r="E2020">
        <v>0</v>
      </c>
      <c r="H2020">
        <v>0</v>
      </c>
      <c r="I2020">
        <v>1</v>
      </c>
      <c r="J2020">
        <f t="shared" si="113"/>
        <v>0</v>
      </c>
      <c r="K2020">
        <v>100</v>
      </c>
      <c r="L2020">
        <v>6</v>
      </c>
      <c r="N2020">
        <v>1</v>
      </c>
    </row>
    <row r="2021" spans="1:14" x14ac:dyDescent="0.15">
      <c r="A2021">
        <f t="shared" si="112"/>
        <v>1001105001</v>
      </c>
      <c r="B2021">
        <v>1001105</v>
      </c>
      <c r="C2021">
        <v>1</v>
      </c>
      <c r="D2021">
        <v>15</v>
      </c>
      <c r="E2021">
        <v>0</v>
      </c>
      <c r="H2021">
        <v>0</v>
      </c>
      <c r="I2021">
        <v>1</v>
      </c>
      <c r="J2021">
        <f t="shared" si="113"/>
        <v>0</v>
      </c>
      <c r="K2021">
        <v>100</v>
      </c>
      <c r="L2021">
        <v>7.9</v>
      </c>
      <c r="N2021">
        <v>1</v>
      </c>
    </row>
    <row r="2022" spans="1:14" x14ac:dyDescent="0.15">
      <c r="A2022">
        <f t="shared" si="112"/>
        <v>1001111001</v>
      </c>
      <c r="B2022">
        <v>1001111</v>
      </c>
      <c r="C2022">
        <v>1</v>
      </c>
      <c r="D2022">
        <v>0</v>
      </c>
      <c r="E2022">
        <v>0</v>
      </c>
      <c r="H2022">
        <v>0</v>
      </c>
      <c r="I2022">
        <v>1</v>
      </c>
      <c r="J2022">
        <f t="shared" si="113"/>
        <v>0</v>
      </c>
      <c r="K2022">
        <v>100</v>
      </c>
      <c r="L2022">
        <v>0</v>
      </c>
      <c r="N2022">
        <v>1</v>
      </c>
    </row>
    <row r="2023" spans="1:14" x14ac:dyDescent="0.15">
      <c r="A2023">
        <f t="shared" ref="A2023:A2028" si="114">B2023*1000+C2023</f>
        <v>1001112001</v>
      </c>
      <c r="B2023">
        <v>1001112</v>
      </c>
      <c r="C2023">
        <v>1</v>
      </c>
      <c r="D2023">
        <v>0</v>
      </c>
      <c r="E2023">
        <v>0</v>
      </c>
      <c r="H2023">
        <v>0</v>
      </c>
      <c r="I2023">
        <v>1</v>
      </c>
      <c r="J2023">
        <f t="shared" ref="J2023:J2028" si="115">(C2023-1)*(B2023-2000)*1000</f>
        <v>0</v>
      </c>
      <c r="K2023">
        <v>100</v>
      </c>
      <c r="L2023">
        <v>0</v>
      </c>
      <c r="N2023">
        <v>1</v>
      </c>
    </row>
    <row r="2024" spans="1:14" x14ac:dyDescent="0.15">
      <c r="A2024">
        <f t="shared" si="114"/>
        <v>1001113001</v>
      </c>
      <c r="B2024">
        <v>1001113</v>
      </c>
      <c r="C2024">
        <v>1</v>
      </c>
      <c r="D2024">
        <v>0</v>
      </c>
      <c r="E2024">
        <v>0</v>
      </c>
      <c r="H2024">
        <v>0</v>
      </c>
      <c r="I2024">
        <v>1</v>
      </c>
      <c r="J2024">
        <f t="shared" si="115"/>
        <v>0</v>
      </c>
      <c r="K2024">
        <v>100</v>
      </c>
      <c r="L2024">
        <v>0</v>
      </c>
      <c r="N2024">
        <v>1</v>
      </c>
    </row>
    <row r="2025" spans="1:14" x14ac:dyDescent="0.15">
      <c r="A2025">
        <f t="shared" si="114"/>
        <v>1001115001</v>
      </c>
      <c r="B2025">
        <v>1001115</v>
      </c>
      <c r="C2025">
        <v>1</v>
      </c>
      <c r="D2025">
        <v>0</v>
      </c>
      <c r="E2025">
        <v>0</v>
      </c>
      <c r="H2025">
        <v>0</v>
      </c>
      <c r="I2025">
        <v>1</v>
      </c>
      <c r="J2025">
        <f t="shared" si="115"/>
        <v>0</v>
      </c>
      <c r="K2025">
        <v>100</v>
      </c>
      <c r="L2025">
        <v>0</v>
      </c>
      <c r="N2025">
        <v>1</v>
      </c>
    </row>
    <row r="2026" spans="1:14" x14ac:dyDescent="0.15">
      <c r="A2026">
        <f t="shared" si="114"/>
        <v>10011101001</v>
      </c>
      <c r="B2026">
        <v>10011101</v>
      </c>
      <c r="C2026">
        <v>1</v>
      </c>
      <c r="D2026">
        <v>0</v>
      </c>
      <c r="E2026">
        <v>2</v>
      </c>
      <c r="H2026">
        <v>0</v>
      </c>
      <c r="I2026">
        <v>1</v>
      </c>
      <c r="J2026">
        <f t="shared" si="115"/>
        <v>0</v>
      </c>
      <c r="K2026">
        <v>100</v>
      </c>
      <c r="L2026">
        <v>1.8</v>
      </c>
      <c r="N2026">
        <v>1</v>
      </c>
    </row>
    <row r="2027" spans="1:14" x14ac:dyDescent="0.15">
      <c r="A2027">
        <f t="shared" si="114"/>
        <v>10011102001</v>
      </c>
      <c r="B2027">
        <v>10011102</v>
      </c>
      <c r="C2027">
        <v>1</v>
      </c>
      <c r="D2027">
        <v>0</v>
      </c>
      <c r="E2027">
        <v>2</v>
      </c>
      <c r="H2027">
        <v>0</v>
      </c>
      <c r="I2027">
        <v>1</v>
      </c>
      <c r="J2027">
        <f t="shared" si="115"/>
        <v>0</v>
      </c>
      <c r="K2027">
        <v>100</v>
      </c>
      <c r="L2027">
        <v>2.4</v>
      </c>
      <c r="N2027">
        <v>1</v>
      </c>
    </row>
    <row r="2028" spans="1:14" x14ac:dyDescent="0.15">
      <c r="A2028">
        <f t="shared" si="114"/>
        <v>10011103001</v>
      </c>
      <c r="B2028">
        <v>10011103</v>
      </c>
      <c r="C2028">
        <v>1</v>
      </c>
      <c r="D2028">
        <v>9</v>
      </c>
      <c r="E2028">
        <v>0</v>
      </c>
      <c r="H2028">
        <v>0</v>
      </c>
      <c r="I2028">
        <v>1</v>
      </c>
      <c r="J2028">
        <f t="shared" si="115"/>
        <v>0</v>
      </c>
      <c r="K2028">
        <v>100</v>
      </c>
      <c r="L2028">
        <v>6</v>
      </c>
      <c r="N2028">
        <v>1</v>
      </c>
    </row>
    <row r="2029" spans="1:14" x14ac:dyDescent="0.15">
      <c r="A2029">
        <f t="shared" ref="A2029:A2033" si="116">B2029*1000+C2029</f>
        <v>10011104001</v>
      </c>
      <c r="B2029">
        <v>10011104</v>
      </c>
      <c r="C2029">
        <v>1</v>
      </c>
      <c r="D2029">
        <v>9</v>
      </c>
      <c r="E2029">
        <v>0</v>
      </c>
      <c r="H2029">
        <v>0</v>
      </c>
      <c r="I2029">
        <v>1</v>
      </c>
      <c r="J2029">
        <f t="shared" ref="J2029:J2033" si="117">(C2029-1)*(B2029-2000)*1000</f>
        <v>0</v>
      </c>
      <c r="K2029">
        <v>100</v>
      </c>
      <c r="L2029">
        <v>6</v>
      </c>
      <c r="N2029">
        <v>1</v>
      </c>
    </row>
    <row r="2030" spans="1:14" x14ac:dyDescent="0.15">
      <c r="A2030">
        <f t="shared" si="116"/>
        <v>10011105001</v>
      </c>
      <c r="B2030">
        <v>10011105</v>
      </c>
      <c r="C2030">
        <v>1</v>
      </c>
      <c r="D2030">
        <v>9</v>
      </c>
      <c r="E2030">
        <v>0</v>
      </c>
      <c r="H2030">
        <v>0</v>
      </c>
      <c r="I2030">
        <v>1</v>
      </c>
      <c r="J2030">
        <f t="shared" si="117"/>
        <v>0</v>
      </c>
      <c r="K2030">
        <v>100</v>
      </c>
      <c r="L2030">
        <v>6</v>
      </c>
      <c r="N2030">
        <v>1</v>
      </c>
    </row>
    <row r="2031" spans="1:14" x14ac:dyDescent="0.15">
      <c r="A2031">
        <f t="shared" si="116"/>
        <v>10011106001</v>
      </c>
      <c r="B2031">
        <v>10011106</v>
      </c>
      <c r="C2031">
        <v>1</v>
      </c>
      <c r="D2031">
        <v>0</v>
      </c>
      <c r="E2031">
        <v>0</v>
      </c>
      <c r="H2031">
        <v>0</v>
      </c>
      <c r="I2031">
        <v>1</v>
      </c>
      <c r="J2031">
        <f t="shared" si="117"/>
        <v>0</v>
      </c>
      <c r="K2031">
        <v>100</v>
      </c>
      <c r="L2031">
        <v>7.9</v>
      </c>
      <c r="N2031">
        <v>1</v>
      </c>
    </row>
    <row r="2032" spans="1:14" x14ac:dyDescent="0.15">
      <c r="A2032">
        <f t="shared" si="116"/>
        <v>10011107001</v>
      </c>
      <c r="B2032">
        <v>10011107</v>
      </c>
      <c r="C2032">
        <v>1</v>
      </c>
      <c r="D2032">
        <v>0</v>
      </c>
      <c r="E2032">
        <v>0</v>
      </c>
      <c r="H2032">
        <v>0</v>
      </c>
      <c r="I2032">
        <v>1</v>
      </c>
      <c r="J2032">
        <f t="shared" si="117"/>
        <v>0</v>
      </c>
      <c r="K2032">
        <v>100</v>
      </c>
      <c r="L2032">
        <v>0</v>
      </c>
      <c r="N2032">
        <v>1</v>
      </c>
    </row>
    <row r="2033" spans="1:14" x14ac:dyDescent="0.15">
      <c r="A2033">
        <f t="shared" si="116"/>
        <v>10011108001</v>
      </c>
      <c r="B2033">
        <v>10011108</v>
      </c>
      <c r="C2033">
        <v>1</v>
      </c>
      <c r="D2033">
        <v>4</v>
      </c>
      <c r="E2033">
        <v>0</v>
      </c>
      <c r="H2033">
        <v>0</v>
      </c>
      <c r="I2033">
        <v>1</v>
      </c>
      <c r="J2033">
        <f t="shared" si="117"/>
        <v>0</v>
      </c>
      <c r="K2033">
        <v>100</v>
      </c>
      <c r="L2033">
        <v>0</v>
      </c>
      <c r="N2033">
        <v>1</v>
      </c>
    </row>
    <row r="2034" spans="1:14" x14ac:dyDescent="0.15">
      <c r="A2034">
        <f t="shared" ref="A2034" si="118">B2034*1000+C2034</f>
        <v>10011109001</v>
      </c>
      <c r="B2034">
        <v>10011109</v>
      </c>
      <c r="C2034">
        <v>1</v>
      </c>
      <c r="D2034">
        <v>4</v>
      </c>
      <c r="E2034">
        <v>0</v>
      </c>
      <c r="H2034">
        <v>0</v>
      </c>
      <c r="I2034">
        <v>1</v>
      </c>
      <c r="J2034">
        <f t="shared" ref="J2034" si="119">(C2034-1)*(B2034-2000)*1000</f>
        <v>0</v>
      </c>
      <c r="K2034">
        <v>100</v>
      </c>
      <c r="L2034">
        <v>0</v>
      </c>
      <c r="N2034">
        <v>1</v>
      </c>
    </row>
    <row r="2035" spans="1:14" x14ac:dyDescent="0.15">
      <c r="A2035">
        <f t="shared" ref="A2035" si="120">B2035*1000+C2035</f>
        <v>10011110001</v>
      </c>
      <c r="B2035">
        <v>10011110</v>
      </c>
      <c r="C2035">
        <v>1</v>
      </c>
      <c r="D2035">
        <v>0</v>
      </c>
      <c r="E2035">
        <v>0</v>
      </c>
      <c r="H2035">
        <v>0</v>
      </c>
      <c r="I2035">
        <v>1</v>
      </c>
      <c r="J2035">
        <f t="shared" ref="J2035" si="121">(C2035-1)*(B2035-2000)*1000</f>
        <v>0</v>
      </c>
      <c r="K2035">
        <v>100</v>
      </c>
      <c r="L2035">
        <v>0</v>
      </c>
      <c r="N2035">
        <v>1</v>
      </c>
    </row>
    <row r="2036" spans="1:14" x14ac:dyDescent="0.15">
      <c r="A2036">
        <f t="shared" si="81"/>
        <v>1001301001</v>
      </c>
      <c r="B2036">
        <v>1001301</v>
      </c>
      <c r="C2036">
        <v>1</v>
      </c>
      <c r="D2036">
        <v>0</v>
      </c>
      <c r="E2036">
        <v>0</v>
      </c>
      <c r="H2036">
        <v>0</v>
      </c>
      <c r="I2036">
        <v>1</v>
      </c>
      <c r="J2036">
        <f t="shared" si="102"/>
        <v>0</v>
      </c>
      <c r="K2036">
        <v>100</v>
      </c>
      <c r="L2036">
        <v>3</v>
      </c>
      <c r="N2036">
        <v>1</v>
      </c>
    </row>
    <row r="2037" spans="1:14" x14ac:dyDescent="0.15">
      <c r="A2037">
        <f t="shared" si="81"/>
        <v>1001302001</v>
      </c>
      <c r="B2037">
        <v>1001302</v>
      </c>
      <c r="C2037">
        <v>1</v>
      </c>
      <c r="D2037">
        <v>0</v>
      </c>
      <c r="E2037">
        <v>0</v>
      </c>
      <c r="H2037">
        <v>0</v>
      </c>
      <c r="I2037">
        <v>1</v>
      </c>
      <c r="J2037">
        <f t="shared" si="102"/>
        <v>0</v>
      </c>
      <c r="K2037">
        <v>100</v>
      </c>
      <c r="L2037">
        <v>4</v>
      </c>
      <c r="N2037">
        <v>1</v>
      </c>
    </row>
    <row r="2038" spans="1:14" x14ac:dyDescent="0.15">
      <c r="A2038">
        <f t="shared" si="81"/>
        <v>1001303001</v>
      </c>
      <c r="B2038">
        <v>1001303</v>
      </c>
      <c r="C2038">
        <v>1</v>
      </c>
      <c r="D2038">
        <v>0</v>
      </c>
      <c r="E2038">
        <v>0</v>
      </c>
      <c r="H2038">
        <v>0</v>
      </c>
      <c r="I2038">
        <v>1</v>
      </c>
      <c r="J2038">
        <f t="shared" si="102"/>
        <v>0</v>
      </c>
      <c r="K2038">
        <v>100</v>
      </c>
      <c r="L2038">
        <v>5.6</v>
      </c>
      <c r="N2038">
        <v>1</v>
      </c>
    </row>
    <row r="2039" spans="1:14" x14ac:dyDescent="0.15">
      <c r="A2039">
        <f t="shared" si="81"/>
        <v>1001304001</v>
      </c>
      <c r="B2039">
        <v>1001304</v>
      </c>
      <c r="C2039">
        <v>1</v>
      </c>
      <c r="D2039">
        <v>0</v>
      </c>
      <c r="E2039">
        <v>0</v>
      </c>
      <c r="H2039">
        <v>0</v>
      </c>
      <c r="I2039">
        <v>1</v>
      </c>
      <c r="J2039">
        <f t="shared" si="102"/>
        <v>0</v>
      </c>
      <c r="K2039">
        <v>100</v>
      </c>
      <c r="L2039">
        <v>7.2</v>
      </c>
      <c r="N2039">
        <v>1</v>
      </c>
    </row>
    <row r="2040" spans="1:14" x14ac:dyDescent="0.15">
      <c r="A2040">
        <f t="shared" si="81"/>
        <v>1001305001</v>
      </c>
      <c r="B2040">
        <v>1001305</v>
      </c>
      <c r="C2040">
        <v>1</v>
      </c>
      <c r="D2040">
        <v>0</v>
      </c>
      <c r="E2040">
        <v>0</v>
      </c>
      <c r="H2040">
        <v>0</v>
      </c>
      <c r="I2040">
        <v>1</v>
      </c>
      <c r="J2040">
        <f t="shared" si="102"/>
        <v>0</v>
      </c>
      <c r="K2040">
        <v>100</v>
      </c>
      <c r="L2040">
        <v>3.5</v>
      </c>
      <c r="N2040">
        <v>1</v>
      </c>
    </row>
    <row r="2041" spans="1:14" x14ac:dyDescent="0.15">
      <c r="A2041">
        <f t="shared" si="81"/>
        <v>1001306001</v>
      </c>
      <c r="B2041">
        <v>1001306</v>
      </c>
      <c r="C2041">
        <v>1</v>
      </c>
      <c r="D2041">
        <v>0</v>
      </c>
      <c r="E2041">
        <v>0</v>
      </c>
      <c r="H2041">
        <v>0</v>
      </c>
      <c r="I2041">
        <v>1</v>
      </c>
      <c r="J2041">
        <f t="shared" si="102"/>
        <v>0</v>
      </c>
      <c r="K2041">
        <v>100</v>
      </c>
      <c r="L2041">
        <v>0</v>
      </c>
      <c r="N2041">
        <v>1</v>
      </c>
    </row>
    <row r="2042" spans="1:14" x14ac:dyDescent="0.15">
      <c r="A2042">
        <f t="shared" si="81"/>
        <v>1001307001</v>
      </c>
      <c r="B2042">
        <v>1001307</v>
      </c>
      <c r="C2042">
        <v>1</v>
      </c>
      <c r="D2042">
        <v>0</v>
      </c>
      <c r="E2042">
        <v>0</v>
      </c>
      <c r="H2042">
        <v>0</v>
      </c>
      <c r="I2042">
        <v>1</v>
      </c>
      <c r="J2042">
        <f t="shared" si="102"/>
        <v>0</v>
      </c>
      <c r="K2042">
        <v>100</v>
      </c>
      <c r="L2042">
        <v>0</v>
      </c>
      <c r="N2042">
        <v>1</v>
      </c>
    </row>
    <row r="2043" spans="1:14" x14ac:dyDescent="0.15">
      <c r="A2043">
        <f t="shared" ref="A2043" si="122">B2043*1000+C2043</f>
        <v>1001308001</v>
      </c>
      <c r="B2043">
        <v>1001308</v>
      </c>
      <c r="C2043">
        <v>1</v>
      </c>
      <c r="D2043">
        <v>0</v>
      </c>
      <c r="E2043">
        <v>0</v>
      </c>
      <c r="H2043">
        <v>0</v>
      </c>
      <c r="I2043">
        <v>1</v>
      </c>
      <c r="J2043">
        <f t="shared" ref="J2043" si="123">(C2043-1)*(B2043-2000)*1000</f>
        <v>0</v>
      </c>
      <c r="K2043">
        <v>100</v>
      </c>
      <c r="L2043">
        <v>0</v>
      </c>
      <c r="N2043">
        <v>1</v>
      </c>
    </row>
    <row r="2044" spans="1:14" x14ac:dyDescent="0.15">
      <c r="A2044">
        <f t="shared" ref="A2044:A2052" si="124">B2044*1000+C2044</f>
        <v>1001311001</v>
      </c>
      <c r="B2044">
        <v>1001311</v>
      </c>
      <c r="C2044">
        <v>1</v>
      </c>
      <c r="D2044">
        <v>0</v>
      </c>
      <c r="E2044">
        <v>0</v>
      </c>
      <c r="H2044">
        <v>0</v>
      </c>
      <c r="I2044">
        <v>1</v>
      </c>
      <c r="J2044">
        <f t="shared" ref="J2044:J2052" si="125">(C2044-1)*(B2044-2000)*1000</f>
        <v>0</v>
      </c>
      <c r="K2044">
        <v>100</v>
      </c>
      <c r="L2044">
        <v>0</v>
      </c>
      <c r="N2044">
        <v>1</v>
      </c>
    </row>
    <row r="2045" spans="1:14" x14ac:dyDescent="0.15">
      <c r="A2045">
        <f t="shared" si="124"/>
        <v>1001312001</v>
      </c>
      <c r="B2045">
        <v>1001312</v>
      </c>
      <c r="C2045">
        <v>1</v>
      </c>
      <c r="D2045">
        <v>0</v>
      </c>
      <c r="E2045">
        <v>0</v>
      </c>
      <c r="H2045">
        <v>0</v>
      </c>
      <c r="I2045">
        <v>1</v>
      </c>
      <c r="J2045">
        <f t="shared" si="125"/>
        <v>0</v>
      </c>
      <c r="K2045">
        <v>100</v>
      </c>
      <c r="L2045">
        <v>0</v>
      </c>
      <c r="N2045">
        <v>1</v>
      </c>
    </row>
    <row r="2046" spans="1:14" x14ac:dyDescent="0.15">
      <c r="A2046">
        <f t="shared" si="124"/>
        <v>1001313001</v>
      </c>
      <c r="B2046">
        <v>1001313</v>
      </c>
      <c r="C2046">
        <v>1</v>
      </c>
      <c r="D2046">
        <v>0</v>
      </c>
      <c r="E2046">
        <v>0</v>
      </c>
      <c r="H2046">
        <v>0</v>
      </c>
      <c r="I2046">
        <v>1</v>
      </c>
      <c r="J2046">
        <f t="shared" si="125"/>
        <v>0</v>
      </c>
      <c r="K2046">
        <v>100</v>
      </c>
      <c r="L2046">
        <v>0</v>
      </c>
      <c r="N2046">
        <v>1</v>
      </c>
    </row>
    <row r="2047" spans="1:14" x14ac:dyDescent="0.15">
      <c r="A2047">
        <f t="shared" si="124"/>
        <v>1001314001</v>
      </c>
      <c r="B2047">
        <v>1001314</v>
      </c>
      <c r="C2047">
        <v>1</v>
      </c>
      <c r="D2047">
        <v>0</v>
      </c>
      <c r="E2047">
        <v>0</v>
      </c>
      <c r="H2047">
        <v>0</v>
      </c>
      <c r="I2047">
        <v>1</v>
      </c>
      <c r="J2047">
        <f t="shared" si="125"/>
        <v>0</v>
      </c>
      <c r="K2047">
        <v>100</v>
      </c>
      <c r="L2047">
        <v>0</v>
      </c>
      <c r="N2047">
        <v>1</v>
      </c>
    </row>
    <row r="2048" spans="1:14" x14ac:dyDescent="0.15">
      <c r="A2048">
        <f t="shared" si="124"/>
        <v>1001315001</v>
      </c>
      <c r="B2048">
        <v>1001315</v>
      </c>
      <c r="C2048">
        <v>1</v>
      </c>
      <c r="D2048">
        <v>0</v>
      </c>
      <c r="E2048">
        <v>0</v>
      </c>
      <c r="H2048">
        <v>0</v>
      </c>
      <c r="I2048">
        <v>1</v>
      </c>
      <c r="J2048">
        <f t="shared" si="125"/>
        <v>0</v>
      </c>
      <c r="K2048">
        <v>100</v>
      </c>
      <c r="L2048">
        <v>0</v>
      </c>
      <c r="N2048">
        <v>1</v>
      </c>
    </row>
    <row r="2049" spans="1:14" x14ac:dyDescent="0.15">
      <c r="A2049">
        <f t="shared" si="124"/>
        <v>10013101001</v>
      </c>
      <c r="B2049">
        <v>10013101</v>
      </c>
      <c r="C2049">
        <v>1</v>
      </c>
      <c r="D2049">
        <v>2</v>
      </c>
      <c r="E2049">
        <v>0</v>
      </c>
      <c r="H2049">
        <v>0</v>
      </c>
      <c r="I2049">
        <v>1</v>
      </c>
      <c r="J2049">
        <f t="shared" si="125"/>
        <v>0</v>
      </c>
      <c r="K2049">
        <v>100</v>
      </c>
      <c r="L2049">
        <v>3</v>
      </c>
      <c r="N2049">
        <v>1</v>
      </c>
    </row>
    <row r="2050" spans="1:14" x14ac:dyDescent="0.15">
      <c r="A2050">
        <f t="shared" si="124"/>
        <v>10013102001</v>
      </c>
      <c r="B2050">
        <v>10013102</v>
      </c>
      <c r="C2050">
        <v>1</v>
      </c>
      <c r="D2050">
        <v>3</v>
      </c>
      <c r="E2050">
        <v>0</v>
      </c>
      <c r="H2050">
        <v>0</v>
      </c>
      <c r="I2050">
        <v>1</v>
      </c>
      <c r="J2050">
        <f t="shared" si="125"/>
        <v>0</v>
      </c>
      <c r="K2050">
        <v>100</v>
      </c>
      <c r="L2050">
        <v>4</v>
      </c>
      <c r="N2050">
        <v>1</v>
      </c>
    </row>
    <row r="2051" spans="1:14" x14ac:dyDescent="0.15">
      <c r="A2051">
        <f t="shared" si="124"/>
        <v>10013103001</v>
      </c>
      <c r="B2051">
        <v>10013103</v>
      </c>
      <c r="C2051">
        <v>1</v>
      </c>
      <c r="D2051">
        <v>8</v>
      </c>
      <c r="E2051">
        <v>0</v>
      </c>
      <c r="H2051">
        <v>0</v>
      </c>
      <c r="I2051">
        <v>1</v>
      </c>
      <c r="J2051">
        <f t="shared" si="125"/>
        <v>0</v>
      </c>
      <c r="K2051">
        <v>100</v>
      </c>
      <c r="L2051">
        <v>7.2</v>
      </c>
      <c r="N2051">
        <v>1</v>
      </c>
    </row>
    <row r="2052" spans="1:14" x14ac:dyDescent="0.15">
      <c r="A2052">
        <f t="shared" si="124"/>
        <v>10013104001</v>
      </c>
      <c r="B2052">
        <v>10013104</v>
      </c>
      <c r="C2052">
        <v>1</v>
      </c>
      <c r="D2052">
        <v>0</v>
      </c>
      <c r="E2052">
        <v>0</v>
      </c>
      <c r="H2052">
        <v>0</v>
      </c>
      <c r="I2052">
        <v>1</v>
      </c>
      <c r="J2052">
        <f t="shared" si="125"/>
        <v>0</v>
      </c>
      <c r="K2052">
        <v>100</v>
      </c>
      <c r="L2052">
        <v>3.5</v>
      </c>
      <c r="N2052">
        <v>1</v>
      </c>
    </row>
    <row r="2053" spans="1:14" x14ac:dyDescent="0.15">
      <c r="A2053">
        <f t="shared" ref="A2053:A2054" si="126">B2053*1000+C2053</f>
        <v>10013105001</v>
      </c>
      <c r="B2053">
        <v>10013105</v>
      </c>
      <c r="C2053">
        <v>1</v>
      </c>
      <c r="D2053">
        <v>0</v>
      </c>
      <c r="E2053">
        <v>0</v>
      </c>
      <c r="H2053">
        <v>0</v>
      </c>
      <c r="I2053">
        <v>1</v>
      </c>
      <c r="J2053">
        <f t="shared" ref="J2053:J2054" si="127">(C2053-1)*(B2053-2000)*1000</f>
        <v>0</v>
      </c>
      <c r="K2053">
        <v>100</v>
      </c>
      <c r="L2053">
        <v>0</v>
      </c>
      <c r="N2053">
        <v>1</v>
      </c>
    </row>
    <row r="2054" spans="1:14" x14ac:dyDescent="0.15">
      <c r="A2054">
        <f t="shared" si="126"/>
        <v>10013106001</v>
      </c>
      <c r="B2054">
        <v>10013106</v>
      </c>
      <c r="C2054">
        <v>1</v>
      </c>
      <c r="D2054">
        <v>0</v>
      </c>
      <c r="E2054">
        <v>0</v>
      </c>
      <c r="H2054">
        <v>0</v>
      </c>
      <c r="I2054">
        <v>1</v>
      </c>
      <c r="J2054">
        <f t="shared" si="127"/>
        <v>0</v>
      </c>
      <c r="K2054">
        <v>100</v>
      </c>
      <c r="L2054">
        <v>0</v>
      </c>
      <c r="N2054">
        <v>1</v>
      </c>
    </row>
    <row r="2055" spans="1:14" x14ac:dyDescent="0.15">
      <c r="A2055">
        <f t="shared" si="81"/>
        <v>1001401001</v>
      </c>
      <c r="B2055">
        <v>1001401</v>
      </c>
      <c r="C2055">
        <v>1</v>
      </c>
      <c r="D2055">
        <v>0</v>
      </c>
      <c r="E2055">
        <v>0</v>
      </c>
      <c r="H2055">
        <v>0</v>
      </c>
      <c r="I2055">
        <v>1</v>
      </c>
      <c r="J2055">
        <f t="shared" si="102"/>
        <v>0</v>
      </c>
      <c r="K2055">
        <v>100</v>
      </c>
      <c r="L2055">
        <v>1.8</v>
      </c>
      <c r="N2055">
        <v>1</v>
      </c>
    </row>
    <row r="2056" spans="1:14" x14ac:dyDescent="0.15">
      <c r="A2056">
        <f t="shared" si="81"/>
        <v>1001402001</v>
      </c>
      <c r="B2056">
        <v>1001402</v>
      </c>
      <c r="C2056">
        <v>1</v>
      </c>
      <c r="D2056">
        <v>0</v>
      </c>
      <c r="E2056">
        <v>0</v>
      </c>
      <c r="H2056">
        <v>0</v>
      </c>
      <c r="I2056">
        <v>1</v>
      </c>
      <c r="J2056">
        <f t="shared" si="102"/>
        <v>0</v>
      </c>
      <c r="K2056">
        <v>100</v>
      </c>
      <c r="L2056">
        <v>3.5</v>
      </c>
      <c r="N2056">
        <v>1</v>
      </c>
    </row>
    <row r="2057" spans="1:14" x14ac:dyDescent="0.15">
      <c r="A2057">
        <f t="shared" si="81"/>
        <v>1001403001</v>
      </c>
      <c r="B2057">
        <v>1001403</v>
      </c>
      <c r="C2057">
        <v>1</v>
      </c>
      <c r="D2057">
        <v>0</v>
      </c>
      <c r="E2057">
        <v>0</v>
      </c>
      <c r="H2057">
        <v>0</v>
      </c>
      <c r="I2057">
        <v>1</v>
      </c>
      <c r="J2057">
        <f t="shared" si="102"/>
        <v>0</v>
      </c>
      <c r="K2057">
        <v>100</v>
      </c>
      <c r="L2057">
        <v>5.6</v>
      </c>
      <c r="N2057">
        <v>1</v>
      </c>
    </row>
    <row r="2058" spans="1:14" x14ac:dyDescent="0.15">
      <c r="A2058">
        <f t="shared" si="81"/>
        <v>1001404001</v>
      </c>
      <c r="B2058">
        <v>1001404</v>
      </c>
      <c r="C2058">
        <v>1</v>
      </c>
      <c r="D2058">
        <v>0</v>
      </c>
      <c r="E2058">
        <v>0</v>
      </c>
      <c r="H2058">
        <v>0</v>
      </c>
      <c r="I2058">
        <v>1</v>
      </c>
      <c r="J2058">
        <f t="shared" si="102"/>
        <v>0</v>
      </c>
      <c r="K2058">
        <v>100</v>
      </c>
      <c r="L2058">
        <v>3.3</v>
      </c>
      <c r="N2058">
        <v>1</v>
      </c>
    </row>
    <row r="2059" spans="1:14" x14ac:dyDescent="0.15">
      <c r="A2059">
        <f t="shared" si="81"/>
        <v>1001405001</v>
      </c>
      <c r="B2059">
        <v>1001405</v>
      </c>
      <c r="C2059">
        <v>1</v>
      </c>
      <c r="D2059">
        <v>0</v>
      </c>
      <c r="E2059">
        <v>0</v>
      </c>
      <c r="H2059">
        <v>0</v>
      </c>
      <c r="I2059">
        <v>1</v>
      </c>
      <c r="J2059">
        <f t="shared" si="102"/>
        <v>0</v>
      </c>
      <c r="K2059">
        <v>100</v>
      </c>
      <c r="L2059">
        <v>4</v>
      </c>
      <c r="N2059">
        <v>1</v>
      </c>
    </row>
    <row r="2060" spans="1:14" x14ac:dyDescent="0.15">
      <c r="A2060">
        <f t="shared" ref="A2060:A2072" si="128">B2060*1000+C2060</f>
        <v>1001411001</v>
      </c>
      <c r="B2060">
        <v>1001411</v>
      </c>
      <c r="C2060">
        <v>1</v>
      </c>
      <c r="D2060">
        <v>0</v>
      </c>
      <c r="E2060">
        <v>0</v>
      </c>
      <c r="H2060">
        <v>0</v>
      </c>
      <c r="I2060">
        <v>1</v>
      </c>
      <c r="J2060">
        <f t="shared" ref="J2060:J2072" si="129">(C2060-1)*(B2060-2000)*1000</f>
        <v>0</v>
      </c>
      <c r="K2060">
        <v>100</v>
      </c>
      <c r="L2060">
        <v>0</v>
      </c>
      <c r="N2060">
        <v>1</v>
      </c>
    </row>
    <row r="2061" spans="1:14" x14ac:dyDescent="0.15">
      <c r="A2061">
        <f t="shared" si="128"/>
        <v>1001412001</v>
      </c>
      <c r="B2061">
        <v>1001412</v>
      </c>
      <c r="C2061">
        <v>1</v>
      </c>
      <c r="D2061">
        <v>0</v>
      </c>
      <c r="E2061">
        <v>0</v>
      </c>
      <c r="H2061">
        <v>0</v>
      </c>
      <c r="I2061">
        <v>1</v>
      </c>
      <c r="J2061">
        <f t="shared" si="129"/>
        <v>0</v>
      </c>
      <c r="K2061">
        <v>100</v>
      </c>
      <c r="L2061">
        <v>0</v>
      </c>
      <c r="N2061">
        <v>1</v>
      </c>
    </row>
    <row r="2062" spans="1:14" x14ac:dyDescent="0.15">
      <c r="A2062">
        <f t="shared" si="128"/>
        <v>1001413001</v>
      </c>
      <c r="B2062">
        <v>1001413</v>
      </c>
      <c r="C2062">
        <v>1</v>
      </c>
      <c r="D2062">
        <v>0</v>
      </c>
      <c r="E2062">
        <v>0</v>
      </c>
      <c r="H2062">
        <v>0</v>
      </c>
      <c r="I2062">
        <v>1</v>
      </c>
      <c r="J2062">
        <f t="shared" si="129"/>
        <v>0</v>
      </c>
      <c r="K2062">
        <v>100</v>
      </c>
      <c r="L2062">
        <v>0</v>
      </c>
      <c r="N2062">
        <v>1</v>
      </c>
    </row>
    <row r="2063" spans="1:14" x14ac:dyDescent="0.15">
      <c r="A2063">
        <f t="shared" si="128"/>
        <v>1001414001</v>
      </c>
      <c r="B2063">
        <v>1001414</v>
      </c>
      <c r="C2063">
        <v>1</v>
      </c>
      <c r="D2063">
        <v>0</v>
      </c>
      <c r="E2063">
        <v>0</v>
      </c>
      <c r="H2063">
        <v>0</v>
      </c>
      <c r="I2063">
        <v>1</v>
      </c>
      <c r="J2063">
        <f t="shared" si="129"/>
        <v>0</v>
      </c>
      <c r="K2063">
        <v>100</v>
      </c>
      <c r="L2063">
        <v>0</v>
      </c>
      <c r="N2063">
        <v>1</v>
      </c>
    </row>
    <row r="2064" spans="1:14" x14ac:dyDescent="0.15">
      <c r="A2064">
        <f t="shared" si="128"/>
        <v>1001415001</v>
      </c>
      <c r="B2064">
        <v>1001415</v>
      </c>
      <c r="C2064">
        <v>1</v>
      </c>
      <c r="D2064">
        <v>0</v>
      </c>
      <c r="E2064">
        <v>0</v>
      </c>
      <c r="H2064">
        <v>0</v>
      </c>
      <c r="I2064">
        <v>1</v>
      </c>
      <c r="J2064">
        <f t="shared" si="129"/>
        <v>0</v>
      </c>
      <c r="K2064">
        <v>100</v>
      </c>
      <c r="L2064">
        <v>0</v>
      </c>
      <c r="N2064">
        <v>1</v>
      </c>
    </row>
    <row r="2065" spans="1:14" x14ac:dyDescent="0.15">
      <c r="A2065">
        <f t="shared" si="128"/>
        <v>10014101001</v>
      </c>
      <c r="B2065">
        <v>10014101</v>
      </c>
      <c r="C2065">
        <v>1</v>
      </c>
      <c r="D2065">
        <v>2</v>
      </c>
      <c r="E2065">
        <v>0</v>
      </c>
      <c r="H2065">
        <v>0</v>
      </c>
      <c r="I2065">
        <v>1</v>
      </c>
      <c r="J2065">
        <f t="shared" si="129"/>
        <v>0</v>
      </c>
      <c r="K2065">
        <v>100</v>
      </c>
      <c r="L2065">
        <v>1.8</v>
      </c>
      <c r="N2065">
        <v>1</v>
      </c>
    </row>
    <row r="2066" spans="1:14" x14ac:dyDescent="0.15">
      <c r="A2066">
        <f t="shared" si="128"/>
        <v>10014102001</v>
      </c>
      <c r="B2066">
        <v>10014102</v>
      </c>
      <c r="C2066">
        <v>1</v>
      </c>
      <c r="D2066">
        <v>3</v>
      </c>
      <c r="E2066">
        <v>0</v>
      </c>
      <c r="H2066">
        <v>0</v>
      </c>
      <c r="I2066">
        <v>1</v>
      </c>
      <c r="J2066">
        <f t="shared" si="129"/>
        <v>0</v>
      </c>
      <c r="K2066">
        <v>100</v>
      </c>
      <c r="L2066">
        <v>3.5</v>
      </c>
      <c r="N2066">
        <v>1</v>
      </c>
    </row>
    <row r="2067" spans="1:14" x14ac:dyDescent="0.15">
      <c r="A2067">
        <f t="shared" si="128"/>
        <v>10014103001</v>
      </c>
      <c r="B2067">
        <v>10014103</v>
      </c>
      <c r="C2067">
        <v>1</v>
      </c>
      <c r="D2067">
        <v>5</v>
      </c>
      <c r="E2067">
        <v>0</v>
      </c>
      <c r="H2067">
        <v>0</v>
      </c>
      <c r="I2067">
        <v>1</v>
      </c>
      <c r="J2067">
        <f t="shared" si="129"/>
        <v>0</v>
      </c>
      <c r="K2067">
        <v>100</v>
      </c>
      <c r="L2067">
        <v>3.3</v>
      </c>
      <c r="N2067">
        <v>1</v>
      </c>
    </row>
    <row r="2068" spans="1:14" x14ac:dyDescent="0.15">
      <c r="A2068">
        <f t="shared" ref="A2068" si="130">B2068*1000+C2068</f>
        <v>10014104001</v>
      </c>
      <c r="B2068">
        <v>10014104</v>
      </c>
      <c r="C2068">
        <v>1</v>
      </c>
      <c r="D2068">
        <v>6</v>
      </c>
      <c r="E2068">
        <v>0</v>
      </c>
      <c r="H2068">
        <v>0</v>
      </c>
      <c r="I2068">
        <v>1</v>
      </c>
      <c r="J2068">
        <f t="shared" ref="J2068" si="131">(C2068-1)*(B2068-2000)*1000</f>
        <v>0</v>
      </c>
      <c r="K2068">
        <v>100</v>
      </c>
      <c r="L2068">
        <v>3.3</v>
      </c>
      <c r="N2068">
        <v>1</v>
      </c>
    </row>
    <row r="2069" spans="1:14" x14ac:dyDescent="0.15">
      <c r="A2069">
        <f t="shared" si="128"/>
        <v>10014105001</v>
      </c>
      <c r="B2069">
        <v>10014105</v>
      </c>
      <c r="C2069">
        <v>1</v>
      </c>
      <c r="D2069">
        <v>0</v>
      </c>
      <c r="E2069">
        <v>0</v>
      </c>
      <c r="H2069">
        <v>0</v>
      </c>
      <c r="I2069">
        <v>1</v>
      </c>
      <c r="J2069">
        <f t="shared" si="129"/>
        <v>0</v>
      </c>
      <c r="K2069">
        <v>100</v>
      </c>
      <c r="L2069">
        <v>4</v>
      </c>
      <c r="N2069">
        <v>1</v>
      </c>
    </row>
    <row r="2070" spans="1:14" x14ac:dyDescent="0.15">
      <c r="A2070">
        <f t="shared" ref="A2070:A2071" si="132">B2070*1000+C2070</f>
        <v>10014106001</v>
      </c>
      <c r="B2070">
        <v>10014106</v>
      </c>
      <c r="C2070">
        <v>1</v>
      </c>
      <c r="D2070">
        <v>0</v>
      </c>
      <c r="E2070">
        <v>0</v>
      </c>
      <c r="H2070">
        <v>0</v>
      </c>
      <c r="I2070">
        <v>1</v>
      </c>
      <c r="J2070">
        <f t="shared" ref="J2070:J2071" si="133">(C2070-1)*(B2070-2000)*1000</f>
        <v>0</v>
      </c>
      <c r="K2070">
        <v>100</v>
      </c>
      <c r="L2070">
        <v>0</v>
      </c>
      <c r="N2070">
        <v>1</v>
      </c>
    </row>
    <row r="2071" spans="1:14" x14ac:dyDescent="0.15">
      <c r="A2071">
        <f t="shared" si="132"/>
        <v>10014107001</v>
      </c>
      <c r="B2071">
        <v>10014107</v>
      </c>
      <c r="C2071">
        <v>1</v>
      </c>
      <c r="D2071">
        <v>0</v>
      </c>
      <c r="E2071">
        <v>0</v>
      </c>
      <c r="H2071">
        <v>0</v>
      </c>
      <c r="I2071">
        <v>1</v>
      </c>
      <c r="J2071">
        <f t="shared" si="133"/>
        <v>0</v>
      </c>
      <c r="K2071">
        <v>100</v>
      </c>
      <c r="L2071">
        <v>0</v>
      </c>
      <c r="N2071">
        <v>1</v>
      </c>
    </row>
    <row r="2072" spans="1:14" x14ac:dyDescent="0.15">
      <c r="A2072">
        <f t="shared" si="128"/>
        <v>1001501001</v>
      </c>
      <c r="B2072">
        <v>1001501</v>
      </c>
      <c r="C2072">
        <v>1</v>
      </c>
      <c r="D2072">
        <v>8</v>
      </c>
      <c r="E2072">
        <v>0</v>
      </c>
      <c r="H2072">
        <v>0</v>
      </c>
      <c r="I2072">
        <v>1</v>
      </c>
      <c r="J2072">
        <f t="shared" si="129"/>
        <v>0</v>
      </c>
      <c r="K2072">
        <v>100</v>
      </c>
      <c r="L2072">
        <v>0</v>
      </c>
      <c r="N2072">
        <v>1</v>
      </c>
    </row>
    <row r="2073" spans="1:14" x14ac:dyDescent="0.15">
      <c r="A2073">
        <f t="shared" ref="A2073:A2082" si="134">B2073*1000+C2073</f>
        <v>1001502001</v>
      </c>
      <c r="B2073">
        <v>1001502</v>
      </c>
      <c r="C2073">
        <v>1</v>
      </c>
      <c r="D2073">
        <v>10</v>
      </c>
      <c r="E2073">
        <v>0</v>
      </c>
      <c r="H2073">
        <v>0</v>
      </c>
      <c r="I2073">
        <v>1</v>
      </c>
      <c r="J2073">
        <f t="shared" ref="J2073:J2082" si="135">(C2073-1)*(B2073-2000)*1000</f>
        <v>0</v>
      </c>
      <c r="K2073">
        <v>100</v>
      </c>
      <c r="L2073">
        <v>0</v>
      </c>
      <c r="N2073">
        <v>1</v>
      </c>
    </row>
    <row r="2074" spans="1:14" x14ac:dyDescent="0.15">
      <c r="A2074">
        <f t="shared" ref="A2074" si="136">B2074*1000+C2074</f>
        <v>1001503001</v>
      </c>
      <c r="B2074">
        <v>1001503</v>
      </c>
      <c r="C2074">
        <v>1</v>
      </c>
      <c r="D2074">
        <v>0</v>
      </c>
      <c r="E2074">
        <v>0</v>
      </c>
      <c r="H2074">
        <v>0</v>
      </c>
      <c r="I2074">
        <v>1</v>
      </c>
      <c r="J2074">
        <f t="shared" ref="J2074" si="137">(C2074-1)*(B2074-2000)*1000</f>
        <v>0</v>
      </c>
      <c r="K2074">
        <v>100</v>
      </c>
      <c r="L2074">
        <v>0</v>
      </c>
      <c r="N2074">
        <v>1</v>
      </c>
    </row>
    <row r="2075" spans="1:14" x14ac:dyDescent="0.15">
      <c r="A2075">
        <f t="shared" si="134"/>
        <v>1001504001</v>
      </c>
      <c r="B2075">
        <v>1001504</v>
      </c>
      <c r="C2075">
        <v>1</v>
      </c>
      <c r="D2075">
        <v>0</v>
      </c>
      <c r="E2075">
        <v>0</v>
      </c>
      <c r="H2075">
        <v>0</v>
      </c>
      <c r="I2075">
        <v>1</v>
      </c>
      <c r="J2075">
        <f t="shared" si="135"/>
        <v>0</v>
      </c>
      <c r="K2075">
        <v>100</v>
      </c>
      <c r="L2075">
        <v>0</v>
      </c>
      <c r="N2075">
        <v>1</v>
      </c>
    </row>
    <row r="2076" spans="1:14" x14ac:dyDescent="0.15">
      <c r="A2076">
        <f t="shared" si="134"/>
        <v>1001505001</v>
      </c>
      <c r="B2076">
        <v>1001505</v>
      </c>
      <c r="C2076">
        <v>1</v>
      </c>
      <c r="D2076">
        <v>0</v>
      </c>
      <c r="E2076">
        <v>0</v>
      </c>
      <c r="H2076">
        <v>0</v>
      </c>
      <c r="I2076">
        <v>1</v>
      </c>
      <c r="J2076">
        <f t="shared" si="135"/>
        <v>0</v>
      </c>
      <c r="K2076">
        <v>100</v>
      </c>
      <c r="L2076">
        <v>0</v>
      </c>
      <c r="N2076">
        <v>1</v>
      </c>
    </row>
    <row r="2077" spans="1:14" x14ac:dyDescent="0.15">
      <c r="A2077">
        <f t="shared" si="134"/>
        <v>1001506001</v>
      </c>
      <c r="B2077">
        <v>1001506</v>
      </c>
      <c r="C2077">
        <v>1</v>
      </c>
      <c r="D2077">
        <v>0</v>
      </c>
      <c r="E2077">
        <v>100</v>
      </c>
      <c r="H2077">
        <v>0</v>
      </c>
      <c r="I2077">
        <v>1</v>
      </c>
      <c r="J2077">
        <f t="shared" si="135"/>
        <v>0</v>
      </c>
      <c r="K2077">
        <v>100</v>
      </c>
      <c r="L2077">
        <v>0</v>
      </c>
      <c r="N2077">
        <v>1</v>
      </c>
    </row>
    <row r="2078" spans="1:14" x14ac:dyDescent="0.15">
      <c r="A2078">
        <f t="shared" si="134"/>
        <v>1001507001</v>
      </c>
      <c r="B2078">
        <v>1001507</v>
      </c>
      <c r="C2078">
        <v>1</v>
      </c>
      <c r="D2078">
        <v>0</v>
      </c>
      <c r="E2078">
        <v>100</v>
      </c>
      <c r="H2078">
        <v>0</v>
      </c>
      <c r="I2078">
        <v>1</v>
      </c>
      <c r="J2078">
        <f t="shared" si="135"/>
        <v>0</v>
      </c>
      <c r="K2078">
        <v>100</v>
      </c>
      <c r="L2078">
        <v>0</v>
      </c>
      <c r="N2078">
        <v>1</v>
      </c>
    </row>
    <row r="2079" spans="1:14" x14ac:dyDescent="0.15">
      <c r="A2079">
        <f t="shared" si="134"/>
        <v>1001508001</v>
      </c>
      <c r="B2079">
        <v>1001508</v>
      </c>
      <c r="C2079">
        <v>1</v>
      </c>
      <c r="D2079">
        <v>0</v>
      </c>
      <c r="E2079">
        <v>100</v>
      </c>
      <c r="H2079">
        <v>0</v>
      </c>
      <c r="I2079">
        <v>1</v>
      </c>
      <c r="J2079">
        <f t="shared" si="135"/>
        <v>0</v>
      </c>
      <c r="K2079">
        <v>100</v>
      </c>
      <c r="L2079">
        <v>0</v>
      </c>
      <c r="N2079">
        <v>1</v>
      </c>
    </row>
    <row r="2080" spans="1:14" x14ac:dyDescent="0.15">
      <c r="A2080">
        <f t="shared" si="134"/>
        <v>1001509001</v>
      </c>
      <c r="B2080">
        <v>1001509</v>
      </c>
      <c r="C2080">
        <v>1</v>
      </c>
      <c r="D2080">
        <v>0</v>
      </c>
      <c r="E2080">
        <v>100</v>
      </c>
      <c r="H2080">
        <v>0</v>
      </c>
      <c r="I2080">
        <v>1</v>
      </c>
      <c r="J2080">
        <f t="shared" si="135"/>
        <v>0</v>
      </c>
      <c r="K2080">
        <v>100</v>
      </c>
      <c r="L2080">
        <v>0</v>
      </c>
      <c r="N2080">
        <v>1</v>
      </c>
    </row>
    <row r="2081" spans="1:14" x14ac:dyDescent="0.15">
      <c r="A2081">
        <f t="shared" si="134"/>
        <v>1001510001</v>
      </c>
      <c r="B2081">
        <v>1001510</v>
      </c>
      <c r="C2081">
        <v>1</v>
      </c>
      <c r="D2081">
        <v>0</v>
      </c>
      <c r="E2081">
        <v>100</v>
      </c>
      <c r="H2081">
        <v>0</v>
      </c>
      <c r="I2081">
        <v>1</v>
      </c>
      <c r="J2081">
        <f t="shared" si="135"/>
        <v>0</v>
      </c>
      <c r="K2081">
        <v>100</v>
      </c>
      <c r="L2081">
        <v>0</v>
      </c>
      <c r="N2081">
        <v>1</v>
      </c>
    </row>
    <row r="2082" spans="1:14" x14ac:dyDescent="0.15">
      <c r="A2082">
        <f t="shared" si="134"/>
        <v>1001511001</v>
      </c>
      <c r="B2082">
        <v>1001511</v>
      </c>
      <c r="C2082">
        <v>1</v>
      </c>
      <c r="D2082">
        <v>0</v>
      </c>
      <c r="E2082">
        <v>100</v>
      </c>
      <c r="H2082">
        <v>0</v>
      </c>
      <c r="I2082">
        <v>1</v>
      </c>
      <c r="J2082">
        <f t="shared" si="135"/>
        <v>0</v>
      </c>
      <c r="K2082">
        <v>100</v>
      </c>
      <c r="L2082">
        <v>0</v>
      </c>
      <c r="N2082">
        <v>1</v>
      </c>
    </row>
    <row r="2083" spans="1:14" x14ac:dyDescent="0.15">
      <c r="A2083">
        <f t="shared" ref="A2083:A2084" si="138">B2083*1000+C2083</f>
        <v>1001513001</v>
      </c>
      <c r="B2083">
        <v>1001513</v>
      </c>
      <c r="C2083">
        <v>1</v>
      </c>
      <c r="D2083">
        <v>0</v>
      </c>
      <c r="E2083">
        <v>0</v>
      </c>
      <c r="H2083">
        <v>0</v>
      </c>
      <c r="I2083">
        <v>1</v>
      </c>
      <c r="J2083">
        <f t="shared" ref="J2083:J2084" si="139">(C2083-1)*(B2083-2000)*1000</f>
        <v>0</v>
      </c>
      <c r="K2083">
        <v>100</v>
      </c>
      <c r="L2083">
        <v>0</v>
      </c>
      <c r="N2083">
        <v>1</v>
      </c>
    </row>
    <row r="2084" spans="1:14" x14ac:dyDescent="0.15">
      <c r="A2084">
        <f t="shared" si="138"/>
        <v>1001514001</v>
      </c>
      <c r="B2084">
        <v>1001514</v>
      </c>
      <c r="C2084">
        <v>1</v>
      </c>
      <c r="D2084">
        <v>0</v>
      </c>
      <c r="E2084">
        <v>0</v>
      </c>
      <c r="H2084">
        <v>0</v>
      </c>
      <c r="I2084">
        <v>1</v>
      </c>
      <c r="J2084">
        <f t="shared" si="139"/>
        <v>0</v>
      </c>
      <c r="K2084">
        <v>100</v>
      </c>
      <c r="L2084">
        <v>0</v>
      </c>
      <c r="N2084">
        <v>1</v>
      </c>
    </row>
    <row r="2085" spans="1:14" x14ac:dyDescent="0.15">
      <c r="A2085">
        <f t="shared" ref="A2085" si="140">B2085*1000+C2085</f>
        <v>1001515001</v>
      </c>
      <c r="B2085">
        <v>1001515</v>
      </c>
      <c r="C2085">
        <v>1</v>
      </c>
      <c r="D2085">
        <v>10</v>
      </c>
      <c r="E2085">
        <v>0</v>
      </c>
      <c r="H2085">
        <v>0</v>
      </c>
      <c r="I2085">
        <v>1</v>
      </c>
      <c r="J2085">
        <f t="shared" ref="J2085" si="141">(C2085-1)*(B2085-2000)*1000</f>
        <v>0</v>
      </c>
      <c r="K2085">
        <v>100</v>
      </c>
      <c r="L2085">
        <v>0</v>
      </c>
      <c r="N2085">
        <v>1</v>
      </c>
    </row>
    <row r="2086" spans="1:14" x14ac:dyDescent="0.15">
      <c r="A2086">
        <f t="shared" ref="A2086" si="142">B2086*1000+C2086</f>
        <v>1001516001</v>
      </c>
      <c r="B2086">
        <v>1001516</v>
      </c>
      <c r="C2086">
        <v>1</v>
      </c>
      <c r="D2086">
        <v>20</v>
      </c>
      <c r="E2086">
        <v>0</v>
      </c>
      <c r="H2086">
        <v>0</v>
      </c>
      <c r="I2086">
        <v>1</v>
      </c>
      <c r="J2086">
        <f t="shared" ref="J2086" si="143">(C2086-1)*(B2086-2000)*1000</f>
        <v>0</v>
      </c>
      <c r="K2086">
        <v>100</v>
      </c>
      <c r="L2086">
        <v>0</v>
      </c>
      <c r="N2086">
        <v>1</v>
      </c>
    </row>
    <row r="2087" spans="1:14" ht="15" thickBot="1" x14ac:dyDescent="0.2">
      <c r="A2087">
        <f t="shared" ref="A2087" si="144">B2087*1000+C2087</f>
        <v>1001517001</v>
      </c>
      <c r="B2087">
        <v>1001517</v>
      </c>
      <c r="C2087">
        <v>1</v>
      </c>
      <c r="D2087">
        <v>20</v>
      </c>
      <c r="E2087">
        <v>0</v>
      </c>
      <c r="H2087">
        <v>0</v>
      </c>
      <c r="I2087">
        <v>1</v>
      </c>
      <c r="J2087">
        <f t="shared" ref="J2087" si="145">(C2087-1)*(B2087-2000)*1000</f>
        <v>0</v>
      </c>
      <c r="K2087">
        <v>100</v>
      </c>
      <c r="L2087">
        <v>0</v>
      </c>
      <c r="N2087">
        <v>1</v>
      </c>
    </row>
    <row r="2088" spans="1:14" ht="15.75" thickTop="1" thickBot="1" x14ac:dyDescent="0.2">
      <c r="A2088">
        <f t="shared" si="81"/>
        <v>1001601001</v>
      </c>
      <c r="B2088" s="2">
        <v>1001601</v>
      </c>
      <c r="C2088" s="2">
        <v>1</v>
      </c>
      <c r="D2088" s="2">
        <v>0</v>
      </c>
      <c r="E2088" s="2">
        <v>0</v>
      </c>
      <c r="F2088" s="2"/>
      <c r="G2088" s="2"/>
      <c r="H2088" s="2">
        <v>0</v>
      </c>
      <c r="I2088" s="2">
        <v>1</v>
      </c>
      <c r="J2088" s="2">
        <f t="shared" si="102"/>
        <v>0</v>
      </c>
      <c r="K2088" s="2">
        <v>100</v>
      </c>
      <c r="L2088">
        <v>0</v>
      </c>
      <c r="M2088" s="2"/>
      <c r="N2088" s="2">
        <v>1</v>
      </c>
    </row>
    <row r="2089" spans="1:14" ht="15.75" thickTop="1" thickBot="1" x14ac:dyDescent="0.2">
      <c r="A2089">
        <f t="shared" si="81"/>
        <v>1001602001</v>
      </c>
      <c r="B2089" s="2">
        <v>1001602</v>
      </c>
      <c r="C2089" s="2">
        <v>1</v>
      </c>
      <c r="D2089" s="2">
        <v>0</v>
      </c>
      <c r="E2089" s="2">
        <v>0</v>
      </c>
      <c r="F2089" s="2"/>
      <c r="G2089" s="2"/>
      <c r="H2089" s="2">
        <v>0</v>
      </c>
      <c r="I2089" s="2">
        <v>1</v>
      </c>
      <c r="J2089" s="2">
        <f t="shared" si="102"/>
        <v>0</v>
      </c>
      <c r="K2089" s="2">
        <v>100</v>
      </c>
      <c r="L2089">
        <v>0</v>
      </c>
      <c r="M2089" s="2"/>
      <c r="N2089" s="2">
        <v>1</v>
      </c>
    </row>
    <row r="2090" spans="1:14" ht="15.75" thickTop="1" thickBot="1" x14ac:dyDescent="0.2">
      <c r="A2090">
        <f t="shared" si="81"/>
        <v>1001603001</v>
      </c>
      <c r="B2090" s="2">
        <v>1001603</v>
      </c>
      <c r="C2090" s="2">
        <v>1</v>
      </c>
      <c r="D2090" s="2">
        <v>0</v>
      </c>
      <c r="E2090" s="2">
        <v>0</v>
      </c>
      <c r="F2090" s="2"/>
      <c r="G2090" s="2"/>
      <c r="H2090" s="2">
        <v>0</v>
      </c>
      <c r="I2090" s="2">
        <v>1</v>
      </c>
      <c r="J2090" s="2">
        <f t="shared" si="102"/>
        <v>0</v>
      </c>
      <c r="K2090" s="2">
        <v>100</v>
      </c>
      <c r="L2090">
        <v>0</v>
      </c>
      <c r="M2090" s="2"/>
      <c r="N2090" s="2">
        <v>1</v>
      </c>
    </row>
    <row r="2091" spans="1:14" ht="15.75" thickTop="1" thickBot="1" x14ac:dyDescent="0.2">
      <c r="A2091">
        <f t="shared" si="81"/>
        <v>1001604001</v>
      </c>
      <c r="B2091" s="2">
        <v>1001604</v>
      </c>
      <c r="C2091" s="2">
        <v>1</v>
      </c>
      <c r="D2091" s="2">
        <v>0</v>
      </c>
      <c r="E2091" s="2">
        <v>0</v>
      </c>
      <c r="F2091" s="2"/>
      <c r="G2091" s="2"/>
      <c r="H2091" s="2">
        <v>0</v>
      </c>
      <c r="I2091" s="2">
        <v>1</v>
      </c>
      <c r="J2091" s="2">
        <f t="shared" si="102"/>
        <v>0</v>
      </c>
      <c r="K2091" s="2">
        <v>100</v>
      </c>
      <c r="L2091">
        <v>0</v>
      </c>
      <c r="M2091" s="2"/>
      <c r="N2091" s="2">
        <v>1</v>
      </c>
    </row>
    <row r="2092" spans="1:14" ht="15.75" thickTop="1" thickBot="1" x14ac:dyDescent="0.2">
      <c r="A2092">
        <f t="shared" si="81"/>
        <v>1001701001</v>
      </c>
      <c r="B2092" s="2">
        <v>1001701</v>
      </c>
      <c r="C2092" s="2">
        <v>1</v>
      </c>
      <c r="D2092" s="2">
        <v>0</v>
      </c>
      <c r="E2092" s="2">
        <v>0</v>
      </c>
      <c r="F2092" s="2"/>
      <c r="G2092" s="2"/>
      <c r="H2092" s="2">
        <v>0</v>
      </c>
      <c r="I2092" s="2">
        <v>1</v>
      </c>
      <c r="J2092" s="2">
        <f t="shared" si="102"/>
        <v>0</v>
      </c>
      <c r="K2092" s="2">
        <v>100</v>
      </c>
      <c r="L2092">
        <v>0</v>
      </c>
      <c r="M2092" s="2"/>
      <c r="N2092" s="2">
        <v>1</v>
      </c>
    </row>
    <row r="2093" spans="1:14" ht="15.75" thickTop="1" thickBot="1" x14ac:dyDescent="0.2">
      <c r="A2093">
        <f t="shared" si="81"/>
        <v>1001702001</v>
      </c>
      <c r="B2093" s="2">
        <v>1001702</v>
      </c>
      <c r="C2093" s="2">
        <v>1</v>
      </c>
      <c r="D2093" s="2">
        <v>0</v>
      </c>
      <c r="E2093" s="2">
        <v>0</v>
      </c>
      <c r="F2093" s="2"/>
      <c r="G2093" s="2"/>
      <c r="H2093" s="2">
        <v>0</v>
      </c>
      <c r="I2093" s="2">
        <v>1</v>
      </c>
      <c r="J2093" s="2">
        <f t="shared" si="102"/>
        <v>0</v>
      </c>
      <c r="K2093" s="2">
        <v>100</v>
      </c>
      <c r="L2093">
        <v>0</v>
      </c>
      <c r="M2093" s="2"/>
      <c r="N2093" s="2">
        <v>1</v>
      </c>
    </row>
    <row r="2094" spans="1:14" ht="15.75" thickTop="1" thickBot="1" x14ac:dyDescent="0.2">
      <c r="A2094">
        <f t="shared" si="81"/>
        <v>1001703001</v>
      </c>
      <c r="B2094" s="2">
        <v>1001703</v>
      </c>
      <c r="C2094" s="2">
        <v>1</v>
      </c>
      <c r="D2094" s="2">
        <v>0</v>
      </c>
      <c r="E2094" s="2">
        <v>0</v>
      </c>
      <c r="F2094" s="2"/>
      <c r="G2094" s="2"/>
      <c r="H2094" s="2">
        <v>0</v>
      </c>
      <c r="I2094" s="2">
        <v>1</v>
      </c>
      <c r="J2094" s="2">
        <f t="shared" si="102"/>
        <v>0</v>
      </c>
      <c r="K2094" s="2">
        <v>100</v>
      </c>
      <c r="L2094">
        <v>0</v>
      </c>
      <c r="M2094" s="2"/>
      <c r="N2094" s="2">
        <v>1</v>
      </c>
    </row>
    <row r="2095" spans="1:14" ht="15.75" thickTop="1" thickBot="1" x14ac:dyDescent="0.2">
      <c r="A2095">
        <f t="shared" si="81"/>
        <v>1001704001</v>
      </c>
      <c r="B2095" s="2">
        <v>1001704</v>
      </c>
      <c r="C2095" s="2">
        <v>1</v>
      </c>
      <c r="D2095" s="2">
        <v>0</v>
      </c>
      <c r="E2095" s="2">
        <v>0</v>
      </c>
      <c r="F2095" s="2"/>
      <c r="G2095" s="2"/>
      <c r="H2095" s="2">
        <v>0</v>
      </c>
      <c r="I2095" s="2">
        <v>1</v>
      </c>
      <c r="J2095" s="2">
        <f t="shared" si="102"/>
        <v>0</v>
      </c>
      <c r="K2095" s="2">
        <v>100</v>
      </c>
      <c r="L2095">
        <v>0</v>
      </c>
      <c r="M2095" s="2"/>
      <c r="N2095" s="2">
        <v>1</v>
      </c>
    </row>
    <row r="2096" spans="1:14" ht="15.75" thickTop="1" thickBot="1" x14ac:dyDescent="0.2">
      <c r="A2096">
        <f t="shared" si="81"/>
        <v>1001705001</v>
      </c>
      <c r="B2096" s="2">
        <v>1001705</v>
      </c>
      <c r="C2096" s="2">
        <v>1</v>
      </c>
      <c r="D2096" s="2">
        <v>0</v>
      </c>
      <c r="E2096" s="2">
        <v>0</v>
      </c>
      <c r="F2096" s="2"/>
      <c r="G2096" s="2"/>
      <c r="H2096" s="2">
        <v>0</v>
      </c>
      <c r="I2096" s="2">
        <v>1</v>
      </c>
      <c r="J2096" s="2">
        <f t="shared" si="102"/>
        <v>0</v>
      </c>
      <c r="K2096" s="2">
        <v>100</v>
      </c>
      <c r="L2096">
        <v>0</v>
      </c>
      <c r="M2096" s="2"/>
      <c r="N2096" s="2">
        <v>1</v>
      </c>
    </row>
    <row r="2097" spans="1:14" ht="15" thickTop="1" x14ac:dyDescent="0.15">
      <c r="A2097">
        <f t="shared" si="81"/>
        <v>1001801001</v>
      </c>
      <c r="B2097">
        <v>1001801</v>
      </c>
      <c r="C2097">
        <v>1</v>
      </c>
      <c r="D2097">
        <v>0</v>
      </c>
      <c r="E2097">
        <v>0</v>
      </c>
      <c r="H2097">
        <v>0</v>
      </c>
      <c r="I2097">
        <v>1</v>
      </c>
      <c r="J2097">
        <f t="shared" si="102"/>
        <v>0</v>
      </c>
      <c r="K2097">
        <v>100</v>
      </c>
      <c r="L2097">
        <v>3</v>
      </c>
      <c r="N2097">
        <v>1</v>
      </c>
    </row>
    <row r="2098" spans="1:14" x14ac:dyDescent="0.15">
      <c r="A2098">
        <f t="shared" si="81"/>
        <v>1001802001</v>
      </c>
      <c r="B2098">
        <v>1001802</v>
      </c>
      <c r="C2098">
        <v>1</v>
      </c>
      <c r="D2098">
        <v>0</v>
      </c>
      <c r="E2098">
        <v>0</v>
      </c>
      <c r="H2098">
        <v>0</v>
      </c>
      <c r="I2098">
        <v>1</v>
      </c>
      <c r="J2098">
        <f t="shared" si="102"/>
        <v>0</v>
      </c>
      <c r="K2098">
        <v>100</v>
      </c>
      <c r="L2098">
        <v>2.4</v>
      </c>
      <c r="N2098">
        <v>1</v>
      </c>
    </row>
    <row r="2099" spans="1:14" x14ac:dyDescent="0.15">
      <c r="A2099">
        <f t="shared" si="81"/>
        <v>1001803001</v>
      </c>
      <c r="B2099">
        <v>1001803</v>
      </c>
      <c r="C2099">
        <v>1</v>
      </c>
      <c r="D2099">
        <v>0</v>
      </c>
      <c r="E2099">
        <v>0</v>
      </c>
      <c r="H2099">
        <v>0</v>
      </c>
      <c r="I2099">
        <v>1</v>
      </c>
      <c r="J2099">
        <f t="shared" si="102"/>
        <v>0</v>
      </c>
      <c r="K2099">
        <v>100</v>
      </c>
      <c r="L2099">
        <v>3.5</v>
      </c>
      <c r="N2099">
        <v>1</v>
      </c>
    </row>
    <row r="2100" spans="1:14" x14ac:dyDescent="0.15">
      <c r="A2100">
        <f t="shared" si="81"/>
        <v>1001901001</v>
      </c>
      <c r="B2100">
        <v>1001901</v>
      </c>
      <c r="C2100">
        <v>1</v>
      </c>
      <c r="D2100">
        <v>0</v>
      </c>
      <c r="E2100">
        <v>0</v>
      </c>
      <c r="H2100">
        <v>0</v>
      </c>
      <c r="I2100">
        <v>1</v>
      </c>
      <c r="J2100">
        <f t="shared" si="102"/>
        <v>0</v>
      </c>
      <c r="K2100">
        <v>100</v>
      </c>
      <c r="L2100">
        <v>2.4</v>
      </c>
      <c r="N2100">
        <v>1</v>
      </c>
    </row>
    <row r="2101" spans="1:14" x14ac:dyDescent="0.15">
      <c r="A2101">
        <f t="shared" si="81"/>
        <v>1001902001</v>
      </c>
      <c r="B2101">
        <v>1001902</v>
      </c>
      <c r="C2101">
        <v>1</v>
      </c>
      <c r="D2101">
        <v>0</v>
      </c>
      <c r="E2101">
        <v>0</v>
      </c>
      <c r="H2101">
        <v>0</v>
      </c>
      <c r="I2101">
        <v>1</v>
      </c>
      <c r="J2101">
        <f t="shared" si="102"/>
        <v>0</v>
      </c>
      <c r="K2101">
        <v>100</v>
      </c>
      <c r="L2101">
        <v>3.6</v>
      </c>
      <c r="N2101">
        <v>1</v>
      </c>
    </row>
    <row r="2102" spans="1:14" ht="15" thickBot="1" x14ac:dyDescent="0.2">
      <c r="A2102">
        <f t="shared" si="81"/>
        <v>1001903001</v>
      </c>
      <c r="B2102">
        <v>1001903</v>
      </c>
      <c r="C2102">
        <v>1</v>
      </c>
      <c r="D2102">
        <v>0</v>
      </c>
      <c r="E2102">
        <v>0</v>
      </c>
      <c r="H2102">
        <v>0</v>
      </c>
      <c r="I2102">
        <v>1</v>
      </c>
      <c r="J2102">
        <f t="shared" si="102"/>
        <v>0</v>
      </c>
      <c r="K2102">
        <v>100</v>
      </c>
      <c r="L2102">
        <v>4.5999999999999996</v>
      </c>
      <c r="N2102">
        <v>1</v>
      </c>
    </row>
    <row r="2103" spans="1:14" ht="15.75" thickTop="1" thickBot="1" x14ac:dyDescent="0.2">
      <c r="A2103">
        <f t="shared" ref="A2103:A2105" si="146">B2103*1000+C2103</f>
        <v>1002001001</v>
      </c>
      <c r="B2103" s="2">
        <v>1002001</v>
      </c>
      <c r="C2103" s="2">
        <v>1</v>
      </c>
      <c r="D2103" s="2">
        <v>0</v>
      </c>
      <c r="E2103" s="2">
        <v>0</v>
      </c>
      <c r="F2103" s="2"/>
      <c r="G2103" s="2"/>
      <c r="H2103" s="2">
        <v>0</v>
      </c>
      <c r="I2103" s="2">
        <v>1</v>
      </c>
      <c r="J2103" s="2">
        <f t="shared" ref="J2103:J2105" si="147">(C2103-1)*(B2103-2000)*1000</f>
        <v>0</v>
      </c>
      <c r="K2103" s="2">
        <v>100</v>
      </c>
      <c r="L2103">
        <v>2.4</v>
      </c>
      <c r="M2103" s="2"/>
      <c r="N2103" s="2">
        <v>1</v>
      </c>
    </row>
    <row r="2104" spans="1:14" ht="15.75" thickTop="1" thickBot="1" x14ac:dyDescent="0.2">
      <c r="A2104">
        <f t="shared" si="146"/>
        <v>1002002001</v>
      </c>
      <c r="B2104" s="2">
        <v>1002002</v>
      </c>
      <c r="C2104" s="2">
        <v>1</v>
      </c>
      <c r="D2104" s="2">
        <v>0</v>
      </c>
      <c r="E2104" s="2">
        <v>0</v>
      </c>
      <c r="F2104" s="2"/>
      <c r="G2104" s="2"/>
      <c r="H2104" s="2">
        <v>0</v>
      </c>
      <c r="I2104" s="2">
        <v>1</v>
      </c>
      <c r="J2104" s="2">
        <f t="shared" si="147"/>
        <v>0</v>
      </c>
      <c r="K2104" s="2">
        <v>100</v>
      </c>
      <c r="L2104">
        <v>7.2</v>
      </c>
      <c r="M2104" s="2"/>
      <c r="N2104" s="2">
        <v>1</v>
      </c>
    </row>
    <row r="2105" spans="1:14" ht="15.75" thickTop="1" thickBot="1" x14ac:dyDescent="0.2">
      <c r="A2105">
        <f t="shared" si="146"/>
        <v>1002003001</v>
      </c>
      <c r="B2105" s="2">
        <v>1002003</v>
      </c>
      <c r="C2105" s="2">
        <v>1</v>
      </c>
      <c r="D2105" s="2">
        <v>0</v>
      </c>
      <c r="E2105" s="2">
        <v>0</v>
      </c>
      <c r="F2105" s="2"/>
      <c r="G2105" s="2"/>
      <c r="H2105" s="2">
        <v>0</v>
      </c>
      <c r="I2105" s="2">
        <v>1</v>
      </c>
      <c r="J2105" s="2">
        <f t="shared" si="147"/>
        <v>0</v>
      </c>
      <c r="K2105" s="2">
        <v>100</v>
      </c>
      <c r="L2105">
        <v>7</v>
      </c>
      <c r="M2105" s="2"/>
      <c r="N2105" s="2">
        <v>1</v>
      </c>
    </row>
    <row r="2106" spans="1:14" ht="15" thickTop="1" x14ac:dyDescent="0.15">
      <c r="A2106">
        <f t="shared" si="81"/>
        <v>1002101001</v>
      </c>
      <c r="B2106">
        <v>1002101</v>
      </c>
      <c r="C2106">
        <v>1</v>
      </c>
      <c r="D2106">
        <v>0</v>
      </c>
      <c r="E2106">
        <v>0</v>
      </c>
      <c r="H2106">
        <v>0</v>
      </c>
      <c r="I2106">
        <v>1</v>
      </c>
      <c r="J2106">
        <f t="shared" si="102"/>
        <v>0</v>
      </c>
      <c r="K2106">
        <v>100</v>
      </c>
      <c r="L2106">
        <v>1</v>
      </c>
      <c r="N2106">
        <v>1</v>
      </c>
    </row>
    <row r="2107" spans="1:14" x14ac:dyDescent="0.15">
      <c r="A2107">
        <f t="shared" si="81"/>
        <v>1002102001</v>
      </c>
      <c r="B2107">
        <v>1002102</v>
      </c>
      <c r="C2107">
        <v>1</v>
      </c>
      <c r="D2107">
        <v>0</v>
      </c>
      <c r="E2107">
        <v>0</v>
      </c>
      <c r="H2107">
        <v>0</v>
      </c>
      <c r="I2107">
        <v>1</v>
      </c>
      <c r="J2107">
        <f t="shared" si="102"/>
        <v>0</v>
      </c>
      <c r="K2107">
        <v>100</v>
      </c>
      <c r="L2107">
        <v>2</v>
      </c>
      <c r="N2107">
        <v>1</v>
      </c>
    </row>
    <row r="2108" spans="1:14" x14ac:dyDescent="0.15">
      <c r="A2108">
        <f t="shared" si="81"/>
        <v>1002103001</v>
      </c>
      <c r="B2108">
        <v>1002103</v>
      </c>
      <c r="C2108">
        <v>1</v>
      </c>
      <c r="D2108">
        <v>0</v>
      </c>
      <c r="E2108">
        <v>0</v>
      </c>
      <c r="H2108">
        <v>0</v>
      </c>
      <c r="I2108">
        <v>1</v>
      </c>
      <c r="J2108">
        <f t="shared" si="102"/>
        <v>0</v>
      </c>
      <c r="K2108">
        <v>100</v>
      </c>
      <c r="L2108">
        <v>4.0999999999999996</v>
      </c>
      <c r="N2108">
        <v>1</v>
      </c>
    </row>
    <row r="2109" spans="1:14" x14ac:dyDescent="0.15">
      <c r="A2109">
        <f t="shared" ref="A2109:A2111" si="148">B2109*1000+C2109</f>
        <v>1002201001</v>
      </c>
      <c r="B2109">
        <v>1002201</v>
      </c>
      <c r="C2109">
        <v>1</v>
      </c>
      <c r="D2109">
        <v>0</v>
      </c>
      <c r="E2109">
        <v>0</v>
      </c>
      <c r="H2109">
        <v>0</v>
      </c>
      <c r="I2109">
        <v>1</v>
      </c>
      <c r="J2109">
        <f t="shared" ref="J2109:J2111" si="149">(C2109-1)*(B2109-2000)*1000</f>
        <v>0</v>
      </c>
      <c r="K2109">
        <v>100</v>
      </c>
      <c r="L2109">
        <v>2</v>
      </c>
      <c r="N2109">
        <v>1</v>
      </c>
    </row>
    <row r="2110" spans="1:14" x14ac:dyDescent="0.15">
      <c r="A2110">
        <f t="shared" si="148"/>
        <v>1002202001</v>
      </c>
      <c r="B2110">
        <v>1002202</v>
      </c>
      <c r="C2110">
        <v>1</v>
      </c>
      <c r="D2110">
        <v>0</v>
      </c>
      <c r="E2110">
        <v>0</v>
      </c>
      <c r="H2110">
        <v>0</v>
      </c>
      <c r="I2110">
        <v>1</v>
      </c>
      <c r="J2110">
        <f t="shared" si="149"/>
        <v>0</v>
      </c>
      <c r="K2110">
        <v>100</v>
      </c>
      <c r="L2110">
        <v>3</v>
      </c>
      <c r="N2110">
        <v>1</v>
      </c>
    </row>
    <row r="2111" spans="1:14" x14ac:dyDescent="0.15">
      <c r="A2111">
        <f t="shared" si="148"/>
        <v>1002203001</v>
      </c>
      <c r="B2111">
        <v>1002203</v>
      </c>
      <c r="C2111">
        <v>1</v>
      </c>
      <c r="D2111">
        <v>0</v>
      </c>
      <c r="E2111">
        <v>0</v>
      </c>
      <c r="H2111">
        <v>0</v>
      </c>
      <c r="I2111">
        <v>1</v>
      </c>
      <c r="J2111">
        <f t="shared" si="149"/>
        <v>0</v>
      </c>
      <c r="K2111">
        <v>100</v>
      </c>
      <c r="L2111">
        <v>4</v>
      </c>
      <c r="N2111">
        <v>1</v>
      </c>
    </row>
    <row r="2112" spans="1:14" x14ac:dyDescent="0.15">
      <c r="A2112">
        <f t="shared" si="81"/>
        <v>1002301001</v>
      </c>
      <c r="B2112">
        <v>1002301</v>
      </c>
      <c r="C2112">
        <v>1</v>
      </c>
      <c r="D2112">
        <v>0</v>
      </c>
      <c r="E2112">
        <v>0</v>
      </c>
      <c r="H2112">
        <v>0</v>
      </c>
      <c r="I2112">
        <v>1</v>
      </c>
      <c r="J2112">
        <f t="shared" si="102"/>
        <v>0</v>
      </c>
      <c r="K2112">
        <v>100</v>
      </c>
      <c r="L2112">
        <v>3.5</v>
      </c>
      <c r="N2112">
        <v>1</v>
      </c>
    </row>
    <row r="2113" spans="1:14" x14ac:dyDescent="0.15">
      <c r="A2113">
        <f t="shared" si="81"/>
        <v>1002302001</v>
      </c>
      <c r="B2113">
        <v>1002302</v>
      </c>
      <c r="C2113">
        <v>1</v>
      </c>
      <c r="D2113">
        <v>0</v>
      </c>
      <c r="E2113">
        <v>0</v>
      </c>
      <c r="H2113">
        <v>0</v>
      </c>
      <c r="I2113">
        <v>1</v>
      </c>
      <c r="J2113">
        <f t="shared" si="102"/>
        <v>0</v>
      </c>
      <c r="K2113">
        <v>100</v>
      </c>
      <c r="L2113">
        <v>0</v>
      </c>
      <c r="N2113">
        <v>1</v>
      </c>
    </row>
    <row r="2114" spans="1:14" x14ac:dyDescent="0.15">
      <c r="A2114">
        <f t="shared" ref="A2114" si="150">B2114*1000+C2114</f>
        <v>1002401001</v>
      </c>
      <c r="B2114">
        <v>1002401</v>
      </c>
      <c r="C2114">
        <v>1</v>
      </c>
      <c r="D2114">
        <v>0</v>
      </c>
      <c r="E2114">
        <v>0</v>
      </c>
      <c r="H2114">
        <v>0</v>
      </c>
      <c r="I2114">
        <v>1</v>
      </c>
      <c r="J2114">
        <f t="shared" ref="J2114" si="151">(C2114-1)*(B2114-2000)*1000</f>
        <v>0</v>
      </c>
      <c r="K2114">
        <v>100</v>
      </c>
      <c r="L2114">
        <v>2</v>
      </c>
      <c r="N2114">
        <v>1</v>
      </c>
    </row>
    <row r="2115" spans="1:14" x14ac:dyDescent="0.15">
      <c r="A2115">
        <f t="shared" ref="A2115" si="152">B2115*1000+C2115</f>
        <v>1002402001</v>
      </c>
      <c r="B2115">
        <v>1002402</v>
      </c>
      <c r="C2115">
        <v>1</v>
      </c>
      <c r="D2115">
        <v>0</v>
      </c>
      <c r="E2115">
        <v>0</v>
      </c>
      <c r="H2115">
        <v>0</v>
      </c>
      <c r="I2115">
        <v>1</v>
      </c>
      <c r="J2115">
        <f t="shared" ref="J2115" si="153">(C2115-1)*(B2115-2000)*1000</f>
        <v>0</v>
      </c>
      <c r="K2115">
        <v>100</v>
      </c>
      <c r="L2115">
        <v>3</v>
      </c>
      <c r="N2115">
        <v>1</v>
      </c>
    </row>
    <row r="2116" spans="1:14" x14ac:dyDescent="0.15">
      <c r="A2116">
        <f t="shared" ref="A2116" si="154">B2116*1000+C2116</f>
        <v>1002403001</v>
      </c>
      <c r="B2116">
        <v>1002403</v>
      </c>
      <c r="C2116">
        <v>1</v>
      </c>
      <c r="D2116">
        <v>0</v>
      </c>
      <c r="E2116">
        <v>0</v>
      </c>
      <c r="H2116">
        <v>0</v>
      </c>
      <c r="I2116">
        <v>1</v>
      </c>
      <c r="J2116">
        <f t="shared" ref="J2116" si="155">(C2116-1)*(B2116-2000)*1000</f>
        <v>0</v>
      </c>
      <c r="K2116">
        <v>100</v>
      </c>
      <c r="L2116">
        <v>3.8</v>
      </c>
      <c r="N2116">
        <v>1</v>
      </c>
    </row>
    <row r="2117" spans="1:14" x14ac:dyDescent="0.15">
      <c r="A2117">
        <f t="shared" si="81"/>
        <v>1002501001</v>
      </c>
      <c r="B2117">
        <v>1002501</v>
      </c>
      <c r="C2117">
        <v>1</v>
      </c>
      <c r="D2117">
        <v>0</v>
      </c>
      <c r="E2117">
        <v>0</v>
      </c>
      <c r="H2117">
        <v>0</v>
      </c>
      <c r="I2117">
        <v>1</v>
      </c>
      <c r="J2117">
        <f t="shared" si="102"/>
        <v>0</v>
      </c>
      <c r="K2117">
        <v>100</v>
      </c>
      <c r="L2117">
        <v>1.5</v>
      </c>
      <c r="N2117">
        <v>1</v>
      </c>
    </row>
    <row r="2118" spans="1:14" x14ac:dyDescent="0.15">
      <c r="A2118">
        <f t="shared" si="81"/>
        <v>1002502001</v>
      </c>
      <c r="B2118">
        <v>1002502</v>
      </c>
      <c r="C2118">
        <v>1</v>
      </c>
      <c r="D2118">
        <v>0</v>
      </c>
      <c r="E2118">
        <v>0</v>
      </c>
      <c r="H2118">
        <v>0</v>
      </c>
      <c r="I2118">
        <v>1</v>
      </c>
      <c r="J2118">
        <f t="shared" si="102"/>
        <v>0</v>
      </c>
      <c r="K2118">
        <v>100</v>
      </c>
      <c r="L2118">
        <v>3</v>
      </c>
      <c r="N2118">
        <v>1</v>
      </c>
    </row>
    <row r="2119" spans="1:14" x14ac:dyDescent="0.15">
      <c r="A2119">
        <f t="shared" si="81"/>
        <v>1002601001</v>
      </c>
      <c r="B2119">
        <v>1002601</v>
      </c>
      <c r="C2119">
        <v>1</v>
      </c>
      <c r="D2119">
        <v>0</v>
      </c>
      <c r="E2119">
        <v>0</v>
      </c>
      <c r="H2119">
        <v>0</v>
      </c>
      <c r="I2119">
        <v>1</v>
      </c>
      <c r="J2119">
        <f t="shared" si="102"/>
        <v>0</v>
      </c>
      <c r="K2119">
        <v>100</v>
      </c>
      <c r="L2119">
        <v>2</v>
      </c>
      <c r="N2119">
        <v>1</v>
      </c>
    </row>
    <row r="2120" spans="1:14" x14ac:dyDescent="0.15">
      <c r="A2120">
        <f t="shared" si="81"/>
        <v>1002602001</v>
      </c>
      <c r="B2120">
        <v>1002602</v>
      </c>
      <c r="C2120">
        <v>1</v>
      </c>
      <c r="D2120">
        <v>0</v>
      </c>
      <c r="E2120">
        <v>0</v>
      </c>
      <c r="H2120">
        <v>0</v>
      </c>
      <c r="I2120">
        <v>1</v>
      </c>
      <c r="J2120">
        <f t="shared" si="102"/>
        <v>0</v>
      </c>
      <c r="K2120">
        <v>100</v>
      </c>
      <c r="L2120">
        <v>3</v>
      </c>
      <c r="N2120">
        <v>1</v>
      </c>
    </row>
    <row r="2121" spans="1:14" x14ac:dyDescent="0.15">
      <c r="A2121">
        <f t="shared" si="81"/>
        <v>1002603001</v>
      </c>
      <c r="B2121">
        <v>1002603</v>
      </c>
      <c r="C2121">
        <v>1</v>
      </c>
      <c r="D2121">
        <v>0</v>
      </c>
      <c r="E2121">
        <v>0</v>
      </c>
      <c r="H2121">
        <v>0</v>
      </c>
      <c r="I2121">
        <v>1</v>
      </c>
      <c r="J2121">
        <f t="shared" si="102"/>
        <v>0</v>
      </c>
      <c r="K2121">
        <v>100</v>
      </c>
      <c r="L2121">
        <v>4.2</v>
      </c>
      <c r="N2121">
        <v>1</v>
      </c>
    </row>
    <row r="2122" spans="1:14" x14ac:dyDescent="0.15">
      <c r="A2122">
        <f t="shared" si="81"/>
        <v>1002701001</v>
      </c>
      <c r="B2122">
        <v>1002701</v>
      </c>
      <c r="C2122">
        <v>1</v>
      </c>
      <c r="D2122">
        <v>0</v>
      </c>
      <c r="E2122">
        <v>0</v>
      </c>
      <c r="H2122">
        <v>0</v>
      </c>
      <c r="I2122">
        <v>1</v>
      </c>
      <c r="J2122">
        <f t="shared" si="102"/>
        <v>0</v>
      </c>
      <c r="K2122">
        <v>100</v>
      </c>
      <c r="L2122">
        <v>2</v>
      </c>
      <c r="N2122">
        <v>1</v>
      </c>
    </row>
    <row r="2123" spans="1:14" x14ac:dyDescent="0.15">
      <c r="A2123">
        <f t="shared" si="81"/>
        <v>1002702001</v>
      </c>
      <c r="B2123">
        <v>1002702</v>
      </c>
      <c r="C2123">
        <v>1</v>
      </c>
      <c r="D2123">
        <v>0</v>
      </c>
      <c r="E2123">
        <v>0</v>
      </c>
      <c r="H2123">
        <v>0</v>
      </c>
      <c r="I2123">
        <v>1</v>
      </c>
      <c r="J2123">
        <f t="shared" si="102"/>
        <v>0</v>
      </c>
      <c r="K2123">
        <v>100</v>
      </c>
      <c r="L2123">
        <v>2.5</v>
      </c>
      <c r="N2123">
        <v>1</v>
      </c>
    </row>
    <row r="2124" spans="1:14" x14ac:dyDescent="0.15">
      <c r="A2124">
        <f t="shared" si="81"/>
        <v>1002703001</v>
      </c>
      <c r="B2124">
        <v>1002703</v>
      </c>
      <c r="C2124">
        <v>1</v>
      </c>
      <c r="D2124">
        <v>0</v>
      </c>
      <c r="E2124">
        <v>0</v>
      </c>
      <c r="H2124">
        <v>0</v>
      </c>
      <c r="I2124">
        <v>1</v>
      </c>
      <c r="J2124">
        <f t="shared" si="102"/>
        <v>0</v>
      </c>
      <c r="K2124">
        <v>100</v>
      </c>
      <c r="L2124">
        <v>3.5</v>
      </c>
      <c r="N2124">
        <v>1</v>
      </c>
    </row>
    <row r="2125" spans="1:14" x14ac:dyDescent="0.15">
      <c r="A2125">
        <f t="shared" si="81"/>
        <v>1002801001</v>
      </c>
      <c r="B2125">
        <v>1002801</v>
      </c>
      <c r="C2125">
        <v>1</v>
      </c>
      <c r="D2125">
        <v>0</v>
      </c>
      <c r="E2125">
        <v>0</v>
      </c>
      <c r="H2125">
        <v>0</v>
      </c>
      <c r="I2125">
        <v>1</v>
      </c>
      <c r="J2125">
        <f t="shared" si="102"/>
        <v>0</v>
      </c>
      <c r="K2125">
        <v>100</v>
      </c>
      <c r="L2125">
        <v>1.5</v>
      </c>
      <c r="N2125">
        <v>1</v>
      </c>
    </row>
    <row r="2126" spans="1:14" x14ac:dyDescent="0.15">
      <c r="A2126">
        <f t="shared" si="81"/>
        <v>1002802001</v>
      </c>
      <c r="B2126">
        <v>1002802</v>
      </c>
      <c r="C2126">
        <v>1</v>
      </c>
      <c r="D2126">
        <v>0</v>
      </c>
      <c r="E2126">
        <v>0</v>
      </c>
      <c r="H2126">
        <v>0</v>
      </c>
      <c r="I2126">
        <v>1</v>
      </c>
      <c r="J2126">
        <f t="shared" si="102"/>
        <v>0</v>
      </c>
      <c r="K2126">
        <v>100</v>
      </c>
      <c r="L2126">
        <v>2</v>
      </c>
      <c r="N2126">
        <v>1</v>
      </c>
    </row>
    <row r="2127" spans="1:14" x14ac:dyDescent="0.15">
      <c r="A2127">
        <f t="shared" si="81"/>
        <v>1002803001</v>
      </c>
      <c r="B2127">
        <v>1002803</v>
      </c>
      <c r="C2127">
        <v>1</v>
      </c>
      <c r="D2127">
        <v>0</v>
      </c>
      <c r="E2127">
        <v>0</v>
      </c>
      <c r="H2127">
        <v>0</v>
      </c>
      <c r="I2127">
        <v>1</v>
      </c>
      <c r="J2127">
        <f t="shared" si="102"/>
        <v>0</v>
      </c>
      <c r="K2127">
        <v>100</v>
      </c>
      <c r="L2127">
        <v>4.5</v>
      </c>
      <c r="N2127">
        <v>1</v>
      </c>
    </row>
    <row r="2128" spans="1:14" x14ac:dyDescent="0.15">
      <c r="A2128">
        <f t="shared" si="81"/>
        <v>1002901001</v>
      </c>
      <c r="B2128">
        <v>1002901</v>
      </c>
      <c r="C2128">
        <v>1</v>
      </c>
      <c r="D2128">
        <v>0</v>
      </c>
      <c r="E2128">
        <v>0</v>
      </c>
      <c r="H2128">
        <v>0</v>
      </c>
      <c r="I2128">
        <v>1</v>
      </c>
      <c r="J2128">
        <f t="shared" si="102"/>
        <v>0</v>
      </c>
      <c r="K2128">
        <v>100</v>
      </c>
      <c r="L2128">
        <v>2</v>
      </c>
      <c r="N2128">
        <v>1</v>
      </c>
    </row>
    <row r="2129" spans="1:14" x14ac:dyDescent="0.15">
      <c r="A2129">
        <f t="shared" si="81"/>
        <v>1002902001</v>
      </c>
      <c r="B2129">
        <v>1002902</v>
      </c>
      <c r="C2129">
        <v>1</v>
      </c>
      <c r="D2129">
        <v>0</v>
      </c>
      <c r="E2129">
        <v>0</v>
      </c>
      <c r="H2129">
        <v>0</v>
      </c>
      <c r="I2129">
        <v>1</v>
      </c>
      <c r="J2129">
        <f t="shared" si="102"/>
        <v>0</v>
      </c>
      <c r="K2129">
        <v>100</v>
      </c>
      <c r="L2129">
        <v>3.2</v>
      </c>
      <c r="N2129">
        <v>1</v>
      </c>
    </row>
    <row r="2130" spans="1:14" x14ac:dyDescent="0.15">
      <c r="A2130">
        <f t="shared" si="81"/>
        <v>1002903001</v>
      </c>
      <c r="B2130">
        <v>1002903</v>
      </c>
      <c r="C2130">
        <v>1</v>
      </c>
      <c r="D2130">
        <v>0</v>
      </c>
      <c r="E2130">
        <v>0</v>
      </c>
      <c r="H2130">
        <v>0</v>
      </c>
      <c r="I2130">
        <v>1</v>
      </c>
      <c r="J2130">
        <f t="shared" si="102"/>
        <v>0</v>
      </c>
      <c r="K2130">
        <v>100</v>
      </c>
      <c r="L2130">
        <v>4</v>
      </c>
      <c r="N2130">
        <v>1</v>
      </c>
    </row>
    <row r="2131" spans="1:14" x14ac:dyDescent="0.15">
      <c r="A2131">
        <f t="shared" ref="A2131:A2133" si="156">B2131*1000+C2131</f>
        <v>1003001001</v>
      </c>
      <c r="B2131">
        <v>1003001</v>
      </c>
      <c r="C2131">
        <v>1</v>
      </c>
      <c r="D2131">
        <v>0</v>
      </c>
      <c r="E2131">
        <v>0</v>
      </c>
      <c r="H2131">
        <v>0</v>
      </c>
      <c r="I2131">
        <v>1</v>
      </c>
      <c r="J2131">
        <f t="shared" ref="J2131:J2133" si="157">(C2131-1)*(B2131-2000)*1000</f>
        <v>0</v>
      </c>
      <c r="K2131">
        <v>100</v>
      </c>
      <c r="L2131">
        <v>2.5</v>
      </c>
      <c r="N2131">
        <v>1</v>
      </c>
    </row>
    <row r="2132" spans="1:14" x14ac:dyDescent="0.15">
      <c r="A2132">
        <f t="shared" si="156"/>
        <v>1003002001</v>
      </c>
      <c r="B2132">
        <v>1003002</v>
      </c>
      <c r="C2132">
        <v>1</v>
      </c>
      <c r="D2132">
        <v>0</v>
      </c>
      <c r="E2132">
        <v>0</v>
      </c>
      <c r="H2132">
        <v>0</v>
      </c>
      <c r="I2132">
        <v>1</v>
      </c>
      <c r="J2132">
        <f t="shared" si="157"/>
        <v>0</v>
      </c>
      <c r="K2132">
        <v>100</v>
      </c>
      <c r="L2132">
        <v>2</v>
      </c>
      <c r="N2132">
        <v>1</v>
      </c>
    </row>
    <row r="2133" spans="1:14" x14ac:dyDescent="0.15">
      <c r="A2133">
        <f t="shared" si="156"/>
        <v>1003003001</v>
      </c>
      <c r="B2133">
        <v>1003003</v>
      </c>
      <c r="C2133">
        <v>1</v>
      </c>
      <c r="D2133">
        <v>0</v>
      </c>
      <c r="E2133">
        <v>0</v>
      </c>
      <c r="H2133">
        <v>0</v>
      </c>
      <c r="I2133">
        <v>1</v>
      </c>
      <c r="J2133">
        <f t="shared" si="157"/>
        <v>0</v>
      </c>
      <c r="K2133">
        <v>100</v>
      </c>
      <c r="L2133">
        <v>4.2</v>
      </c>
      <c r="N2133">
        <v>1</v>
      </c>
    </row>
    <row r="2134" spans="1:14" x14ac:dyDescent="0.15">
      <c r="A2134">
        <f t="shared" si="81"/>
        <v>1003101001</v>
      </c>
      <c r="B2134">
        <v>1003101</v>
      </c>
      <c r="C2134">
        <v>1</v>
      </c>
      <c r="D2134">
        <v>0</v>
      </c>
      <c r="E2134">
        <v>0</v>
      </c>
      <c r="H2134">
        <v>0</v>
      </c>
      <c r="I2134">
        <v>1</v>
      </c>
      <c r="J2134">
        <f t="shared" si="102"/>
        <v>0</v>
      </c>
      <c r="K2134">
        <v>100</v>
      </c>
      <c r="L2134">
        <v>1.5</v>
      </c>
      <c r="N2134">
        <v>1</v>
      </c>
    </row>
    <row r="2135" spans="1:14" x14ac:dyDescent="0.15">
      <c r="A2135">
        <f t="shared" si="81"/>
        <v>1003102001</v>
      </c>
      <c r="B2135">
        <v>1003102</v>
      </c>
      <c r="C2135">
        <v>1</v>
      </c>
      <c r="D2135">
        <v>0</v>
      </c>
      <c r="E2135">
        <v>0</v>
      </c>
      <c r="H2135">
        <v>0</v>
      </c>
      <c r="I2135">
        <v>1</v>
      </c>
      <c r="J2135">
        <f t="shared" si="102"/>
        <v>0</v>
      </c>
      <c r="K2135">
        <v>100</v>
      </c>
      <c r="L2135">
        <v>3</v>
      </c>
      <c r="N2135">
        <v>1</v>
      </c>
    </row>
    <row r="2136" spans="1:14" x14ac:dyDescent="0.15">
      <c r="A2136">
        <f t="shared" si="81"/>
        <v>1003103001</v>
      </c>
      <c r="B2136">
        <v>1003103</v>
      </c>
      <c r="C2136">
        <v>1</v>
      </c>
      <c r="D2136">
        <v>0</v>
      </c>
      <c r="E2136">
        <v>0</v>
      </c>
      <c r="H2136">
        <v>0</v>
      </c>
      <c r="I2136">
        <v>1</v>
      </c>
      <c r="J2136">
        <f t="shared" si="102"/>
        <v>0</v>
      </c>
      <c r="K2136">
        <v>100</v>
      </c>
      <c r="L2136">
        <v>4.2</v>
      </c>
      <c r="N2136">
        <v>1</v>
      </c>
    </row>
    <row r="2137" spans="1:14" x14ac:dyDescent="0.15">
      <c r="A2137">
        <f t="shared" si="81"/>
        <v>1003201001</v>
      </c>
      <c r="B2137">
        <v>1003201</v>
      </c>
      <c r="C2137">
        <v>1</v>
      </c>
      <c r="D2137">
        <v>0</v>
      </c>
      <c r="E2137">
        <v>0</v>
      </c>
      <c r="H2137">
        <v>0</v>
      </c>
      <c r="I2137">
        <v>1</v>
      </c>
      <c r="J2137">
        <f t="shared" si="102"/>
        <v>0</v>
      </c>
      <c r="K2137">
        <v>100</v>
      </c>
      <c r="L2137">
        <v>1.5</v>
      </c>
      <c r="N2137">
        <v>1</v>
      </c>
    </row>
    <row r="2138" spans="1:14" x14ac:dyDescent="0.15">
      <c r="A2138">
        <f t="shared" si="81"/>
        <v>1003202001</v>
      </c>
      <c r="B2138">
        <v>1003202</v>
      </c>
      <c r="C2138">
        <v>1</v>
      </c>
      <c r="D2138">
        <v>0</v>
      </c>
      <c r="E2138">
        <v>0</v>
      </c>
      <c r="H2138">
        <v>0</v>
      </c>
      <c r="I2138">
        <v>1</v>
      </c>
      <c r="J2138">
        <f t="shared" si="102"/>
        <v>0</v>
      </c>
      <c r="K2138">
        <v>100</v>
      </c>
      <c r="L2138">
        <v>2.5</v>
      </c>
      <c r="N2138">
        <v>1</v>
      </c>
    </row>
    <row r="2139" spans="1:14" x14ac:dyDescent="0.15">
      <c r="A2139">
        <f t="shared" ref="A2139:A2202" si="158">B2139*1000+C2139</f>
        <v>1003203001</v>
      </c>
      <c r="B2139">
        <v>1003203</v>
      </c>
      <c r="C2139">
        <v>1</v>
      </c>
      <c r="D2139">
        <v>0</v>
      </c>
      <c r="E2139">
        <v>0</v>
      </c>
      <c r="H2139">
        <v>0</v>
      </c>
      <c r="I2139">
        <v>1</v>
      </c>
      <c r="J2139">
        <f t="shared" si="102"/>
        <v>0</v>
      </c>
      <c r="K2139">
        <v>100</v>
      </c>
      <c r="L2139">
        <v>4</v>
      </c>
      <c r="N2139">
        <v>1</v>
      </c>
    </row>
    <row r="2140" spans="1:14" x14ac:dyDescent="0.15">
      <c r="A2140">
        <f t="shared" si="158"/>
        <v>1003301001</v>
      </c>
      <c r="B2140">
        <v>1003301</v>
      </c>
      <c r="C2140">
        <v>1</v>
      </c>
      <c r="D2140">
        <v>0</v>
      </c>
      <c r="E2140">
        <v>0</v>
      </c>
      <c r="H2140">
        <v>0</v>
      </c>
      <c r="I2140">
        <v>1</v>
      </c>
      <c r="J2140">
        <f t="shared" ref="J2140:J2142" si="159">(C2140-1)*(B2140-2000)*1000</f>
        <v>0</v>
      </c>
      <c r="K2140">
        <v>100</v>
      </c>
      <c r="L2140">
        <v>2</v>
      </c>
      <c r="N2140">
        <v>1</v>
      </c>
    </row>
    <row r="2141" spans="1:14" x14ac:dyDescent="0.15">
      <c r="A2141">
        <f t="shared" si="158"/>
        <v>1003302001</v>
      </c>
      <c r="B2141">
        <v>1003302</v>
      </c>
      <c r="C2141">
        <v>1</v>
      </c>
      <c r="D2141">
        <v>0</v>
      </c>
      <c r="E2141">
        <v>0</v>
      </c>
      <c r="H2141">
        <v>0</v>
      </c>
      <c r="I2141">
        <v>1</v>
      </c>
      <c r="J2141">
        <f t="shared" si="159"/>
        <v>0</v>
      </c>
      <c r="K2141">
        <v>100</v>
      </c>
      <c r="L2141">
        <v>3</v>
      </c>
      <c r="N2141">
        <v>1</v>
      </c>
    </row>
    <row r="2142" spans="1:14" x14ac:dyDescent="0.15">
      <c r="A2142">
        <f t="shared" ref="A2142" si="160">B2142*1000+C2142</f>
        <v>1003303001</v>
      </c>
      <c r="B2142">
        <v>1003303</v>
      </c>
      <c r="C2142">
        <v>1</v>
      </c>
      <c r="D2142">
        <v>0</v>
      </c>
      <c r="E2142">
        <v>0</v>
      </c>
      <c r="H2142">
        <v>0</v>
      </c>
      <c r="I2142">
        <v>1</v>
      </c>
      <c r="J2142">
        <f t="shared" si="159"/>
        <v>0</v>
      </c>
      <c r="K2142">
        <v>100</v>
      </c>
      <c r="L2142">
        <v>4.7</v>
      </c>
      <c r="N2142">
        <v>1</v>
      </c>
    </row>
    <row r="2143" spans="1:14" x14ac:dyDescent="0.15">
      <c r="A2143">
        <f t="shared" ref="A2143" si="161">B2143*1000+C2143</f>
        <v>1003601001</v>
      </c>
      <c r="B2143">
        <v>1003601</v>
      </c>
      <c r="C2143">
        <v>1</v>
      </c>
      <c r="D2143">
        <v>0</v>
      </c>
      <c r="E2143">
        <v>0</v>
      </c>
      <c r="H2143">
        <v>0</v>
      </c>
      <c r="I2143">
        <v>1</v>
      </c>
      <c r="J2143">
        <f t="shared" ref="J2143" si="162">(C2143-1)*(B2143-2000)*1000</f>
        <v>0</v>
      </c>
      <c r="K2143">
        <v>100</v>
      </c>
      <c r="L2143">
        <v>2</v>
      </c>
      <c r="N2143">
        <v>1</v>
      </c>
    </row>
    <row r="2144" spans="1:14" x14ac:dyDescent="0.15">
      <c r="A2144">
        <f t="shared" ref="A2144:A2145" si="163">B2144*1000+C2144</f>
        <v>1003602001</v>
      </c>
      <c r="B2144">
        <v>1003602</v>
      </c>
      <c r="C2144">
        <v>1</v>
      </c>
      <c r="D2144">
        <v>0</v>
      </c>
      <c r="E2144">
        <v>0</v>
      </c>
      <c r="H2144">
        <v>0</v>
      </c>
      <c r="I2144">
        <v>1</v>
      </c>
      <c r="J2144">
        <f t="shared" ref="J2144:J2145" si="164">(C2144-1)*(B2144-2000)*1000</f>
        <v>0</v>
      </c>
      <c r="K2144">
        <v>100</v>
      </c>
      <c r="L2144">
        <v>3</v>
      </c>
      <c r="N2144">
        <v>1</v>
      </c>
    </row>
    <row r="2145" spans="1:14" x14ac:dyDescent="0.15">
      <c r="A2145">
        <f t="shared" si="163"/>
        <v>1003603001</v>
      </c>
      <c r="B2145">
        <v>1003603</v>
      </c>
      <c r="C2145">
        <v>1</v>
      </c>
      <c r="D2145">
        <v>0</v>
      </c>
      <c r="E2145">
        <v>0</v>
      </c>
      <c r="H2145">
        <v>0</v>
      </c>
      <c r="I2145">
        <v>1</v>
      </c>
      <c r="J2145">
        <f t="shared" si="164"/>
        <v>0</v>
      </c>
      <c r="K2145">
        <v>100</v>
      </c>
      <c r="L2145">
        <v>4.5</v>
      </c>
      <c r="N2145">
        <v>1</v>
      </c>
    </row>
    <row r="2146" spans="1:14" x14ac:dyDescent="0.15">
      <c r="A2146">
        <f t="shared" si="158"/>
        <v>1003701001</v>
      </c>
      <c r="B2146">
        <v>1003701</v>
      </c>
      <c r="C2146">
        <v>1</v>
      </c>
      <c r="D2146">
        <v>0</v>
      </c>
      <c r="E2146">
        <v>0</v>
      </c>
      <c r="H2146">
        <v>0</v>
      </c>
      <c r="I2146">
        <v>1</v>
      </c>
      <c r="J2146">
        <f t="shared" si="102"/>
        <v>0</v>
      </c>
      <c r="K2146">
        <v>100</v>
      </c>
      <c r="L2146">
        <v>2</v>
      </c>
      <c r="N2146">
        <v>1</v>
      </c>
    </row>
    <row r="2147" spans="1:14" x14ac:dyDescent="0.15">
      <c r="A2147">
        <f t="shared" si="158"/>
        <v>1003702001</v>
      </c>
      <c r="B2147">
        <v>1003702</v>
      </c>
      <c r="C2147">
        <v>1</v>
      </c>
      <c r="D2147">
        <v>0</v>
      </c>
      <c r="E2147">
        <v>0</v>
      </c>
      <c r="H2147">
        <v>0</v>
      </c>
      <c r="I2147">
        <v>1</v>
      </c>
      <c r="J2147">
        <f t="shared" si="102"/>
        <v>0</v>
      </c>
      <c r="K2147">
        <v>100</v>
      </c>
      <c r="L2147">
        <v>2.5</v>
      </c>
      <c r="N2147">
        <v>1</v>
      </c>
    </row>
    <row r="2148" spans="1:14" x14ac:dyDescent="0.15">
      <c r="A2148">
        <f t="shared" si="158"/>
        <v>1003801001</v>
      </c>
      <c r="B2148">
        <v>1003801</v>
      </c>
      <c r="C2148">
        <v>1</v>
      </c>
      <c r="D2148">
        <v>0</v>
      </c>
      <c r="E2148">
        <v>0</v>
      </c>
      <c r="H2148">
        <v>0</v>
      </c>
      <c r="I2148">
        <v>1</v>
      </c>
      <c r="J2148">
        <f t="shared" si="102"/>
        <v>0</v>
      </c>
      <c r="K2148">
        <v>100</v>
      </c>
      <c r="L2148">
        <v>1.8</v>
      </c>
      <c r="N2148">
        <v>1</v>
      </c>
    </row>
    <row r="2149" spans="1:14" x14ac:dyDescent="0.15">
      <c r="A2149">
        <f t="shared" si="158"/>
        <v>1003802001</v>
      </c>
      <c r="B2149">
        <v>1003802</v>
      </c>
      <c r="C2149">
        <v>1</v>
      </c>
      <c r="D2149">
        <v>0</v>
      </c>
      <c r="E2149">
        <v>0</v>
      </c>
      <c r="H2149">
        <v>0</v>
      </c>
      <c r="I2149">
        <v>1</v>
      </c>
      <c r="J2149">
        <f t="shared" si="102"/>
        <v>0</v>
      </c>
      <c r="K2149">
        <v>100</v>
      </c>
      <c r="L2149">
        <v>3</v>
      </c>
      <c r="N2149">
        <v>1</v>
      </c>
    </row>
    <row r="2150" spans="1:14" x14ac:dyDescent="0.15">
      <c r="A2150">
        <f t="shared" si="158"/>
        <v>1003901001</v>
      </c>
      <c r="B2150">
        <v>1003901</v>
      </c>
      <c r="C2150">
        <v>1</v>
      </c>
      <c r="D2150">
        <v>0</v>
      </c>
      <c r="E2150">
        <v>0</v>
      </c>
      <c r="H2150">
        <v>0</v>
      </c>
      <c r="I2150">
        <v>1</v>
      </c>
      <c r="J2150">
        <f t="shared" si="102"/>
        <v>0</v>
      </c>
      <c r="K2150">
        <v>100</v>
      </c>
      <c r="L2150">
        <v>2</v>
      </c>
      <c r="N2150">
        <v>1</v>
      </c>
    </row>
    <row r="2151" spans="1:14" x14ac:dyDescent="0.15">
      <c r="A2151">
        <f t="shared" ref="A2151" si="165">B2151*1000+C2151</f>
        <v>1003902001</v>
      </c>
      <c r="B2151">
        <v>1003902</v>
      </c>
      <c r="C2151">
        <v>1</v>
      </c>
      <c r="D2151">
        <v>0</v>
      </c>
      <c r="E2151">
        <v>0</v>
      </c>
      <c r="H2151">
        <v>0</v>
      </c>
      <c r="I2151">
        <v>1</v>
      </c>
      <c r="J2151">
        <f t="shared" ref="J2151" si="166">(C2151-1)*(B2151-2000)*1000</f>
        <v>0</v>
      </c>
      <c r="K2151">
        <v>100</v>
      </c>
      <c r="L2151">
        <v>3.6</v>
      </c>
      <c r="N2151">
        <v>1</v>
      </c>
    </row>
    <row r="2152" spans="1:14" x14ac:dyDescent="0.15">
      <c r="A2152">
        <f t="shared" ref="A2152" si="167">B2152*1000+C2152</f>
        <v>1003903001</v>
      </c>
      <c r="B2152">
        <v>1003903</v>
      </c>
      <c r="C2152">
        <v>1</v>
      </c>
      <c r="D2152">
        <v>0</v>
      </c>
      <c r="E2152">
        <v>0</v>
      </c>
      <c r="H2152">
        <v>0</v>
      </c>
      <c r="I2152">
        <v>1</v>
      </c>
      <c r="J2152">
        <f t="shared" ref="J2152" si="168">(C2152-1)*(B2152-2000)*1000</f>
        <v>0</v>
      </c>
      <c r="K2152">
        <v>100</v>
      </c>
      <c r="L2152">
        <v>3</v>
      </c>
      <c r="N2152">
        <v>1</v>
      </c>
    </row>
    <row r="2153" spans="1:14" x14ac:dyDescent="0.15">
      <c r="A2153">
        <f t="shared" ref="A2153:A2160" si="169">B2153*1000+C2153</f>
        <v>1004001001</v>
      </c>
      <c r="B2153">
        <v>1004001</v>
      </c>
      <c r="C2153">
        <v>1</v>
      </c>
      <c r="D2153">
        <v>0</v>
      </c>
      <c r="E2153">
        <v>0</v>
      </c>
      <c r="H2153">
        <v>0</v>
      </c>
      <c r="I2153">
        <v>1</v>
      </c>
      <c r="J2153">
        <f t="shared" ref="J2153:J2160" si="170">(C2153-1)*(B2153-2000)*1000</f>
        <v>0</v>
      </c>
      <c r="K2153">
        <v>100</v>
      </c>
      <c r="L2153">
        <v>2.8</v>
      </c>
      <c r="N2153">
        <v>1</v>
      </c>
    </row>
    <row r="2154" spans="1:14" x14ac:dyDescent="0.15">
      <c r="A2154">
        <f t="shared" si="169"/>
        <v>1004002001</v>
      </c>
      <c r="B2154">
        <v>1004002</v>
      </c>
      <c r="C2154">
        <v>1</v>
      </c>
      <c r="D2154">
        <v>0</v>
      </c>
      <c r="E2154">
        <v>0</v>
      </c>
      <c r="H2154">
        <v>0</v>
      </c>
      <c r="I2154">
        <v>1</v>
      </c>
      <c r="J2154">
        <f t="shared" si="170"/>
        <v>0</v>
      </c>
      <c r="K2154">
        <v>100</v>
      </c>
      <c r="L2154">
        <v>0.4</v>
      </c>
      <c r="N2154">
        <v>1</v>
      </c>
    </row>
    <row r="2155" spans="1:14" x14ac:dyDescent="0.15">
      <c r="A2155">
        <f t="shared" si="169"/>
        <v>1004003001</v>
      </c>
      <c r="B2155">
        <v>1004003</v>
      </c>
      <c r="C2155">
        <v>1</v>
      </c>
      <c r="D2155">
        <v>0</v>
      </c>
      <c r="E2155">
        <v>0</v>
      </c>
      <c r="H2155">
        <v>0</v>
      </c>
      <c r="I2155">
        <v>1</v>
      </c>
      <c r="J2155">
        <f t="shared" si="170"/>
        <v>0</v>
      </c>
      <c r="K2155">
        <v>100</v>
      </c>
      <c r="L2155">
        <v>4</v>
      </c>
      <c r="N2155">
        <v>1</v>
      </c>
    </row>
    <row r="2156" spans="1:14" x14ac:dyDescent="0.15">
      <c r="A2156">
        <f t="shared" ref="A2156" si="171">B2156*1000+C2156</f>
        <v>1004004001</v>
      </c>
      <c r="B2156">
        <v>1004004</v>
      </c>
      <c r="C2156">
        <v>1</v>
      </c>
      <c r="D2156">
        <v>0</v>
      </c>
      <c r="E2156">
        <v>0</v>
      </c>
      <c r="H2156">
        <v>0</v>
      </c>
      <c r="I2156">
        <v>1</v>
      </c>
      <c r="J2156">
        <f t="shared" ref="J2156" si="172">(C2156-1)*(B2156-2000)*1000</f>
        <v>0</v>
      </c>
      <c r="K2156">
        <v>100</v>
      </c>
      <c r="L2156">
        <v>4</v>
      </c>
      <c r="N2156">
        <v>1</v>
      </c>
    </row>
    <row r="2157" spans="1:14" ht="15" customHeight="1" x14ac:dyDescent="0.15">
      <c r="A2157">
        <f t="shared" ref="A2157" si="173">B2157*1000+C2157</f>
        <v>1004005001</v>
      </c>
      <c r="B2157">
        <v>1004005</v>
      </c>
      <c r="C2157">
        <v>1</v>
      </c>
      <c r="D2157">
        <v>0</v>
      </c>
      <c r="E2157">
        <v>0</v>
      </c>
      <c r="H2157">
        <v>0</v>
      </c>
      <c r="I2157">
        <v>1</v>
      </c>
      <c r="J2157">
        <f t="shared" ref="J2157" si="174">(C2157-1)*(B2157-2000)*1000</f>
        <v>0</v>
      </c>
      <c r="K2157">
        <v>100</v>
      </c>
      <c r="L2157">
        <v>0</v>
      </c>
      <c r="N2157">
        <v>1</v>
      </c>
    </row>
    <row r="2158" spans="1:14" x14ac:dyDescent="0.15">
      <c r="A2158">
        <f t="shared" si="169"/>
        <v>1004101001</v>
      </c>
      <c r="B2158">
        <v>1004101</v>
      </c>
      <c r="C2158">
        <v>1</v>
      </c>
      <c r="D2158">
        <v>0</v>
      </c>
      <c r="E2158">
        <v>0</v>
      </c>
      <c r="H2158">
        <v>0</v>
      </c>
      <c r="I2158">
        <v>1</v>
      </c>
      <c r="J2158">
        <f t="shared" si="170"/>
        <v>0</v>
      </c>
      <c r="K2158">
        <v>100</v>
      </c>
      <c r="L2158">
        <v>2</v>
      </c>
      <c r="N2158">
        <v>1</v>
      </c>
    </row>
    <row r="2159" spans="1:14" x14ac:dyDescent="0.15">
      <c r="A2159">
        <f t="shared" si="169"/>
        <v>1004102001</v>
      </c>
      <c r="B2159">
        <v>1004102</v>
      </c>
      <c r="C2159">
        <v>1</v>
      </c>
      <c r="D2159">
        <v>0</v>
      </c>
      <c r="E2159">
        <v>0</v>
      </c>
      <c r="H2159">
        <v>0</v>
      </c>
      <c r="I2159">
        <v>1</v>
      </c>
      <c r="J2159">
        <f t="shared" si="170"/>
        <v>0</v>
      </c>
      <c r="K2159">
        <v>100</v>
      </c>
      <c r="L2159">
        <v>4.5</v>
      </c>
      <c r="N2159">
        <v>1</v>
      </c>
    </row>
    <row r="2160" spans="1:14" x14ac:dyDescent="0.15">
      <c r="A2160">
        <f t="shared" si="169"/>
        <v>1004103001</v>
      </c>
      <c r="B2160">
        <v>1004103</v>
      </c>
      <c r="C2160">
        <v>1</v>
      </c>
      <c r="D2160">
        <v>0</v>
      </c>
      <c r="E2160">
        <v>0</v>
      </c>
      <c r="H2160">
        <v>0</v>
      </c>
      <c r="I2160">
        <v>1</v>
      </c>
      <c r="J2160">
        <f t="shared" si="170"/>
        <v>0</v>
      </c>
      <c r="K2160">
        <v>100</v>
      </c>
      <c r="L2160">
        <v>5.4</v>
      </c>
      <c r="N2160">
        <v>1</v>
      </c>
    </row>
    <row r="2161" spans="1:14" x14ac:dyDescent="0.15">
      <c r="A2161">
        <f t="shared" ref="A2161" si="175">B2161*1000+C2161</f>
        <v>1004104001</v>
      </c>
      <c r="B2161">
        <v>1004104</v>
      </c>
      <c r="C2161">
        <v>1</v>
      </c>
      <c r="D2161">
        <v>0</v>
      </c>
      <c r="E2161">
        <v>0</v>
      </c>
      <c r="H2161">
        <v>0</v>
      </c>
      <c r="I2161">
        <v>1</v>
      </c>
      <c r="J2161">
        <f t="shared" ref="J2161" si="176">(C2161-1)*(B2161-2000)*1000</f>
        <v>0</v>
      </c>
      <c r="K2161">
        <v>100</v>
      </c>
      <c r="L2161">
        <v>5.4</v>
      </c>
      <c r="N2161">
        <v>1</v>
      </c>
    </row>
    <row r="2162" spans="1:14" x14ac:dyDescent="0.15">
      <c r="A2162">
        <f t="shared" si="158"/>
        <v>1004201001</v>
      </c>
      <c r="B2162">
        <v>1004201</v>
      </c>
      <c r="C2162">
        <v>1</v>
      </c>
      <c r="D2162">
        <v>0</v>
      </c>
      <c r="E2162">
        <v>0</v>
      </c>
      <c r="H2162">
        <v>0</v>
      </c>
      <c r="I2162">
        <v>1</v>
      </c>
      <c r="J2162">
        <f t="shared" si="102"/>
        <v>0</v>
      </c>
      <c r="K2162">
        <v>100</v>
      </c>
      <c r="L2162">
        <v>2</v>
      </c>
      <c r="N2162">
        <v>1</v>
      </c>
    </row>
    <row r="2163" spans="1:14" x14ac:dyDescent="0.15">
      <c r="A2163">
        <f t="shared" si="158"/>
        <v>1004202001</v>
      </c>
      <c r="B2163">
        <v>1004202</v>
      </c>
      <c r="C2163">
        <v>1</v>
      </c>
      <c r="D2163">
        <v>0</v>
      </c>
      <c r="E2163">
        <v>0</v>
      </c>
      <c r="H2163">
        <v>0</v>
      </c>
      <c r="I2163">
        <v>1</v>
      </c>
      <c r="J2163">
        <f t="shared" si="102"/>
        <v>0</v>
      </c>
      <c r="K2163">
        <v>100</v>
      </c>
      <c r="L2163">
        <v>3.9</v>
      </c>
      <c r="N2163">
        <v>1</v>
      </c>
    </row>
    <row r="2164" spans="1:14" x14ac:dyDescent="0.15">
      <c r="A2164">
        <f t="shared" si="158"/>
        <v>1004203001</v>
      </c>
      <c r="B2164">
        <v>1004203</v>
      </c>
      <c r="C2164">
        <v>1</v>
      </c>
      <c r="D2164">
        <v>0</v>
      </c>
      <c r="E2164">
        <v>0</v>
      </c>
      <c r="H2164">
        <v>0</v>
      </c>
      <c r="I2164">
        <v>1</v>
      </c>
      <c r="J2164">
        <f t="shared" si="102"/>
        <v>0</v>
      </c>
      <c r="K2164">
        <v>100</v>
      </c>
      <c r="L2164">
        <v>5</v>
      </c>
      <c r="N2164">
        <v>1</v>
      </c>
    </row>
    <row r="2165" spans="1:14" x14ac:dyDescent="0.15">
      <c r="A2165">
        <f t="shared" ref="A2165" si="177">B2165*1000+C2165</f>
        <v>1004501001</v>
      </c>
      <c r="B2165">
        <v>1004501</v>
      </c>
      <c r="C2165">
        <v>1</v>
      </c>
      <c r="D2165">
        <v>0</v>
      </c>
      <c r="E2165">
        <v>0</v>
      </c>
      <c r="H2165">
        <v>0</v>
      </c>
      <c r="I2165">
        <v>1</v>
      </c>
      <c r="J2165">
        <f t="shared" ref="J2165" si="178">(C2165-1)*(B2165-2000)*1000</f>
        <v>0</v>
      </c>
      <c r="K2165">
        <v>100</v>
      </c>
      <c r="L2165">
        <v>2.2000000000000002</v>
      </c>
      <c r="N2165">
        <v>1</v>
      </c>
    </row>
    <row r="2166" spans="1:14" x14ac:dyDescent="0.15">
      <c r="A2166">
        <f t="shared" ref="A2166:A2167" si="179">B2166*1000+C2166</f>
        <v>1004502001</v>
      </c>
      <c r="B2166">
        <v>1004502</v>
      </c>
      <c r="C2166">
        <v>1</v>
      </c>
      <c r="D2166">
        <v>0</v>
      </c>
      <c r="E2166">
        <v>0</v>
      </c>
      <c r="H2166">
        <v>0</v>
      </c>
      <c r="I2166">
        <v>1</v>
      </c>
      <c r="J2166">
        <f t="shared" ref="J2166:J2167" si="180">(C2166-1)*(B2166-2000)*1000</f>
        <v>0</v>
      </c>
      <c r="K2166">
        <v>100</v>
      </c>
      <c r="L2166">
        <v>2.5</v>
      </c>
      <c r="N2166">
        <v>1</v>
      </c>
    </row>
    <row r="2167" spans="1:14" x14ac:dyDescent="0.15">
      <c r="A2167">
        <f t="shared" si="179"/>
        <v>1004503001</v>
      </c>
      <c r="B2167">
        <v>1004503</v>
      </c>
      <c r="C2167">
        <v>1</v>
      </c>
      <c r="D2167">
        <v>0</v>
      </c>
      <c r="E2167">
        <v>0</v>
      </c>
      <c r="H2167">
        <v>0</v>
      </c>
      <c r="I2167">
        <v>1</v>
      </c>
      <c r="J2167">
        <f t="shared" si="180"/>
        <v>0</v>
      </c>
      <c r="K2167">
        <v>100</v>
      </c>
      <c r="L2167">
        <v>4.5</v>
      </c>
      <c r="N2167">
        <v>1</v>
      </c>
    </row>
    <row r="2168" spans="1:14" x14ac:dyDescent="0.15">
      <c r="A2168">
        <f t="shared" si="158"/>
        <v>1004601001</v>
      </c>
      <c r="B2168">
        <v>1004601</v>
      </c>
      <c r="C2168">
        <v>1</v>
      </c>
      <c r="D2168">
        <v>0</v>
      </c>
      <c r="E2168">
        <v>0</v>
      </c>
      <c r="H2168">
        <v>0</v>
      </c>
      <c r="I2168">
        <v>1</v>
      </c>
      <c r="J2168">
        <f t="shared" si="102"/>
        <v>0</v>
      </c>
      <c r="K2168">
        <v>100</v>
      </c>
      <c r="L2168">
        <v>3</v>
      </c>
      <c r="N2168">
        <v>1</v>
      </c>
    </row>
    <row r="2169" spans="1:14" x14ac:dyDescent="0.15">
      <c r="A2169">
        <f t="shared" si="158"/>
        <v>1004602001</v>
      </c>
      <c r="B2169">
        <v>1004602</v>
      </c>
      <c r="C2169">
        <v>1</v>
      </c>
      <c r="D2169">
        <v>0</v>
      </c>
      <c r="E2169">
        <v>0</v>
      </c>
      <c r="H2169">
        <v>0</v>
      </c>
      <c r="I2169">
        <v>1</v>
      </c>
      <c r="J2169">
        <f t="shared" si="102"/>
        <v>0</v>
      </c>
      <c r="K2169">
        <v>100</v>
      </c>
      <c r="L2169">
        <v>4.5</v>
      </c>
      <c r="N2169">
        <v>1</v>
      </c>
    </row>
    <row r="2170" spans="1:14" x14ac:dyDescent="0.15">
      <c r="A2170">
        <f t="shared" si="158"/>
        <v>1004603001</v>
      </c>
      <c r="B2170">
        <v>1004603</v>
      </c>
      <c r="C2170">
        <v>1</v>
      </c>
      <c r="D2170">
        <v>0</v>
      </c>
      <c r="E2170">
        <v>0</v>
      </c>
      <c r="H2170">
        <v>0</v>
      </c>
      <c r="I2170">
        <v>1</v>
      </c>
      <c r="J2170">
        <f t="shared" si="102"/>
        <v>0</v>
      </c>
      <c r="K2170">
        <v>100</v>
      </c>
      <c r="L2170">
        <v>5.25</v>
      </c>
      <c r="N2170">
        <v>1</v>
      </c>
    </row>
    <row r="2171" spans="1:14" x14ac:dyDescent="0.15">
      <c r="A2171">
        <f t="shared" si="158"/>
        <v>1004611001</v>
      </c>
      <c r="B2171">
        <v>1004611</v>
      </c>
      <c r="C2171">
        <v>1</v>
      </c>
      <c r="D2171">
        <v>0</v>
      </c>
      <c r="E2171">
        <v>0</v>
      </c>
      <c r="H2171">
        <v>0</v>
      </c>
      <c r="I2171">
        <v>1</v>
      </c>
      <c r="J2171">
        <f t="shared" si="102"/>
        <v>0</v>
      </c>
      <c r="K2171">
        <v>100</v>
      </c>
      <c r="L2171">
        <v>0</v>
      </c>
      <c r="N2171">
        <v>1</v>
      </c>
    </row>
    <row r="2172" spans="1:14" x14ac:dyDescent="0.15">
      <c r="A2172">
        <f t="shared" si="158"/>
        <v>1004612001</v>
      </c>
      <c r="B2172">
        <v>1004612</v>
      </c>
      <c r="C2172">
        <v>1</v>
      </c>
      <c r="D2172">
        <v>0</v>
      </c>
      <c r="E2172">
        <v>0</v>
      </c>
      <c r="H2172">
        <v>0</v>
      </c>
      <c r="I2172">
        <v>1</v>
      </c>
      <c r="J2172">
        <f t="shared" si="102"/>
        <v>0</v>
      </c>
      <c r="K2172">
        <v>100</v>
      </c>
      <c r="L2172">
        <v>0</v>
      </c>
      <c r="N2172">
        <v>1</v>
      </c>
    </row>
    <row r="2173" spans="1:14" x14ac:dyDescent="0.15">
      <c r="A2173">
        <f t="shared" si="158"/>
        <v>1004613001</v>
      </c>
      <c r="B2173">
        <v>1004613</v>
      </c>
      <c r="C2173">
        <v>1</v>
      </c>
      <c r="D2173">
        <v>0</v>
      </c>
      <c r="E2173">
        <v>0</v>
      </c>
      <c r="H2173">
        <v>0</v>
      </c>
      <c r="I2173">
        <v>1</v>
      </c>
      <c r="J2173">
        <f t="shared" si="102"/>
        <v>0</v>
      </c>
      <c r="K2173">
        <v>100</v>
      </c>
      <c r="L2173">
        <v>0</v>
      </c>
      <c r="N2173">
        <v>1</v>
      </c>
    </row>
    <row r="2174" spans="1:14" x14ac:dyDescent="0.15">
      <c r="A2174">
        <f t="shared" si="158"/>
        <v>1004614001</v>
      </c>
      <c r="B2174">
        <v>1004614</v>
      </c>
      <c r="C2174">
        <v>1</v>
      </c>
      <c r="D2174">
        <v>0</v>
      </c>
      <c r="E2174">
        <v>0</v>
      </c>
      <c r="H2174">
        <v>0</v>
      </c>
      <c r="I2174">
        <v>1</v>
      </c>
      <c r="J2174">
        <f t="shared" si="102"/>
        <v>0</v>
      </c>
      <c r="K2174">
        <v>100</v>
      </c>
      <c r="L2174">
        <v>0</v>
      </c>
      <c r="N2174">
        <v>1</v>
      </c>
    </row>
    <row r="2175" spans="1:14" x14ac:dyDescent="0.15">
      <c r="A2175">
        <f t="shared" si="158"/>
        <v>1004615001</v>
      </c>
      <c r="B2175">
        <v>1004615</v>
      </c>
      <c r="C2175">
        <v>1</v>
      </c>
      <c r="D2175">
        <v>0</v>
      </c>
      <c r="E2175">
        <v>0</v>
      </c>
      <c r="H2175">
        <v>0</v>
      </c>
      <c r="I2175">
        <v>1</v>
      </c>
      <c r="J2175">
        <f t="shared" si="102"/>
        <v>0</v>
      </c>
      <c r="K2175">
        <v>100</v>
      </c>
      <c r="L2175">
        <v>0</v>
      </c>
      <c r="N2175">
        <v>1</v>
      </c>
    </row>
    <row r="2176" spans="1:14" x14ac:dyDescent="0.15">
      <c r="A2176">
        <f t="shared" ref="A2176" si="181">B2176*1000+C2176</f>
        <v>1004616001</v>
      </c>
      <c r="B2176">
        <v>1004616</v>
      </c>
      <c r="C2176">
        <v>1</v>
      </c>
      <c r="D2176">
        <v>0</v>
      </c>
      <c r="E2176">
        <v>0</v>
      </c>
      <c r="H2176">
        <v>0</v>
      </c>
      <c r="I2176">
        <v>1</v>
      </c>
      <c r="J2176">
        <f t="shared" ref="J2176" si="182">(C2176-1)*(B2176-2000)*1000</f>
        <v>0</v>
      </c>
      <c r="K2176">
        <v>100</v>
      </c>
      <c r="L2176">
        <v>0</v>
      </c>
      <c r="N2176">
        <v>1</v>
      </c>
    </row>
    <row r="2177" spans="1:14" x14ac:dyDescent="0.15">
      <c r="A2177">
        <f t="shared" ref="A2177:A2179" si="183">B2177*1000+C2177</f>
        <v>1004701001</v>
      </c>
      <c r="B2177">
        <v>1004701</v>
      </c>
      <c r="C2177">
        <v>1</v>
      </c>
      <c r="D2177">
        <v>0</v>
      </c>
      <c r="E2177">
        <v>0</v>
      </c>
      <c r="H2177">
        <v>0</v>
      </c>
      <c r="I2177">
        <v>1</v>
      </c>
      <c r="J2177">
        <f t="shared" ref="J2177:J2179" si="184">(C2177-1)*(B2177-2000)*1000</f>
        <v>0</v>
      </c>
      <c r="K2177">
        <v>100</v>
      </c>
      <c r="L2177">
        <v>2.5</v>
      </c>
      <c r="N2177">
        <v>1</v>
      </c>
    </row>
    <row r="2178" spans="1:14" x14ac:dyDescent="0.15">
      <c r="A2178">
        <f t="shared" si="183"/>
        <v>1004702001</v>
      </c>
      <c r="B2178">
        <v>1004702</v>
      </c>
      <c r="C2178">
        <v>1</v>
      </c>
      <c r="D2178">
        <v>0</v>
      </c>
      <c r="E2178">
        <v>0</v>
      </c>
      <c r="H2178">
        <v>0</v>
      </c>
      <c r="I2178">
        <v>1</v>
      </c>
      <c r="J2178">
        <f t="shared" si="184"/>
        <v>0</v>
      </c>
      <c r="K2178">
        <v>100</v>
      </c>
      <c r="L2178">
        <v>2.8</v>
      </c>
      <c r="N2178">
        <v>1</v>
      </c>
    </row>
    <row r="2179" spans="1:14" x14ac:dyDescent="0.15">
      <c r="A2179">
        <f t="shared" si="183"/>
        <v>1004703001</v>
      </c>
      <c r="B2179">
        <v>1004703</v>
      </c>
      <c r="C2179">
        <v>1</v>
      </c>
      <c r="D2179">
        <v>0</v>
      </c>
      <c r="E2179">
        <v>0</v>
      </c>
      <c r="H2179">
        <v>0</v>
      </c>
      <c r="I2179">
        <v>1</v>
      </c>
      <c r="J2179">
        <f t="shared" si="184"/>
        <v>0</v>
      </c>
      <c r="K2179">
        <v>100</v>
      </c>
      <c r="L2179">
        <v>4.2</v>
      </c>
      <c r="N2179">
        <v>1</v>
      </c>
    </row>
    <row r="2180" spans="1:14" x14ac:dyDescent="0.15">
      <c r="A2180">
        <f t="shared" si="158"/>
        <v>1004801001</v>
      </c>
      <c r="B2180">
        <v>1004801</v>
      </c>
      <c r="C2180">
        <v>1</v>
      </c>
      <c r="D2180">
        <v>0</v>
      </c>
      <c r="E2180">
        <v>0</v>
      </c>
      <c r="H2180">
        <v>0</v>
      </c>
      <c r="I2180">
        <v>1</v>
      </c>
      <c r="J2180">
        <f t="shared" si="102"/>
        <v>0</v>
      </c>
      <c r="K2180">
        <v>100</v>
      </c>
      <c r="L2180">
        <v>2</v>
      </c>
      <c r="N2180">
        <v>1</v>
      </c>
    </row>
    <row r="2181" spans="1:14" x14ac:dyDescent="0.15">
      <c r="A2181">
        <f t="shared" si="158"/>
        <v>1004802001</v>
      </c>
      <c r="B2181">
        <v>1004802</v>
      </c>
      <c r="C2181">
        <v>1</v>
      </c>
      <c r="D2181">
        <v>0</v>
      </c>
      <c r="E2181">
        <v>0</v>
      </c>
      <c r="H2181">
        <v>0</v>
      </c>
      <c r="I2181">
        <v>1</v>
      </c>
      <c r="J2181">
        <f t="shared" ref="J2181:J2202" si="185">(C2181-1)*(B2181-2000)*1000</f>
        <v>0</v>
      </c>
      <c r="K2181">
        <v>100</v>
      </c>
      <c r="L2181">
        <v>3.2</v>
      </c>
      <c r="N2181">
        <v>1</v>
      </c>
    </row>
    <row r="2182" spans="1:14" x14ac:dyDescent="0.15">
      <c r="A2182">
        <f t="shared" si="158"/>
        <v>1004803001</v>
      </c>
      <c r="B2182">
        <v>1004803</v>
      </c>
      <c r="C2182">
        <v>1</v>
      </c>
      <c r="D2182">
        <v>0</v>
      </c>
      <c r="E2182">
        <v>0</v>
      </c>
      <c r="H2182">
        <v>0</v>
      </c>
      <c r="I2182">
        <v>1</v>
      </c>
      <c r="J2182">
        <f t="shared" si="185"/>
        <v>0</v>
      </c>
      <c r="K2182">
        <v>100</v>
      </c>
      <c r="L2182">
        <v>4.5</v>
      </c>
      <c r="N2182">
        <v>1</v>
      </c>
    </row>
    <row r="2183" spans="1:14" x14ac:dyDescent="0.15">
      <c r="A2183">
        <f t="shared" si="158"/>
        <v>1004901001</v>
      </c>
      <c r="B2183">
        <v>1004901</v>
      </c>
      <c r="C2183">
        <v>1</v>
      </c>
      <c r="D2183">
        <v>0</v>
      </c>
      <c r="E2183">
        <v>0</v>
      </c>
      <c r="H2183">
        <v>0</v>
      </c>
      <c r="I2183">
        <v>1</v>
      </c>
      <c r="J2183">
        <f t="shared" si="185"/>
        <v>0</v>
      </c>
      <c r="K2183">
        <v>100</v>
      </c>
      <c r="L2183">
        <v>2.5</v>
      </c>
      <c r="N2183">
        <v>1</v>
      </c>
    </row>
    <row r="2184" spans="1:14" x14ac:dyDescent="0.15">
      <c r="A2184">
        <f t="shared" si="158"/>
        <v>1004902001</v>
      </c>
      <c r="B2184">
        <v>1004902</v>
      </c>
      <c r="C2184">
        <v>1</v>
      </c>
      <c r="D2184">
        <v>0</v>
      </c>
      <c r="E2184">
        <v>0</v>
      </c>
      <c r="H2184">
        <v>0</v>
      </c>
      <c r="I2184">
        <v>1</v>
      </c>
      <c r="J2184">
        <f t="shared" si="185"/>
        <v>0</v>
      </c>
      <c r="K2184">
        <v>100</v>
      </c>
      <c r="L2184">
        <v>5</v>
      </c>
      <c r="N2184">
        <v>1</v>
      </c>
    </row>
    <row r="2185" spans="1:14" x14ac:dyDescent="0.15">
      <c r="A2185">
        <f t="shared" si="158"/>
        <v>1004903001</v>
      </c>
      <c r="B2185">
        <v>1004903</v>
      </c>
      <c r="C2185">
        <v>1</v>
      </c>
      <c r="D2185">
        <v>0</v>
      </c>
      <c r="E2185">
        <v>0</v>
      </c>
      <c r="H2185">
        <v>0</v>
      </c>
      <c r="I2185">
        <v>1</v>
      </c>
      <c r="J2185">
        <f t="shared" si="185"/>
        <v>0</v>
      </c>
      <c r="K2185">
        <v>100</v>
      </c>
      <c r="L2185">
        <v>4.8</v>
      </c>
      <c r="N2185">
        <v>1</v>
      </c>
    </row>
    <row r="2186" spans="1:14" x14ac:dyDescent="0.15">
      <c r="A2186">
        <f t="shared" si="158"/>
        <v>1005001001</v>
      </c>
      <c r="B2186">
        <v>1005001</v>
      </c>
      <c r="C2186">
        <v>1</v>
      </c>
      <c r="D2186">
        <v>0</v>
      </c>
      <c r="E2186">
        <v>0</v>
      </c>
      <c r="H2186">
        <v>0</v>
      </c>
      <c r="I2186">
        <v>1</v>
      </c>
      <c r="J2186">
        <f t="shared" si="185"/>
        <v>0</v>
      </c>
      <c r="K2186">
        <v>100</v>
      </c>
      <c r="L2186">
        <v>2.4</v>
      </c>
      <c r="N2186">
        <v>1</v>
      </c>
    </row>
    <row r="2187" spans="1:14" x14ac:dyDescent="0.15">
      <c r="A2187">
        <f t="shared" si="158"/>
        <v>1005002001</v>
      </c>
      <c r="B2187">
        <v>1005002</v>
      </c>
      <c r="C2187">
        <v>1</v>
      </c>
      <c r="D2187">
        <v>0</v>
      </c>
      <c r="E2187">
        <v>0</v>
      </c>
      <c r="H2187">
        <v>0</v>
      </c>
      <c r="I2187">
        <v>1</v>
      </c>
      <c r="J2187">
        <f t="shared" si="185"/>
        <v>0</v>
      </c>
      <c r="K2187">
        <v>100</v>
      </c>
      <c r="L2187">
        <v>3.6</v>
      </c>
      <c r="N2187">
        <v>1</v>
      </c>
    </row>
    <row r="2188" spans="1:14" x14ac:dyDescent="0.15">
      <c r="A2188">
        <f t="shared" si="158"/>
        <v>1005003001</v>
      </c>
      <c r="B2188">
        <v>1005003</v>
      </c>
      <c r="C2188">
        <v>1</v>
      </c>
      <c r="D2188">
        <v>0</v>
      </c>
      <c r="E2188">
        <v>0</v>
      </c>
      <c r="H2188">
        <v>0</v>
      </c>
      <c r="I2188">
        <v>1</v>
      </c>
      <c r="J2188">
        <f t="shared" si="185"/>
        <v>0</v>
      </c>
      <c r="K2188">
        <v>100</v>
      </c>
      <c r="L2188">
        <v>4.3</v>
      </c>
      <c r="N2188">
        <v>1</v>
      </c>
    </row>
    <row r="2189" spans="1:14" x14ac:dyDescent="0.15">
      <c r="A2189">
        <f t="shared" si="158"/>
        <v>1005101001</v>
      </c>
      <c r="B2189">
        <v>1005101</v>
      </c>
      <c r="C2189">
        <v>1</v>
      </c>
      <c r="D2189">
        <v>0</v>
      </c>
      <c r="E2189">
        <v>0</v>
      </c>
      <c r="H2189">
        <v>0</v>
      </c>
      <c r="I2189">
        <v>1</v>
      </c>
      <c r="J2189">
        <f t="shared" si="185"/>
        <v>0</v>
      </c>
      <c r="K2189">
        <v>100</v>
      </c>
      <c r="L2189">
        <v>0</v>
      </c>
      <c r="N2189">
        <v>1</v>
      </c>
    </row>
    <row r="2190" spans="1:14" x14ac:dyDescent="0.15">
      <c r="A2190">
        <f t="shared" si="158"/>
        <v>1005102001</v>
      </c>
      <c r="B2190">
        <v>1005102</v>
      </c>
      <c r="C2190">
        <v>1</v>
      </c>
      <c r="D2190">
        <v>0</v>
      </c>
      <c r="E2190">
        <v>0</v>
      </c>
      <c r="H2190">
        <v>0</v>
      </c>
      <c r="I2190">
        <v>1</v>
      </c>
      <c r="J2190">
        <f t="shared" si="185"/>
        <v>0</v>
      </c>
      <c r="K2190">
        <v>100</v>
      </c>
      <c r="L2190">
        <v>0</v>
      </c>
      <c r="N2190">
        <v>1</v>
      </c>
    </row>
    <row r="2191" spans="1:14" x14ac:dyDescent="0.15">
      <c r="A2191">
        <f t="shared" si="158"/>
        <v>1005103001</v>
      </c>
      <c r="B2191">
        <v>1005103</v>
      </c>
      <c r="C2191">
        <v>1</v>
      </c>
      <c r="D2191">
        <v>0</v>
      </c>
      <c r="E2191">
        <v>0</v>
      </c>
      <c r="H2191">
        <v>0</v>
      </c>
      <c r="I2191">
        <v>1</v>
      </c>
      <c r="J2191">
        <f t="shared" si="185"/>
        <v>0</v>
      </c>
      <c r="K2191">
        <v>100</v>
      </c>
      <c r="L2191">
        <v>0</v>
      </c>
      <c r="N2191">
        <v>1</v>
      </c>
    </row>
    <row r="2192" spans="1:14" x14ac:dyDescent="0.15">
      <c r="A2192">
        <f t="shared" si="158"/>
        <v>1005201001</v>
      </c>
      <c r="B2192">
        <v>1005201</v>
      </c>
      <c r="C2192">
        <v>1</v>
      </c>
      <c r="D2192">
        <v>0</v>
      </c>
      <c r="E2192">
        <v>0</v>
      </c>
      <c r="H2192">
        <v>0</v>
      </c>
      <c r="I2192">
        <v>1</v>
      </c>
      <c r="J2192">
        <f t="shared" si="185"/>
        <v>0</v>
      </c>
      <c r="K2192">
        <v>100</v>
      </c>
      <c r="L2192">
        <v>0</v>
      </c>
      <c r="N2192">
        <v>1</v>
      </c>
    </row>
    <row r="2193" spans="1:14" x14ac:dyDescent="0.15">
      <c r="A2193">
        <f t="shared" si="158"/>
        <v>1005202001</v>
      </c>
      <c r="B2193">
        <v>1005202</v>
      </c>
      <c r="C2193">
        <v>1</v>
      </c>
      <c r="D2193">
        <v>0</v>
      </c>
      <c r="E2193">
        <v>0</v>
      </c>
      <c r="H2193">
        <v>0</v>
      </c>
      <c r="I2193">
        <v>1</v>
      </c>
      <c r="J2193">
        <f t="shared" si="185"/>
        <v>0</v>
      </c>
      <c r="K2193">
        <v>100</v>
      </c>
      <c r="L2193">
        <v>0</v>
      </c>
      <c r="N2193">
        <v>1</v>
      </c>
    </row>
    <row r="2194" spans="1:14" x14ac:dyDescent="0.15">
      <c r="A2194">
        <f t="shared" si="158"/>
        <v>1005203001</v>
      </c>
      <c r="B2194">
        <v>1005203</v>
      </c>
      <c r="C2194">
        <v>1</v>
      </c>
      <c r="D2194">
        <v>0</v>
      </c>
      <c r="E2194">
        <v>0</v>
      </c>
      <c r="H2194">
        <v>0</v>
      </c>
      <c r="I2194">
        <v>1</v>
      </c>
      <c r="J2194">
        <f t="shared" si="185"/>
        <v>0</v>
      </c>
      <c r="K2194">
        <v>100</v>
      </c>
      <c r="L2194">
        <v>0</v>
      </c>
      <c r="N2194">
        <v>1</v>
      </c>
    </row>
    <row r="2195" spans="1:14" x14ac:dyDescent="0.15">
      <c r="A2195">
        <f t="shared" si="158"/>
        <v>1005301001</v>
      </c>
      <c r="B2195">
        <v>1005301</v>
      </c>
      <c r="C2195">
        <v>1</v>
      </c>
      <c r="D2195">
        <v>0</v>
      </c>
      <c r="E2195">
        <v>0</v>
      </c>
      <c r="H2195">
        <v>0</v>
      </c>
      <c r="I2195">
        <v>1</v>
      </c>
      <c r="J2195">
        <f t="shared" si="185"/>
        <v>0</v>
      </c>
      <c r="K2195">
        <v>100</v>
      </c>
      <c r="L2195">
        <v>2</v>
      </c>
      <c r="N2195">
        <v>1</v>
      </c>
    </row>
    <row r="2196" spans="1:14" x14ac:dyDescent="0.15">
      <c r="A2196">
        <f t="shared" si="158"/>
        <v>1005302001</v>
      </c>
      <c r="B2196">
        <v>1005302</v>
      </c>
      <c r="C2196">
        <v>1</v>
      </c>
      <c r="D2196">
        <v>0</v>
      </c>
      <c r="E2196">
        <v>0</v>
      </c>
      <c r="H2196">
        <v>0</v>
      </c>
      <c r="I2196">
        <v>1</v>
      </c>
      <c r="J2196">
        <f t="shared" si="185"/>
        <v>0</v>
      </c>
      <c r="K2196">
        <v>100</v>
      </c>
      <c r="L2196">
        <v>4.8</v>
      </c>
      <c r="N2196">
        <v>1</v>
      </c>
    </row>
    <row r="2197" spans="1:14" x14ac:dyDescent="0.15">
      <c r="A2197">
        <f t="shared" si="158"/>
        <v>1005303001</v>
      </c>
      <c r="B2197">
        <v>1005303</v>
      </c>
      <c r="C2197">
        <v>1</v>
      </c>
      <c r="D2197">
        <v>0</v>
      </c>
      <c r="E2197">
        <v>0</v>
      </c>
      <c r="H2197">
        <v>0</v>
      </c>
      <c r="I2197">
        <v>1</v>
      </c>
      <c r="J2197">
        <f t="shared" si="185"/>
        <v>0</v>
      </c>
      <c r="K2197">
        <v>100</v>
      </c>
      <c r="L2197">
        <v>4.8</v>
      </c>
      <c r="N2197">
        <v>1</v>
      </c>
    </row>
    <row r="2198" spans="1:14" x14ac:dyDescent="0.15">
      <c r="A2198">
        <f t="shared" si="158"/>
        <v>1005501001</v>
      </c>
      <c r="B2198">
        <v>1005501</v>
      </c>
      <c r="C2198">
        <v>1</v>
      </c>
      <c r="D2198">
        <v>0</v>
      </c>
      <c r="E2198">
        <v>0</v>
      </c>
      <c r="H2198">
        <v>0</v>
      </c>
      <c r="I2198">
        <v>1</v>
      </c>
      <c r="J2198">
        <f t="shared" si="185"/>
        <v>0</v>
      </c>
      <c r="K2198">
        <v>100</v>
      </c>
      <c r="L2198">
        <v>0</v>
      </c>
      <c r="N2198">
        <v>1</v>
      </c>
    </row>
    <row r="2199" spans="1:14" x14ac:dyDescent="0.15">
      <c r="A2199">
        <f t="shared" si="158"/>
        <v>1005502001</v>
      </c>
      <c r="B2199">
        <v>1005502</v>
      </c>
      <c r="C2199">
        <v>1</v>
      </c>
      <c r="D2199">
        <v>0</v>
      </c>
      <c r="E2199">
        <v>0</v>
      </c>
      <c r="H2199">
        <v>0</v>
      </c>
      <c r="I2199">
        <v>1</v>
      </c>
      <c r="J2199">
        <f t="shared" si="185"/>
        <v>0</v>
      </c>
      <c r="K2199">
        <v>100</v>
      </c>
      <c r="L2199">
        <v>0</v>
      </c>
      <c r="N2199">
        <v>1</v>
      </c>
    </row>
    <row r="2200" spans="1:14" x14ac:dyDescent="0.15">
      <c r="A2200">
        <f t="shared" si="158"/>
        <v>1005503001</v>
      </c>
      <c r="B2200">
        <v>1005503</v>
      </c>
      <c r="C2200">
        <v>1</v>
      </c>
      <c r="D2200">
        <v>0</v>
      </c>
      <c r="E2200">
        <v>0</v>
      </c>
      <c r="H2200">
        <v>0</v>
      </c>
      <c r="I2200">
        <v>1</v>
      </c>
      <c r="J2200">
        <f t="shared" si="185"/>
        <v>0</v>
      </c>
      <c r="K2200">
        <v>100</v>
      </c>
      <c r="L2200">
        <v>0</v>
      </c>
      <c r="N2200">
        <v>1</v>
      </c>
    </row>
    <row r="2201" spans="1:14" x14ac:dyDescent="0.15">
      <c r="A2201">
        <f t="shared" si="158"/>
        <v>1005504001</v>
      </c>
      <c r="B2201">
        <v>1005504</v>
      </c>
      <c r="C2201">
        <v>1</v>
      </c>
      <c r="D2201">
        <v>0</v>
      </c>
      <c r="E2201">
        <v>0</v>
      </c>
      <c r="H2201">
        <v>0</v>
      </c>
      <c r="I2201">
        <v>1</v>
      </c>
      <c r="J2201">
        <f t="shared" si="185"/>
        <v>0</v>
      </c>
      <c r="K2201">
        <v>100</v>
      </c>
      <c r="L2201">
        <v>0</v>
      </c>
      <c r="N2201">
        <v>1</v>
      </c>
    </row>
    <row r="2202" spans="1:14" x14ac:dyDescent="0.15">
      <c r="A2202">
        <f t="shared" si="158"/>
        <v>1005601001</v>
      </c>
      <c r="B2202">
        <v>1005601</v>
      </c>
      <c r="C2202">
        <v>1</v>
      </c>
      <c r="D2202">
        <v>0</v>
      </c>
      <c r="E2202">
        <v>0</v>
      </c>
      <c r="H2202">
        <v>0</v>
      </c>
      <c r="I2202">
        <v>1</v>
      </c>
      <c r="J2202">
        <f t="shared" si="185"/>
        <v>0</v>
      </c>
      <c r="K2202">
        <v>100</v>
      </c>
      <c r="L2202">
        <v>4</v>
      </c>
      <c r="N2202">
        <v>1</v>
      </c>
    </row>
    <row r="2203" spans="1:14" x14ac:dyDescent="0.15">
      <c r="A2203">
        <f t="shared" ref="A2203:A2204" si="186">B2203*1000+C2203</f>
        <v>1005602001</v>
      </c>
      <c r="B2203">
        <v>1005602</v>
      </c>
      <c r="C2203">
        <v>1</v>
      </c>
      <c r="D2203">
        <v>0</v>
      </c>
      <c r="E2203">
        <v>0</v>
      </c>
      <c r="H2203">
        <v>0</v>
      </c>
      <c r="I2203">
        <v>1</v>
      </c>
      <c r="J2203">
        <f t="shared" ref="J2203:J2204" si="187">(C2203-1)*(B2203-2000)*1000</f>
        <v>0</v>
      </c>
      <c r="K2203">
        <v>100</v>
      </c>
      <c r="L2203">
        <v>4</v>
      </c>
      <c r="N2203">
        <v>1</v>
      </c>
    </row>
    <row r="2204" spans="1:14" x14ac:dyDescent="0.15">
      <c r="A2204">
        <f t="shared" si="186"/>
        <v>1005603001</v>
      </c>
      <c r="B2204">
        <v>1005603</v>
      </c>
      <c r="C2204">
        <v>1</v>
      </c>
      <c r="D2204">
        <v>0</v>
      </c>
      <c r="E2204">
        <v>0</v>
      </c>
      <c r="H2204">
        <v>0</v>
      </c>
      <c r="I2204">
        <v>1</v>
      </c>
      <c r="J2204">
        <f t="shared" si="187"/>
        <v>0</v>
      </c>
      <c r="K2204">
        <v>100</v>
      </c>
      <c r="L2204">
        <v>4.4000000000000004</v>
      </c>
      <c r="N2204">
        <v>1</v>
      </c>
    </row>
    <row r="2205" spans="1:14" x14ac:dyDescent="0.15">
      <c r="A2205">
        <f t="shared" ref="A2205" si="188">B2205*1000+C2205</f>
        <v>1005701001</v>
      </c>
      <c r="B2205">
        <v>1005701</v>
      </c>
      <c r="C2205">
        <v>1</v>
      </c>
      <c r="D2205">
        <v>0</v>
      </c>
      <c r="E2205">
        <v>0</v>
      </c>
      <c r="H2205">
        <v>0</v>
      </c>
      <c r="I2205">
        <v>1</v>
      </c>
      <c r="J2205">
        <f t="shared" ref="J2205" si="189">(C2205-1)*(B2205-2000)*1000</f>
        <v>0</v>
      </c>
      <c r="K2205">
        <v>100</v>
      </c>
      <c r="L2205">
        <v>2.5</v>
      </c>
      <c r="N2205">
        <v>1</v>
      </c>
    </row>
    <row r="2206" spans="1:14" x14ac:dyDescent="0.15">
      <c r="A2206">
        <f t="shared" ref="A2206:A2219" si="190">B2206*1000+C2206</f>
        <v>1005702001</v>
      </c>
      <c r="B2206">
        <v>1005702</v>
      </c>
      <c r="C2206">
        <v>1</v>
      </c>
      <c r="D2206">
        <v>0</v>
      </c>
      <c r="E2206">
        <v>0</v>
      </c>
      <c r="H2206">
        <v>0</v>
      </c>
      <c r="I2206">
        <v>1</v>
      </c>
      <c r="J2206">
        <f t="shared" ref="J2206:J2219" si="191">(C2206-1)*(B2206-2000)*1000</f>
        <v>0</v>
      </c>
      <c r="K2206">
        <v>100</v>
      </c>
      <c r="L2206">
        <v>4.5</v>
      </c>
      <c r="N2206">
        <v>1</v>
      </c>
    </row>
    <row r="2207" spans="1:14" x14ac:dyDescent="0.15">
      <c r="A2207">
        <f t="shared" si="190"/>
        <v>1005801001</v>
      </c>
      <c r="B2207">
        <v>1005801</v>
      </c>
      <c r="C2207">
        <v>1</v>
      </c>
      <c r="D2207">
        <v>0</v>
      </c>
      <c r="E2207">
        <v>0</v>
      </c>
      <c r="H2207">
        <v>0</v>
      </c>
      <c r="I2207">
        <v>1</v>
      </c>
      <c r="J2207">
        <f t="shared" si="191"/>
        <v>0</v>
      </c>
      <c r="K2207">
        <v>100</v>
      </c>
      <c r="L2207">
        <v>1.5</v>
      </c>
      <c r="N2207">
        <v>1</v>
      </c>
    </row>
    <row r="2208" spans="1:14" x14ac:dyDescent="0.15">
      <c r="A2208">
        <f t="shared" si="190"/>
        <v>1005802001</v>
      </c>
      <c r="B2208">
        <v>1005802</v>
      </c>
      <c r="C2208">
        <v>1</v>
      </c>
      <c r="D2208">
        <v>0</v>
      </c>
      <c r="E2208">
        <v>0</v>
      </c>
      <c r="H2208">
        <v>0</v>
      </c>
      <c r="I2208">
        <v>1</v>
      </c>
      <c r="J2208">
        <f t="shared" si="191"/>
        <v>0</v>
      </c>
      <c r="K2208">
        <v>100</v>
      </c>
      <c r="L2208">
        <v>3.5</v>
      </c>
      <c r="N2208">
        <v>1</v>
      </c>
    </row>
    <row r="2209" spans="1:14" x14ac:dyDescent="0.15">
      <c r="A2209">
        <f t="shared" si="190"/>
        <v>1005803001</v>
      </c>
      <c r="B2209">
        <v>1005803</v>
      </c>
      <c r="C2209">
        <v>1</v>
      </c>
      <c r="D2209">
        <v>0</v>
      </c>
      <c r="E2209">
        <v>0</v>
      </c>
      <c r="H2209">
        <v>0</v>
      </c>
      <c r="I2209">
        <v>1</v>
      </c>
      <c r="J2209">
        <f t="shared" si="191"/>
        <v>0</v>
      </c>
      <c r="K2209">
        <v>100</v>
      </c>
      <c r="L2209">
        <v>4.4000000000000004</v>
      </c>
      <c r="N2209">
        <v>1</v>
      </c>
    </row>
    <row r="2210" spans="1:14" x14ac:dyDescent="0.15">
      <c r="A2210">
        <f t="shared" si="190"/>
        <v>1006001001</v>
      </c>
      <c r="B2210">
        <v>1006001</v>
      </c>
      <c r="C2210">
        <v>1</v>
      </c>
      <c r="D2210">
        <v>0</v>
      </c>
      <c r="E2210">
        <v>0</v>
      </c>
      <c r="H2210">
        <v>0</v>
      </c>
      <c r="I2210">
        <v>1</v>
      </c>
      <c r="J2210">
        <f t="shared" si="191"/>
        <v>0</v>
      </c>
      <c r="K2210">
        <v>100</v>
      </c>
      <c r="L2210">
        <v>3</v>
      </c>
      <c r="N2210">
        <v>1</v>
      </c>
    </row>
    <row r="2211" spans="1:14" x14ac:dyDescent="0.15">
      <c r="A2211">
        <f t="shared" si="190"/>
        <v>1006002001</v>
      </c>
      <c r="B2211">
        <v>1006002</v>
      </c>
      <c r="C2211">
        <v>1</v>
      </c>
      <c r="D2211">
        <v>0</v>
      </c>
      <c r="E2211">
        <v>0</v>
      </c>
      <c r="H2211">
        <v>0</v>
      </c>
      <c r="I2211">
        <v>1</v>
      </c>
      <c r="J2211">
        <f t="shared" si="191"/>
        <v>0</v>
      </c>
      <c r="K2211">
        <v>100</v>
      </c>
      <c r="L2211">
        <v>5</v>
      </c>
      <c r="N2211">
        <v>1</v>
      </c>
    </row>
    <row r="2212" spans="1:14" x14ac:dyDescent="0.15">
      <c r="A2212">
        <f t="shared" si="190"/>
        <v>1006003001</v>
      </c>
      <c r="B2212">
        <v>1006003</v>
      </c>
      <c r="C2212">
        <v>1</v>
      </c>
      <c r="D2212">
        <v>0</v>
      </c>
      <c r="E2212">
        <v>0</v>
      </c>
      <c r="H2212">
        <v>0</v>
      </c>
      <c r="I2212">
        <v>1</v>
      </c>
      <c r="J2212">
        <f t="shared" si="191"/>
        <v>0</v>
      </c>
      <c r="K2212">
        <v>100</v>
      </c>
      <c r="L2212">
        <v>5.65</v>
      </c>
      <c r="N2212">
        <v>1</v>
      </c>
    </row>
    <row r="2213" spans="1:14" x14ac:dyDescent="0.15">
      <c r="A2213">
        <f t="shared" si="190"/>
        <v>1006004001</v>
      </c>
      <c r="B2213">
        <v>1006004</v>
      </c>
      <c r="C2213">
        <v>1</v>
      </c>
      <c r="D2213">
        <v>0</v>
      </c>
      <c r="E2213">
        <v>0</v>
      </c>
      <c r="H2213">
        <v>0</v>
      </c>
      <c r="I2213">
        <v>1</v>
      </c>
      <c r="J2213">
        <f t="shared" si="191"/>
        <v>0</v>
      </c>
      <c r="K2213">
        <v>100</v>
      </c>
      <c r="L2213">
        <v>5</v>
      </c>
      <c r="N2213">
        <v>1</v>
      </c>
    </row>
    <row r="2214" spans="1:14" x14ac:dyDescent="0.15">
      <c r="A2214">
        <f t="shared" si="190"/>
        <v>1006005001</v>
      </c>
      <c r="B2214">
        <v>1006005</v>
      </c>
      <c r="C2214">
        <v>1</v>
      </c>
      <c r="D2214">
        <v>0</v>
      </c>
      <c r="E2214">
        <v>0</v>
      </c>
      <c r="H2214">
        <v>0</v>
      </c>
      <c r="I2214">
        <v>1</v>
      </c>
      <c r="J2214">
        <f t="shared" si="191"/>
        <v>0</v>
      </c>
      <c r="K2214">
        <v>100</v>
      </c>
      <c r="L2214">
        <v>8</v>
      </c>
      <c r="N2214">
        <v>1</v>
      </c>
    </row>
    <row r="2215" spans="1:14" x14ac:dyDescent="0.15">
      <c r="A2215">
        <f t="shared" si="190"/>
        <v>1006011001</v>
      </c>
      <c r="B2215">
        <v>1006011</v>
      </c>
      <c r="C2215">
        <v>1</v>
      </c>
      <c r="D2215">
        <v>0</v>
      </c>
      <c r="E2215">
        <v>0</v>
      </c>
      <c r="H2215">
        <v>0</v>
      </c>
      <c r="I2215">
        <v>1</v>
      </c>
      <c r="J2215">
        <f t="shared" si="191"/>
        <v>0</v>
      </c>
      <c r="K2215">
        <v>100</v>
      </c>
      <c r="L2215">
        <v>0</v>
      </c>
      <c r="N2215">
        <v>1</v>
      </c>
    </row>
    <row r="2216" spans="1:14" x14ac:dyDescent="0.15">
      <c r="A2216">
        <f t="shared" si="190"/>
        <v>1006012001</v>
      </c>
      <c r="B2216">
        <v>1006012</v>
      </c>
      <c r="C2216">
        <v>1</v>
      </c>
      <c r="D2216">
        <v>0</v>
      </c>
      <c r="E2216">
        <v>0</v>
      </c>
      <c r="H2216">
        <v>0</v>
      </c>
      <c r="I2216">
        <v>1</v>
      </c>
      <c r="J2216">
        <f t="shared" si="191"/>
        <v>0</v>
      </c>
      <c r="K2216">
        <v>100</v>
      </c>
      <c r="L2216">
        <v>0</v>
      </c>
      <c r="N2216">
        <v>1</v>
      </c>
    </row>
    <row r="2217" spans="1:14" x14ac:dyDescent="0.15">
      <c r="A2217">
        <f t="shared" si="190"/>
        <v>1006013001</v>
      </c>
      <c r="B2217">
        <v>1006013</v>
      </c>
      <c r="C2217">
        <v>1</v>
      </c>
      <c r="D2217">
        <v>0</v>
      </c>
      <c r="E2217">
        <v>0</v>
      </c>
      <c r="H2217">
        <v>0</v>
      </c>
      <c r="I2217">
        <v>1</v>
      </c>
      <c r="J2217">
        <f t="shared" si="191"/>
        <v>0</v>
      </c>
      <c r="K2217">
        <v>100</v>
      </c>
      <c r="L2217">
        <v>0</v>
      </c>
      <c r="N2217">
        <v>1</v>
      </c>
    </row>
    <row r="2218" spans="1:14" x14ac:dyDescent="0.15">
      <c r="A2218">
        <f t="shared" si="190"/>
        <v>1006014001</v>
      </c>
      <c r="B2218">
        <v>1006014</v>
      </c>
      <c r="C2218">
        <v>1</v>
      </c>
      <c r="D2218">
        <v>0</v>
      </c>
      <c r="E2218">
        <v>0</v>
      </c>
      <c r="H2218">
        <v>0</v>
      </c>
      <c r="I2218">
        <v>1</v>
      </c>
      <c r="J2218">
        <f t="shared" si="191"/>
        <v>0</v>
      </c>
      <c r="K2218">
        <v>100</v>
      </c>
      <c r="L2218">
        <v>0</v>
      </c>
      <c r="N2218">
        <v>1</v>
      </c>
    </row>
    <row r="2219" spans="1:14" x14ac:dyDescent="0.15">
      <c r="A2219">
        <f t="shared" si="190"/>
        <v>1006015001</v>
      </c>
      <c r="B2219">
        <v>1006015</v>
      </c>
      <c r="C2219">
        <v>1</v>
      </c>
      <c r="D2219">
        <v>0</v>
      </c>
      <c r="E2219">
        <v>0</v>
      </c>
      <c r="H2219">
        <v>0</v>
      </c>
      <c r="I2219">
        <v>1</v>
      </c>
      <c r="J2219">
        <f t="shared" si="191"/>
        <v>0</v>
      </c>
      <c r="K2219">
        <v>100</v>
      </c>
      <c r="L2219">
        <v>0</v>
      </c>
      <c r="N2219">
        <v>1</v>
      </c>
    </row>
    <row r="2220" spans="1:14" x14ac:dyDescent="0.15">
      <c r="A2220">
        <f t="shared" ref="A2220:A2223" si="192">B2220*1000+C2220</f>
        <v>10060101001</v>
      </c>
      <c r="B2220">
        <v>10060101</v>
      </c>
      <c r="C2220">
        <v>1</v>
      </c>
      <c r="D2220">
        <v>3</v>
      </c>
      <c r="E2220">
        <v>0</v>
      </c>
      <c r="H2220">
        <v>0</v>
      </c>
      <c r="I2220">
        <v>1</v>
      </c>
      <c r="J2220">
        <f t="shared" ref="J2220:J2223" si="193">(C2220-1)*(B2220-2000)*1000</f>
        <v>0</v>
      </c>
      <c r="K2220">
        <v>100</v>
      </c>
      <c r="L2220">
        <v>3</v>
      </c>
      <c r="N2220">
        <v>1</v>
      </c>
    </row>
    <row r="2221" spans="1:14" x14ac:dyDescent="0.15">
      <c r="A2221">
        <f t="shared" si="192"/>
        <v>10060102001</v>
      </c>
      <c r="B2221">
        <v>10060102</v>
      </c>
      <c r="C2221">
        <v>1</v>
      </c>
      <c r="D2221">
        <v>9</v>
      </c>
      <c r="E2221">
        <v>0</v>
      </c>
      <c r="H2221">
        <v>0</v>
      </c>
      <c r="I2221">
        <v>1</v>
      </c>
      <c r="J2221">
        <f t="shared" si="193"/>
        <v>0</v>
      </c>
      <c r="K2221">
        <v>100</v>
      </c>
      <c r="L2221">
        <v>5</v>
      </c>
      <c r="N2221">
        <v>1</v>
      </c>
    </row>
    <row r="2222" spans="1:14" x14ac:dyDescent="0.15">
      <c r="A2222">
        <f t="shared" si="192"/>
        <v>10060103001</v>
      </c>
      <c r="B2222">
        <v>10060103</v>
      </c>
      <c r="C2222">
        <v>1</v>
      </c>
      <c r="D2222">
        <v>0</v>
      </c>
      <c r="E2222">
        <v>12</v>
      </c>
      <c r="H2222">
        <v>0</v>
      </c>
      <c r="I2222">
        <v>1</v>
      </c>
      <c r="J2222">
        <f t="shared" si="193"/>
        <v>0</v>
      </c>
      <c r="K2222">
        <v>100</v>
      </c>
      <c r="L2222">
        <v>5</v>
      </c>
      <c r="N2222">
        <v>1</v>
      </c>
    </row>
    <row r="2223" spans="1:14" x14ac:dyDescent="0.15">
      <c r="A2223">
        <f t="shared" si="192"/>
        <v>10060104001</v>
      </c>
      <c r="B2223">
        <v>10060104</v>
      </c>
      <c r="C2223">
        <v>1</v>
      </c>
      <c r="D2223">
        <v>0</v>
      </c>
      <c r="E2223">
        <v>12</v>
      </c>
      <c r="H2223">
        <v>0</v>
      </c>
      <c r="I2223">
        <v>1</v>
      </c>
      <c r="J2223">
        <f t="shared" si="193"/>
        <v>0</v>
      </c>
      <c r="K2223">
        <v>100</v>
      </c>
      <c r="L2223">
        <v>5</v>
      </c>
      <c r="N2223">
        <v>1</v>
      </c>
    </row>
    <row r="2224" spans="1:14" x14ac:dyDescent="0.15">
      <c r="A2224">
        <f t="shared" ref="A2224:A2226" si="194">B2224*1000+C2224</f>
        <v>10060105001</v>
      </c>
      <c r="B2224">
        <v>10060105</v>
      </c>
      <c r="C2224">
        <v>1</v>
      </c>
      <c r="D2224">
        <v>0</v>
      </c>
      <c r="E2224">
        <v>12</v>
      </c>
      <c r="H2224">
        <v>0</v>
      </c>
      <c r="I2224">
        <v>1</v>
      </c>
      <c r="J2224">
        <f t="shared" ref="J2224:J2226" si="195">(C2224-1)*(B2224-2000)*1000</f>
        <v>0</v>
      </c>
      <c r="K2224">
        <v>100</v>
      </c>
      <c r="L2224">
        <v>5</v>
      </c>
      <c r="N2224">
        <v>1</v>
      </c>
    </row>
    <row r="2225" spans="1:14" x14ac:dyDescent="0.15">
      <c r="A2225">
        <f t="shared" si="194"/>
        <v>10060106001</v>
      </c>
      <c r="B2225">
        <v>10060106</v>
      </c>
      <c r="C2225">
        <v>1</v>
      </c>
      <c r="D2225">
        <v>0</v>
      </c>
      <c r="E2225">
        <v>12</v>
      </c>
      <c r="H2225">
        <v>0</v>
      </c>
      <c r="I2225">
        <v>1</v>
      </c>
      <c r="J2225">
        <f t="shared" si="195"/>
        <v>0</v>
      </c>
      <c r="K2225">
        <v>100</v>
      </c>
      <c r="L2225">
        <v>5</v>
      </c>
      <c r="N2225">
        <v>1</v>
      </c>
    </row>
    <row r="2226" spans="1:14" x14ac:dyDescent="0.15">
      <c r="A2226">
        <f t="shared" si="194"/>
        <v>10060107001</v>
      </c>
      <c r="B2226">
        <v>10060107</v>
      </c>
      <c r="C2226">
        <v>1</v>
      </c>
      <c r="D2226">
        <v>0</v>
      </c>
      <c r="E2226">
        <v>0</v>
      </c>
      <c r="H2226">
        <v>0</v>
      </c>
      <c r="I2226">
        <v>1</v>
      </c>
      <c r="J2226">
        <f t="shared" si="195"/>
        <v>0</v>
      </c>
      <c r="K2226">
        <v>100</v>
      </c>
      <c r="L2226">
        <v>0</v>
      </c>
      <c r="N2226">
        <v>1</v>
      </c>
    </row>
    <row r="2227" spans="1:14" x14ac:dyDescent="0.15">
      <c r="A2227">
        <f t="shared" ref="A2227:A2235" si="196">B2227*1000+C2227</f>
        <v>1006101001</v>
      </c>
      <c r="B2227">
        <v>1006101</v>
      </c>
      <c r="C2227">
        <v>1</v>
      </c>
      <c r="D2227">
        <v>0</v>
      </c>
      <c r="E2227">
        <v>0</v>
      </c>
      <c r="H2227">
        <v>0</v>
      </c>
      <c r="I2227">
        <v>1</v>
      </c>
      <c r="J2227">
        <f t="shared" ref="J2227:J2235" si="197">(C2227-1)*(B2227-2000)*1000</f>
        <v>0</v>
      </c>
      <c r="K2227">
        <v>100</v>
      </c>
      <c r="L2227">
        <v>3</v>
      </c>
      <c r="N2227">
        <v>1</v>
      </c>
    </row>
    <row r="2228" spans="1:14" x14ac:dyDescent="0.15">
      <c r="A2228">
        <f t="shared" si="196"/>
        <v>1006102001</v>
      </c>
      <c r="B2228">
        <v>1006102</v>
      </c>
      <c r="C2228">
        <v>1</v>
      </c>
      <c r="D2228">
        <v>0</v>
      </c>
      <c r="E2228">
        <v>0</v>
      </c>
      <c r="H2228">
        <v>0</v>
      </c>
      <c r="I2228">
        <v>1</v>
      </c>
      <c r="J2228">
        <f t="shared" si="197"/>
        <v>0</v>
      </c>
      <c r="K2228">
        <v>100</v>
      </c>
      <c r="L2228">
        <v>3</v>
      </c>
      <c r="N2228">
        <v>1</v>
      </c>
    </row>
    <row r="2229" spans="1:14" x14ac:dyDescent="0.15">
      <c r="A2229">
        <f t="shared" si="196"/>
        <v>1006103001</v>
      </c>
      <c r="B2229">
        <v>1006103</v>
      </c>
      <c r="C2229">
        <v>1</v>
      </c>
      <c r="D2229">
        <v>0</v>
      </c>
      <c r="E2229">
        <v>0</v>
      </c>
      <c r="H2229">
        <v>0</v>
      </c>
      <c r="I2229">
        <v>1</v>
      </c>
      <c r="J2229">
        <f t="shared" si="197"/>
        <v>0</v>
      </c>
      <c r="K2229">
        <v>100</v>
      </c>
      <c r="L2229">
        <v>5.5</v>
      </c>
      <c r="N2229">
        <v>1</v>
      </c>
    </row>
    <row r="2230" spans="1:14" x14ac:dyDescent="0.15">
      <c r="A2230">
        <f t="shared" si="196"/>
        <v>1006104001</v>
      </c>
      <c r="B2230">
        <v>1006104</v>
      </c>
      <c r="C2230">
        <v>1</v>
      </c>
      <c r="D2230">
        <v>0</v>
      </c>
      <c r="E2230">
        <v>0</v>
      </c>
      <c r="H2230">
        <v>0</v>
      </c>
      <c r="I2230">
        <v>1</v>
      </c>
      <c r="J2230">
        <f t="shared" si="197"/>
        <v>0</v>
      </c>
      <c r="K2230">
        <v>100</v>
      </c>
      <c r="L2230">
        <v>3.5</v>
      </c>
      <c r="N2230">
        <v>1</v>
      </c>
    </row>
    <row r="2231" spans="1:14" x14ac:dyDescent="0.15">
      <c r="A2231">
        <f t="shared" si="196"/>
        <v>1006105001</v>
      </c>
      <c r="B2231">
        <v>1006105</v>
      </c>
      <c r="C2231">
        <v>1</v>
      </c>
      <c r="D2231">
        <v>0</v>
      </c>
      <c r="E2231">
        <v>0</v>
      </c>
      <c r="H2231">
        <v>0</v>
      </c>
      <c r="I2231">
        <v>1</v>
      </c>
      <c r="J2231">
        <f t="shared" si="197"/>
        <v>0</v>
      </c>
      <c r="K2231">
        <v>100</v>
      </c>
      <c r="L2231">
        <v>4.8</v>
      </c>
      <c r="N2231">
        <v>1</v>
      </c>
    </row>
    <row r="2232" spans="1:14" x14ac:dyDescent="0.15">
      <c r="A2232">
        <f t="shared" si="196"/>
        <v>1006111001</v>
      </c>
      <c r="B2232">
        <v>1006111</v>
      </c>
      <c r="C2232">
        <v>1</v>
      </c>
      <c r="D2232">
        <v>0</v>
      </c>
      <c r="E2232">
        <v>0</v>
      </c>
      <c r="H2232">
        <v>0</v>
      </c>
      <c r="I2232">
        <v>1</v>
      </c>
      <c r="J2232">
        <f t="shared" si="197"/>
        <v>0</v>
      </c>
      <c r="K2232">
        <v>100</v>
      </c>
      <c r="L2232">
        <v>0</v>
      </c>
      <c r="N2232">
        <v>1</v>
      </c>
    </row>
    <row r="2233" spans="1:14" x14ac:dyDescent="0.15">
      <c r="A2233">
        <f t="shared" si="196"/>
        <v>1006112001</v>
      </c>
      <c r="B2233">
        <v>1006112</v>
      </c>
      <c r="C2233">
        <v>1</v>
      </c>
      <c r="D2233">
        <v>0</v>
      </c>
      <c r="E2233">
        <v>0</v>
      </c>
      <c r="H2233">
        <v>0</v>
      </c>
      <c r="I2233">
        <v>1</v>
      </c>
      <c r="J2233">
        <f t="shared" si="197"/>
        <v>0</v>
      </c>
      <c r="K2233">
        <v>100</v>
      </c>
      <c r="L2233">
        <v>0</v>
      </c>
      <c r="N2233">
        <v>1</v>
      </c>
    </row>
    <row r="2234" spans="1:14" x14ac:dyDescent="0.15">
      <c r="A2234">
        <f t="shared" si="196"/>
        <v>1006113001</v>
      </c>
      <c r="B2234">
        <v>1006113</v>
      </c>
      <c r="C2234">
        <v>1</v>
      </c>
      <c r="D2234">
        <v>0</v>
      </c>
      <c r="E2234">
        <v>0</v>
      </c>
      <c r="H2234">
        <v>0</v>
      </c>
      <c r="I2234">
        <v>1</v>
      </c>
      <c r="J2234">
        <f t="shared" si="197"/>
        <v>0</v>
      </c>
      <c r="K2234">
        <v>100</v>
      </c>
      <c r="L2234">
        <v>0</v>
      </c>
      <c r="N2234">
        <v>1</v>
      </c>
    </row>
    <row r="2235" spans="1:14" x14ac:dyDescent="0.15">
      <c r="A2235">
        <f t="shared" si="196"/>
        <v>1006114001</v>
      </c>
      <c r="B2235">
        <v>1006114</v>
      </c>
      <c r="C2235">
        <v>1</v>
      </c>
      <c r="D2235">
        <v>0</v>
      </c>
      <c r="E2235">
        <v>0</v>
      </c>
      <c r="H2235">
        <v>0</v>
      </c>
      <c r="I2235">
        <v>1</v>
      </c>
      <c r="J2235">
        <f t="shared" si="197"/>
        <v>0</v>
      </c>
      <c r="K2235">
        <v>100</v>
      </c>
      <c r="L2235">
        <v>0</v>
      </c>
      <c r="N2235">
        <v>1</v>
      </c>
    </row>
    <row r="2236" spans="1:14" x14ac:dyDescent="0.15">
      <c r="A2236">
        <f t="shared" ref="A2236:A2238" si="198">B2236*1000+C2236</f>
        <v>1006201001</v>
      </c>
      <c r="B2236">
        <v>1006201</v>
      </c>
      <c r="C2236">
        <v>1</v>
      </c>
      <c r="D2236">
        <v>0</v>
      </c>
      <c r="E2236">
        <v>0</v>
      </c>
      <c r="H2236">
        <v>0</v>
      </c>
      <c r="I2236">
        <v>1</v>
      </c>
      <c r="J2236">
        <f t="shared" ref="J2236:J2238" si="199">(C2236-1)*(B2236-2000)*1000</f>
        <v>0</v>
      </c>
      <c r="K2236">
        <v>100</v>
      </c>
      <c r="L2236">
        <v>3.8</v>
      </c>
      <c r="N2236">
        <v>1</v>
      </c>
    </row>
    <row r="2237" spans="1:14" x14ac:dyDescent="0.15">
      <c r="A2237">
        <f t="shared" si="198"/>
        <v>1006202001</v>
      </c>
      <c r="B2237">
        <v>1006202</v>
      </c>
      <c r="C2237">
        <v>1</v>
      </c>
      <c r="D2237">
        <v>0</v>
      </c>
      <c r="E2237">
        <v>0</v>
      </c>
      <c r="H2237">
        <v>0</v>
      </c>
      <c r="I2237">
        <v>1</v>
      </c>
      <c r="J2237">
        <f t="shared" si="199"/>
        <v>0</v>
      </c>
      <c r="K2237">
        <v>100</v>
      </c>
      <c r="L2237">
        <v>4</v>
      </c>
      <c r="N2237">
        <v>1</v>
      </c>
    </row>
    <row r="2238" spans="1:14" x14ac:dyDescent="0.15">
      <c r="A2238">
        <f t="shared" si="198"/>
        <v>1006203001</v>
      </c>
      <c r="B2238">
        <v>1006203</v>
      </c>
      <c r="C2238">
        <v>1</v>
      </c>
      <c r="D2238">
        <v>0</v>
      </c>
      <c r="E2238">
        <v>0</v>
      </c>
      <c r="H2238">
        <v>0</v>
      </c>
      <c r="I2238">
        <v>1</v>
      </c>
      <c r="J2238">
        <f t="shared" si="199"/>
        <v>0</v>
      </c>
      <c r="K2238">
        <v>100</v>
      </c>
      <c r="L2238">
        <v>5.5</v>
      </c>
      <c r="N2238">
        <v>1</v>
      </c>
    </row>
    <row r="2239" spans="1:14" x14ac:dyDescent="0.15">
      <c r="A2239">
        <f t="shared" ref="A2239:A2240" si="200">B2239*1000+C2239</f>
        <v>1006204001</v>
      </c>
      <c r="B2239">
        <v>1006204</v>
      </c>
      <c r="C2239">
        <v>1</v>
      </c>
      <c r="D2239">
        <v>0</v>
      </c>
      <c r="E2239">
        <v>0</v>
      </c>
      <c r="H2239">
        <v>0</v>
      </c>
      <c r="I2239">
        <v>1</v>
      </c>
      <c r="J2239">
        <f t="shared" ref="J2239:J2240" si="201">(C2239-1)*(B2239-2000)*1000</f>
        <v>0</v>
      </c>
      <c r="K2239">
        <v>100</v>
      </c>
      <c r="L2239">
        <v>4.7</v>
      </c>
      <c r="N2239">
        <v>1</v>
      </c>
    </row>
    <row r="2240" spans="1:14" x14ac:dyDescent="0.15">
      <c r="A2240">
        <f t="shared" si="200"/>
        <v>1006205001</v>
      </c>
      <c r="B2240">
        <v>1006205</v>
      </c>
      <c r="C2240">
        <v>1</v>
      </c>
      <c r="D2240">
        <v>0</v>
      </c>
      <c r="E2240">
        <v>0</v>
      </c>
      <c r="H2240">
        <v>0</v>
      </c>
      <c r="I2240">
        <v>1</v>
      </c>
      <c r="J2240">
        <f t="shared" si="201"/>
        <v>0</v>
      </c>
      <c r="K2240">
        <v>100</v>
      </c>
      <c r="L2240">
        <v>4.5999999999999996</v>
      </c>
      <c r="N2240">
        <v>1</v>
      </c>
    </row>
    <row r="2241" spans="1:14" x14ac:dyDescent="0.15">
      <c r="A2241">
        <f t="shared" ref="A2241" si="202">B2241*1000+C2241</f>
        <v>1006211001</v>
      </c>
      <c r="B2241">
        <v>1006211</v>
      </c>
      <c r="C2241">
        <v>1</v>
      </c>
      <c r="D2241">
        <v>0</v>
      </c>
      <c r="E2241">
        <v>0</v>
      </c>
      <c r="H2241">
        <v>0</v>
      </c>
      <c r="I2241">
        <v>1</v>
      </c>
      <c r="J2241">
        <f t="shared" ref="J2241" si="203">(C2241-1)*(B2241-2000)*1000</f>
        <v>0</v>
      </c>
      <c r="K2241">
        <v>100</v>
      </c>
      <c r="L2241">
        <v>0</v>
      </c>
      <c r="N2241">
        <v>1</v>
      </c>
    </row>
    <row r="2242" spans="1:14" x14ac:dyDescent="0.15">
      <c r="A2242">
        <f t="shared" ref="A2242:A2306" si="204">B2242*1000+C2242</f>
        <v>1006212001</v>
      </c>
      <c r="B2242">
        <v>1006212</v>
      </c>
      <c r="C2242">
        <v>1</v>
      </c>
      <c r="D2242">
        <v>0</v>
      </c>
      <c r="E2242">
        <v>0</v>
      </c>
      <c r="H2242">
        <v>0</v>
      </c>
      <c r="I2242">
        <v>1</v>
      </c>
      <c r="J2242">
        <f t="shared" ref="J2242:J2306" si="205">(C2242-1)*(B2242-2000)*1000</f>
        <v>0</v>
      </c>
      <c r="K2242">
        <v>100</v>
      </c>
      <c r="L2242">
        <v>0</v>
      </c>
      <c r="N2242">
        <v>1</v>
      </c>
    </row>
    <row r="2243" spans="1:14" x14ac:dyDescent="0.15">
      <c r="A2243">
        <f t="shared" si="204"/>
        <v>1006213001</v>
      </c>
      <c r="B2243">
        <v>1006213</v>
      </c>
      <c r="C2243">
        <v>1</v>
      </c>
      <c r="D2243">
        <v>0</v>
      </c>
      <c r="E2243">
        <v>0</v>
      </c>
      <c r="H2243">
        <v>0</v>
      </c>
      <c r="I2243">
        <v>1</v>
      </c>
      <c r="J2243">
        <f t="shared" si="205"/>
        <v>0</v>
      </c>
      <c r="K2243">
        <v>100</v>
      </c>
      <c r="L2243">
        <v>0</v>
      </c>
      <c r="N2243">
        <v>1</v>
      </c>
    </row>
    <row r="2244" spans="1:14" x14ac:dyDescent="0.15">
      <c r="A2244">
        <f t="shared" si="204"/>
        <v>1006214001</v>
      </c>
      <c r="B2244">
        <v>1006214</v>
      </c>
      <c r="C2244">
        <v>1</v>
      </c>
      <c r="D2244">
        <v>0</v>
      </c>
      <c r="E2244">
        <v>0</v>
      </c>
      <c r="H2244">
        <v>0</v>
      </c>
      <c r="I2244">
        <v>1</v>
      </c>
      <c r="J2244">
        <f t="shared" si="205"/>
        <v>0</v>
      </c>
      <c r="K2244">
        <v>100</v>
      </c>
      <c r="L2244">
        <v>0</v>
      </c>
      <c r="N2244">
        <v>1</v>
      </c>
    </row>
    <row r="2245" spans="1:14" x14ac:dyDescent="0.15">
      <c r="A2245">
        <f t="shared" si="204"/>
        <v>1006215001</v>
      </c>
      <c r="B2245">
        <v>1006215</v>
      </c>
      <c r="C2245">
        <v>1</v>
      </c>
      <c r="D2245">
        <v>0</v>
      </c>
      <c r="E2245">
        <v>0</v>
      </c>
      <c r="H2245">
        <v>0</v>
      </c>
      <c r="I2245">
        <v>1</v>
      </c>
      <c r="J2245">
        <f t="shared" si="205"/>
        <v>0</v>
      </c>
      <c r="K2245">
        <v>100</v>
      </c>
      <c r="L2245">
        <v>0</v>
      </c>
      <c r="N2245">
        <v>1</v>
      </c>
    </row>
    <row r="2246" spans="1:14" x14ac:dyDescent="0.15">
      <c r="A2246">
        <f t="shared" si="204"/>
        <v>10062101001</v>
      </c>
      <c r="B2246">
        <v>10062101</v>
      </c>
      <c r="C2246">
        <v>1</v>
      </c>
      <c r="D2246">
        <v>3</v>
      </c>
      <c r="E2246">
        <v>0</v>
      </c>
      <c r="H2246">
        <v>0</v>
      </c>
      <c r="I2246">
        <v>1</v>
      </c>
      <c r="J2246">
        <f t="shared" si="205"/>
        <v>0</v>
      </c>
      <c r="K2246">
        <v>100</v>
      </c>
      <c r="L2246">
        <v>3.8</v>
      </c>
      <c r="N2246">
        <v>1</v>
      </c>
    </row>
    <row r="2247" spans="1:14" x14ac:dyDescent="0.15">
      <c r="A2247">
        <f t="shared" si="204"/>
        <v>10062102001</v>
      </c>
      <c r="B2247">
        <v>10062102</v>
      </c>
      <c r="C2247">
        <v>1</v>
      </c>
      <c r="D2247">
        <v>5</v>
      </c>
      <c r="E2247">
        <v>0</v>
      </c>
      <c r="H2247">
        <v>0</v>
      </c>
      <c r="I2247">
        <v>1</v>
      </c>
      <c r="J2247">
        <f t="shared" si="205"/>
        <v>0</v>
      </c>
      <c r="K2247">
        <v>100</v>
      </c>
      <c r="L2247">
        <v>4</v>
      </c>
      <c r="N2247">
        <v>1</v>
      </c>
    </row>
    <row r="2248" spans="1:14" x14ac:dyDescent="0.15">
      <c r="A2248">
        <f t="shared" si="204"/>
        <v>10062103001</v>
      </c>
      <c r="B2248">
        <v>10062103</v>
      </c>
      <c r="C2248">
        <v>1</v>
      </c>
      <c r="D2248">
        <v>0</v>
      </c>
      <c r="E2248">
        <v>0</v>
      </c>
      <c r="H2248">
        <v>0</v>
      </c>
      <c r="I2248">
        <v>1</v>
      </c>
      <c r="J2248">
        <f t="shared" si="205"/>
        <v>0</v>
      </c>
      <c r="K2248">
        <v>100</v>
      </c>
      <c r="L2248">
        <v>4.5999999999999996</v>
      </c>
      <c r="N2248">
        <v>1</v>
      </c>
    </row>
    <row r="2249" spans="1:14" x14ac:dyDescent="0.15">
      <c r="A2249">
        <f t="shared" ref="A2249:A2250" si="206">B2249*1000+C2249</f>
        <v>10062104001</v>
      </c>
      <c r="B2249">
        <v>10062104</v>
      </c>
      <c r="C2249">
        <v>1</v>
      </c>
      <c r="D2249">
        <v>0</v>
      </c>
      <c r="E2249">
        <v>0</v>
      </c>
      <c r="H2249">
        <v>0</v>
      </c>
      <c r="I2249">
        <v>1</v>
      </c>
      <c r="J2249">
        <f t="shared" ref="J2249:J2250" si="207">(C2249-1)*(B2249-2000)*1000</f>
        <v>0</v>
      </c>
      <c r="K2249">
        <v>100</v>
      </c>
      <c r="L2249">
        <v>4.5999999999999996</v>
      </c>
      <c r="N2249">
        <v>1</v>
      </c>
    </row>
    <row r="2250" spans="1:14" x14ac:dyDescent="0.15">
      <c r="A2250">
        <f t="shared" si="206"/>
        <v>10062105001</v>
      </c>
      <c r="B2250">
        <v>10062105</v>
      </c>
      <c r="C2250">
        <v>1</v>
      </c>
      <c r="D2250">
        <v>5</v>
      </c>
      <c r="E2250">
        <v>0</v>
      </c>
      <c r="H2250">
        <v>0</v>
      </c>
      <c r="I2250">
        <v>1</v>
      </c>
      <c r="J2250">
        <f t="shared" si="207"/>
        <v>0</v>
      </c>
      <c r="K2250">
        <v>100</v>
      </c>
      <c r="L2250">
        <v>0</v>
      </c>
      <c r="N2250">
        <v>1</v>
      </c>
    </row>
    <row r="2251" spans="1:14" x14ac:dyDescent="0.15">
      <c r="A2251">
        <f t="shared" ref="A2251:A2252" si="208">B2251*1000+C2251</f>
        <v>10062106001</v>
      </c>
      <c r="B2251">
        <v>10062106</v>
      </c>
      <c r="C2251">
        <v>1</v>
      </c>
      <c r="D2251">
        <v>1</v>
      </c>
      <c r="E2251">
        <v>0</v>
      </c>
      <c r="H2251">
        <v>0</v>
      </c>
      <c r="I2251">
        <v>1</v>
      </c>
      <c r="J2251">
        <f t="shared" ref="J2251:J2252" si="209">(C2251-1)*(B2251-2000)*1000</f>
        <v>0</v>
      </c>
      <c r="K2251">
        <v>100</v>
      </c>
      <c r="L2251">
        <v>0</v>
      </c>
      <c r="N2251">
        <v>1</v>
      </c>
    </row>
    <row r="2252" spans="1:14" x14ac:dyDescent="0.15">
      <c r="A2252">
        <f t="shared" si="208"/>
        <v>10062107001</v>
      </c>
      <c r="B2252">
        <v>10062107</v>
      </c>
      <c r="C2252">
        <v>1</v>
      </c>
      <c r="D2252">
        <v>0</v>
      </c>
      <c r="E2252">
        <v>0</v>
      </c>
      <c r="H2252">
        <v>0</v>
      </c>
      <c r="I2252">
        <v>1</v>
      </c>
      <c r="J2252">
        <f t="shared" si="209"/>
        <v>0</v>
      </c>
      <c r="K2252">
        <v>100</v>
      </c>
      <c r="L2252">
        <v>0</v>
      </c>
      <c r="N2252">
        <v>1</v>
      </c>
    </row>
    <row r="2253" spans="1:14" x14ac:dyDescent="0.15">
      <c r="A2253">
        <f t="shared" si="204"/>
        <v>1006301001</v>
      </c>
      <c r="B2253">
        <v>1006301</v>
      </c>
      <c r="C2253">
        <v>1</v>
      </c>
      <c r="D2253">
        <v>0</v>
      </c>
      <c r="E2253">
        <v>0</v>
      </c>
      <c r="H2253">
        <v>0</v>
      </c>
      <c r="I2253">
        <v>1</v>
      </c>
      <c r="J2253">
        <f t="shared" si="205"/>
        <v>0</v>
      </c>
      <c r="K2253">
        <v>100</v>
      </c>
      <c r="L2253">
        <v>3</v>
      </c>
      <c r="N2253">
        <v>1</v>
      </c>
    </row>
    <row r="2254" spans="1:14" x14ac:dyDescent="0.15">
      <c r="A2254">
        <f t="shared" si="204"/>
        <v>1006302001</v>
      </c>
      <c r="B2254">
        <v>1006302</v>
      </c>
      <c r="C2254">
        <v>1</v>
      </c>
      <c r="D2254">
        <v>0</v>
      </c>
      <c r="E2254">
        <v>0</v>
      </c>
      <c r="H2254">
        <v>0</v>
      </c>
      <c r="I2254">
        <v>1</v>
      </c>
      <c r="J2254">
        <f t="shared" si="205"/>
        <v>0</v>
      </c>
      <c r="K2254">
        <v>100</v>
      </c>
      <c r="L2254">
        <v>3.6</v>
      </c>
      <c r="N2254">
        <v>1</v>
      </c>
    </row>
    <row r="2255" spans="1:14" x14ac:dyDescent="0.15">
      <c r="A2255">
        <f t="shared" si="204"/>
        <v>1006303001</v>
      </c>
      <c r="B2255">
        <v>1006303</v>
      </c>
      <c r="C2255">
        <v>1</v>
      </c>
      <c r="D2255">
        <v>0</v>
      </c>
      <c r="E2255">
        <v>0</v>
      </c>
      <c r="H2255">
        <v>0</v>
      </c>
      <c r="I2255">
        <v>1</v>
      </c>
      <c r="J2255">
        <f t="shared" si="205"/>
        <v>0</v>
      </c>
      <c r="K2255">
        <v>100</v>
      </c>
      <c r="L2255">
        <v>5.8</v>
      </c>
      <c r="N2255">
        <v>1</v>
      </c>
    </row>
    <row r="2256" spans="1:14" x14ac:dyDescent="0.15">
      <c r="A2256">
        <f t="shared" si="204"/>
        <v>1006304001</v>
      </c>
      <c r="B2256">
        <v>1006304</v>
      </c>
      <c r="C2256">
        <v>1</v>
      </c>
      <c r="D2256">
        <v>0</v>
      </c>
      <c r="E2256">
        <v>0</v>
      </c>
      <c r="H2256">
        <v>0</v>
      </c>
      <c r="I2256">
        <v>1</v>
      </c>
      <c r="J2256">
        <f t="shared" si="205"/>
        <v>0</v>
      </c>
      <c r="K2256">
        <v>100</v>
      </c>
      <c r="L2256">
        <v>4.8</v>
      </c>
      <c r="N2256">
        <v>1</v>
      </c>
    </row>
    <row r="2257" spans="1:14" x14ac:dyDescent="0.15">
      <c r="A2257">
        <f t="shared" si="204"/>
        <v>1006305001</v>
      </c>
      <c r="B2257">
        <v>1006305</v>
      </c>
      <c r="C2257">
        <v>1</v>
      </c>
      <c r="D2257">
        <v>0</v>
      </c>
      <c r="E2257">
        <v>0</v>
      </c>
      <c r="H2257">
        <v>0</v>
      </c>
      <c r="I2257">
        <v>1</v>
      </c>
      <c r="J2257">
        <f t="shared" si="205"/>
        <v>0</v>
      </c>
      <c r="K2257">
        <v>100</v>
      </c>
      <c r="L2257">
        <v>5</v>
      </c>
      <c r="N2257">
        <v>1</v>
      </c>
    </row>
    <row r="2258" spans="1:14" x14ac:dyDescent="0.15">
      <c r="A2258">
        <f t="shared" si="204"/>
        <v>1006311001</v>
      </c>
      <c r="B2258">
        <v>1006311</v>
      </c>
      <c r="C2258">
        <v>1</v>
      </c>
      <c r="D2258">
        <v>0</v>
      </c>
      <c r="E2258">
        <v>0</v>
      </c>
      <c r="H2258">
        <v>0</v>
      </c>
      <c r="I2258">
        <v>1</v>
      </c>
      <c r="J2258">
        <f t="shared" si="205"/>
        <v>0</v>
      </c>
      <c r="K2258">
        <v>100</v>
      </c>
      <c r="L2258">
        <v>0</v>
      </c>
      <c r="N2258">
        <v>1</v>
      </c>
    </row>
    <row r="2259" spans="1:14" x14ac:dyDescent="0.15">
      <c r="A2259">
        <f t="shared" ref="A2259:A2274" si="210">B2259*1000+C2259</f>
        <v>1006312001</v>
      </c>
      <c r="B2259">
        <v>1006312</v>
      </c>
      <c r="C2259">
        <v>1</v>
      </c>
      <c r="D2259">
        <v>0</v>
      </c>
      <c r="E2259">
        <v>0</v>
      </c>
      <c r="H2259">
        <v>0</v>
      </c>
      <c r="I2259">
        <v>1</v>
      </c>
      <c r="J2259">
        <f t="shared" ref="J2259:J2274" si="211">(C2259-1)*(B2259-2000)*1000</f>
        <v>0</v>
      </c>
      <c r="K2259">
        <v>100</v>
      </c>
      <c r="L2259">
        <v>0</v>
      </c>
      <c r="N2259">
        <v>1</v>
      </c>
    </row>
    <row r="2260" spans="1:14" x14ac:dyDescent="0.15">
      <c r="A2260">
        <f t="shared" si="210"/>
        <v>1006313001</v>
      </c>
      <c r="B2260">
        <v>1006313</v>
      </c>
      <c r="C2260">
        <v>1</v>
      </c>
      <c r="D2260">
        <v>0</v>
      </c>
      <c r="E2260">
        <v>0</v>
      </c>
      <c r="H2260">
        <v>0</v>
      </c>
      <c r="I2260">
        <v>1</v>
      </c>
      <c r="J2260">
        <f t="shared" si="211"/>
        <v>0</v>
      </c>
      <c r="K2260">
        <v>100</v>
      </c>
      <c r="L2260">
        <v>0</v>
      </c>
      <c r="N2260">
        <v>1</v>
      </c>
    </row>
    <row r="2261" spans="1:14" x14ac:dyDescent="0.15">
      <c r="A2261">
        <f t="shared" si="210"/>
        <v>1006314001</v>
      </c>
      <c r="B2261">
        <v>1006314</v>
      </c>
      <c r="C2261">
        <v>1</v>
      </c>
      <c r="D2261">
        <v>0</v>
      </c>
      <c r="E2261">
        <v>0</v>
      </c>
      <c r="H2261">
        <v>0</v>
      </c>
      <c r="I2261">
        <v>1</v>
      </c>
      <c r="J2261">
        <f t="shared" si="211"/>
        <v>0</v>
      </c>
      <c r="K2261">
        <v>100</v>
      </c>
      <c r="L2261">
        <v>0</v>
      </c>
      <c r="N2261">
        <v>1</v>
      </c>
    </row>
    <row r="2262" spans="1:14" x14ac:dyDescent="0.15">
      <c r="A2262">
        <f t="shared" si="210"/>
        <v>1006315001</v>
      </c>
      <c r="B2262">
        <v>1006315</v>
      </c>
      <c r="C2262">
        <v>1</v>
      </c>
      <c r="D2262">
        <v>0</v>
      </c>
      <c r="E2262">
        <v>0</v>
      </c>
      <c r="H2262">
        <v>0</v>
      </c>
      <c r="I2262">
        <v>1</v>
      </c>
      <c r="J2262">
        <f t="shared" si="211"/>
        <v>0</v>
      </c>
      <c r="K2262">
        <v>100</v>
      </c>
      <c r="L2262">
        <v>0</v>
      </c>
      <c r="N2262">
        <v>1</v>
      </c>
    </row>
    <row r="2263" spans="1:14" x14ac:dyDescent="0.15">
      <c r="A2263">
        <f t="shared" si="210"/>
        <v>10063101001</v>
      </c>
      <c r="B2263">
        <v>10063101</v>
      </c>
      <c r="C2263">
        <v>1</v>
      </c>
      <c r="D2263">
        <v>0</v>
      </c>
      <c r="E2263">
        <v>0</v>
      </c>
      <c r="H2263">
        <v>0</v>
      </c>
      <c r="I2263">
        <v>1</v>
      </c>
      <c r="J2263">
        <f t="shared" si="211"/>
        <v>0</v>
      </c>
      <c r="K2263">
        <v>100</v>
      </c>
      <c r="L2263">
        <v>3</v>
      </c>
      <c r="N2263">
        <v>1</v>
      </c>
    </row>
    <row r="2264" spans="1:14" x14ac:dyDescent="0.15">
      <c r="A2264">
        <f t="shared" si="210"/>
        <v>10063102001</v>
      </c>
      <c r="B2264">
        <v>10063102</v>
      </c>
      <c r="C2264">
        <v>1</v>
      </c>
      <c r="D2264">
        <v>0</v>
      </c>
      <c r="E2264">
        <v>0</v>
      </c>
      <c r="H2264">
        <v>0</v>
      </c>
      <c r="I2264">
        <v>1</v>
      </c>
      <c r="J2264">
        <f t="shared" si="211"/>
        <v>0</v>
      </c>
      <c r="K2264">
        <v>100</v>
      </c>
      <c r="L2264">
        <v>3.6</v>
      </c>
      <c r="N2264">
        <v>1</v>
      </c>
    </row>
    <row r="2265" spans="1:14" x14ac:dyDescent="0.15">
      <c r="A2265">
        <f t="shared" si="210"/>
        <v>10063103001</v>
      </c>
      <c r="B2265">
        <v>10063103</v>
      </c>
      <c r="C2265">
        <v>1</v>
      </c>
      <c r="D2265">
        <v>0</v>
      </c>
      <c r="E2265">
        <v>0</v>
      </c>
      <c r="H2265">
        <v>0</v>
      </c>
      <c r="I2265">
        <v>1</v>
      </c>
      <c r="J2265">
        <f t="shared" si="211"/>
        <v>0</v>
      </c>
      <c r="K2265">
        <v>100</v>
      </c>
      <c r="L2265">
        <v>5.8</v>
      </c>
      <c r="N2265">
        <v>1</v>
      </c>
    </row>
    <row r="2266" spans="1:14" x14ac:dyDescent="0.15">
      <c r="A2266">
        <f t="shared" si="210"/>
        <v>10063104001</v>
      </c>
      <c r="B2266">
        <v>10063104</v>
      </c>
      <c r="C2266">
        <v>1</v>
      </c>
      <c r="D2266">
        <v>0</v>
      </c>
      <c r="E2266">
        <v>0</v>
      </c>
      <c r="H2266">
        <v>0</v>
      </c>
      <c r="I2266">
        <v>1</v>
      </c>
      <c r="J2266">
        <f t="shared" si="211"/>
        <v>0</v>
      </c>
      <c r="K2266">
        <v>100</v>
      </c>
      <c r="L2266">
        <v>5</v>
      </c>
      <c r="N2266">
        <v>1</v>
      </c>
    </row>
    <row r="2267" spans="1:14" x14ac:dyDescent="0.15">
      <c r="A2267">
        <f t="shared" ref="A2267:A2268" si="212">B2267*1000+C2267</f>
        <v>10063105001</v>
      </c>
      <c r="B2267">
        <v>10063105</v>
      </c>
      <c r="C2267">
        <v>1</v>
      </c>
      <c r="D2267">
        <v>6</v>
      </c>
      <c r="E2267">
        <v>0</v>
      </c>
      <c r="H2267">
        <v>0</v>
      </c>
      <c r="I2267">
        <v>1</v>
      </c>
      <c r="J2267">
        <f t="shared" ref="J2267:J2268" si="213">(C2267-1)*(B2267-2000)*1000</f>
        <v>0</v>
      </c>
      <c r="K2267">
        <v>100</v>
      </c>
      <c r="L2267">
        <v>5</v>
      </c>
      <c r="N2267">
        <v>1</v>
      </c>
    </row>
    <row r="2268" spans="1:14" x14ac:dyDescent="0.15">
      <c r="A2268">
        <f t="shared" si="212"/>
        <v>10063106001</v>
      </c>
      <c r="B2268">
        <v>10063106</v>
      </c>
      <c r="C2268">
        <v>1</v>
      </c>
      <c r="D2268">
        <v>0</v>
      </c>
      <c r="E2268">
        <v>0</v>
      </c>
      <c r="H2268">
        <v>0</v>
      </c>
      <c r="I2268">
        <v>1</v>
      </c>
      <c r="J2268">
        <f t="shared" si="213"/>
        <v>0</v>
      </c>
      <c r="K2268">
        <v>100</v>
      </c>
      <c r="L2268">
        <v>0</v>
      </c>
      <c r="N2268">
        <v>1</v>
      </c>
    </row>
    <row r="2269" spans="1:14" x14ac:dyDescent="0.15">
      <c r="A2269">
        <f t="shared" si="210"/>
        <v>1006401001</v>
      </c>
      <c r="B2269">
        <v>1006401</v>
      </c>
      <c r="C2269">
        <v>1</v>
      </c>
      <c r="D2269">
        <v>0</v>
      </c>
      <c r="E2269">
        <v>0</v>
      </c>
      <c r="H2269">
        <v>0</v>
      </c>
      <c r="I2269">
        <v>1</v>
      </c>
      <c r="J2269">
        <f t="shared" si="211"/>
        <v>0</v>
      </c>
      <c r="K2269">
        <v>100</v>
      </c>
      <c r="L2269">
        <v>2.8</v>
      </c>
      <c r="N2269">
        <v>1</v>
      </c>
    </row>
    <row r="2270" spans="1:14" x14ac:dyDescent="0.15">
      <c r="A2270">
        <f t="shared" si="210"/>
        <v>1006402001</v>
      </c>
      <c r="B2270">
        <v>1006402</v>
      </c>
      <c r="C2270">
        <v>1</v>
      </c>
      <c r="D2270">
        <v>0</v>
      </c>
      <c r="E2270">
        <v>0</v>
      </c>
      <c r="H2270">
        <v>0</v>
      </c>
      <c r="I2270">
        <v>1</v>
      </c>
      <c r="J2270">
        <f t="shared" si="211"/>
        <v>0</v>
      </c>
      <c r="K2270">
        <v>100</v>
      </c>
      <c r="L2270">
        <v>4.5</v>
      </c>
      <c r="N2270">
        <v>1</v>
      </c>
    </row>
    <row r="2271" spans="1:14" x14ac:dyDescent="0.15">
      <c r="A2271">
        <f t="shared" si="210"/>
        <v>1006403001</v>
      </c>
      <c r="B2271">
        <v>1006403</v>
      </c>
      <c r="C2271">
        <v>1</v>
      </c>
      <c r="D2271">
        <v>0</v>
      </c>
      <c r="E2271">
        <v>0</v>
      </c>
      <c r="H2271">
        <v>0</v>
      </c>
      <c r="I2271">
        <v>1</v>
      </c>
      <c r="J2271">
        <f t="shared" si="211"/>
        <v>0</v>
      </c>
      <c r="K2271">
        <v>100</v>
      </c>
      <c r="L2271">
        <v>6</v>
      </c>
      <c r="N2271">
        <v>1</v>
      </c>
    </row>
    <row r="2272" spans="1:14" x14ac:dyDescent="0.15">
      <c r="A2272">
        <f t="shared" si="210"/>
        <v>1006404001</v>
      </c>
      <c r="B2272">
        <v>1006404</v>
      </c>
      <c r="C2272">
        <v>1</v>
      </c>
      <c r="D2272">
        <v>0</v>
      </c>
      <c r="E2272">
        <v>0</v>
      </c>
      <c r="H2272">
        <v>0</v>
      </c>
      <c r="I2272">
        <v>1</v>
      </c>
      <c r="J2272">
        <f t="shared" si="211"/>
        <v>0</v>
      </c>
      <c r="K2272">
        <v>100</v>
      </c>
      <c r="L2272">
        <v>3</v>
      </c>
      <c r="N2272">
        <v>1</v>
      </c>
    </row>
    <row r="2273" spans="1:14" x14ac:dyDescent="0.15">
      <c r="A2273">
        <f t="shared" si="210"/>
        <v>1006405001</v>
      </c>
      <c r="B2273">
        <v>1006405</v>
      </c>
      <c r="C2273">
        <v>1</v>
      </c>
      <c r="D2273">
        <v>0</v>
      </c>
      <c r="E2273">
        <v>0</v>
      </c>
      <c r="H2273">
        <v>0</v>
      </c>
      <c r="I2273">
        <v>1</v>
      </c>
      <c r="J2273">
        <f t="shared" si="211"/>
        <v>0</v>
      </c>
      <c r="K2273">
        <v>100</v>
      </c>
      <c r="L2273">
        <v>6</v>
      </c>
      <c r="N2273">
        <v>1</v>
      </c>
    </row>
    <row r="2274" spans="1:14" x14ac:dyDescent="0.15">
      <c r="A2274">
        <f t="shared" si="210"/>
        <v>1006411001</v>
      </c>
      <c r="B2274">
        <v>1006411</v>
      </c>
      <c r="C2274">
        <v>1</v>
      </c>
      <c r="D2274">
        <v>0</v>
      </c>
      <c r="E2274">
        <v>0</v>
      </c>
      <c r="H2274">
        <v>0</v>
      </c>
      <c r="I2274">
        <v>1</v>
      </c>
      <c r="J2274">
        <f t="shared" si="211"/>
        <v>0</v>
      </c>
      <c r="K2274">
        <v>100</v>
      </c>
      <c r="L2274">
        <v>0</v>
      </c>
      <c r="N2274">
        <v>1</v>
      </c>
    </row>
    <row r="2275" spans="1:14" x14ac:dyDescent="0.15">
      <c r="A2275">
        <f t="shared" ref="A2275:A2276" si="214">B2275*1000+C2275</f>
        <v>1006412001</v>
      </c>
      <c r="B2275">
        <v>1006412</v>
      </c>
      <c r="C2275">
        <v>1</v>
      </c>
      <c r="D2275">
        <v>0</v>
      </c>
      <c r="E2275">
        <v>0</v>
      </c>
      <c r="H2275">
        <v>0</v>
      </c>
      <c r="I2275">
        <v>1</v>
      </c>
      <c r="J2275">
        <f t="shared" ref="J2275:J2276" si="215">(C2275-1)*(B2275-2000)*1000</f>
        <v>0</v>
      </c>
      <c r="K2275">
        <v>100</v>
      </c>
      <c r="L2275">
        <v>0</v>
      </c>
      <c r="N2275">
        <v>1</v>
      </c>
    </row>
    <row r="2276" spans="1:14" x14ac:dyDescent="0.15">
      <c r="A2276">
        <f t="shared" si="214"/>
        <v>1006413001</v>
      </c>
      <c r="B2276">
        <v>1006413</v>
      </c>
      <c r="C2276">
        <v>1</v>
      </c>
      <c r="D2276">
        <v>0</v>
      </c>
      <c r="E2276">
        <v>0</v>
      </c>
      <c r="H2276">
        <v>0</v>
      </c>
      <c r="I2276">
        <v>1</v>
      </c>
      <c r="J2276">
        <f t="shared" si="215"/>
        <v>0</v>
      </c>
      <c r="K2276">
        <v>100</v>
      </c>
      <c r="L2276">
        <v>0</v>
      </c>
      <c r="N2276">
        <v>1</v>
      </c>
    </row>
    <row r="2277" spans="1:14" x14ac:dyDescent="0.15">
      <c r="A2277">
        <f t="shared" ref="A2277:A2279" si="216">B2277*1000+C2277</f>
        <v>10064101001</v>
      </c>
      <c r="B2277">
        <v>10064101</v>
      </c>
      <c r="C2277">
        <v>1</v>
      </c>
      <c r="D2277">
        <v>0</v>
      </c>
      <c r="E2277">
        <v>0</v>
      </c>
      <c r="H2277">
        <v>0</v>
      </c>
      <c r="I2277">
        <v>1</v>
      </c>
      <c r="J2277">
        <f t="shared" ref="J2277:J2279" si="217">(C2277-1)*(B2277-2000)*1000</f>
        <v>0</v>
      </c>
      <c r="K2277">
        <v>100</v>
      </c>
      <c r="L2277">
        <v>2.8</v>
      </c>
      <c r="N2277">
        <v>1</v>
      </c>
    </row>
    <row r="2278" spans="1:14" x14ac:dyDescent="0.15">
      <c r="A2278">
        <f t="shared" si="216"/>
        <v>10064102001</v>
      </c>
      <c r="B2278">
        <v>10064102</v>
      </c>
      <c r="C2278">
        <v>1</v>
      </c>
      <c r="D2278">
        <v>0</v>
      </c>
      <c r="E2278">
        <v>0</v>
      </c>
      <c r="H2278">
        <v>0</v>
      </c>
      <c r="I2278">
        <v>1</v>
      </c>
      <c r="J2278">
        <f t="shared" si="217"/>
        <v>0</v>
      </c>
      <c r="K2278">
        <v>100</v>
      </c>
      <c r="L2278">
        <v>4.5</v>
      </c>
      <c r="N2278">
        <v>1</v>
      </c>
    </row>
    <row r="2279" spans="1:14" x14ac:dyDescent="0.15">
      <c r="A2279">
        <f t="shared" si="216"/>
        <v>10064103001</v>
      </c>
      <c r="B2279">
        <v>10064103</v>
      </c>
      <c r="C2279">
        <v>1</v>
      </c>
      <c r="D2279">
        <v>0</v>
      </c>
      <c r="E2279">
        <v>4</v>
      </c>
      <c r="H2279">
        <v>0</v>
      </c>
      <c r="I2279">
        <v>1</v>
      </c>
      <c r="J2279">
        <f t="shared" si="217"/>
        <v>0</v>
      </c>
      <c r="K2279">
        <v>100</v>
      </c>
      <c r="L2279">
        <v>3</v>
      </c>
      <c r="N2279">
        <v>1</v>
      </c>
    </row>
    <row r="2280" spans="1:14" x14ac:dyDescent="0.15">
      <c r="A2280">
        <f t="shared" ref="A2280" si="218">B2280*1000+C2280</f>
        <v>10064104001</v>
      </c>
      <c r="B2280">
        <v>10064104</v>
      </c>
      <c r="C2280">
        <v>1</v>
      </c>
      <c r="D2280">
        <v>0</v>
      </c>
      <c r="E2280">
        <v>4</v>
      </c>
      <c r="H2280">
        <v>0</v>
      </c>
      <c r="I2280">
        <v>1</v>
      </c>
      <c r="J2280">
        <f t="shared" ref="J2280" si="219">(C2280-1)*(B2280-2000)*1000</f>
        <v>0</v>
      </c>
      <c r="K2280">
        <v>100</v>
      </c>
      <c r="L2280">
        <v>3</v>
      </c>
      <c r="N2280">
        <v>1</v>
      </c>
    </row>
    <row r="2281" spans="1:14" x14ac:dyDescent="0.15">
      <c r="A2281">
        <f t="shared" ref="A2281:A2282" si="220">B2281*1000+C2281</f>
        <v>10064105001</v>
      </c>
      <c r="B2281">
        <v>10064105</v>
      </c>
      <c r="C2281">
        <v>1</v>
      </c>
      <c r="D2281">
        <v>0</v>
      </c>
      <c r="E2281">
        <v>4</v>
      </c>
      <c r="H2281">
        <v>0</v>
      </c>
      <c r="I2281">
        <v>1</v>
      </c>
      <c r="J2281">
        <f t="shared" ref="J2281:J2282" si="221">(C2281-1)*(B2281-2000)*1000</f>
        <v>0</v>
      </c>
      <c r="K2281">
        <v>100</v>
      </c>
      <c r="L2281">
        <v>3</v>
      </c>
      <c r="N2281">
        <v>1</v>
      </c>
    </row>
    <row r="2282" spans="1:14" x14ac:dyDescent="0.15">
      <c r="A2282">
        <f t="shared" si="220"/>
        <v>10064106001</v>
      </c>
      <c r="B2282">
        <v>10064106</v>
      </c>
      <c r="C2282">
        <v>1</v>
      </c>
      <c r="D2282">
        <v>0</v>
      </c>
      <c r="E2282">
        <v>0</v>
      </c>
      <c r="H2282">
        <v>0</v>
      </c>
      <c r="I2282">
        <v>1</v>
      </c>
      <c r="J2282">
        <f t="shared" si="221"/>
        <v>0</v>
      </c>
      <c r="K2282">
        <v>100</v>
      </c>
      <c r="L2282">
        <v>6</v>
      </c>
      <c r="N2282">
        <v>1</v>
      </c>
    </row>
    <row r="2283" spans="1:14" x14ac:dyDescent="0.15">
      <c r="A2283">
        <f t="shared" ref="A2283" si="222">B2283*1000+C2283</f>
        <v>10064107001</v>
      </c>
      <c r="B2283">
        <v>10064107</v>
      </c>
      <c r="C2283">
        <v>1</v>
      </c>
      <c r="D2283">
        <v>0</v>
      </c>
      <c r="E2283">
        <v>0</v>
      </c>
      <c r="H2283">
        <v>0</v>
      </c>
      <c r="I2283">
        <v>1</v>
      </c>
      <c r="J2283">
        <f t="shared" ref="J2283" si="223">(C2283-1)*(B2283-2000)*1000</f>
        <v>0</v>
      </c>
      <c r="K2283">
        <v>100</v>
      </c>
      <c r="L2283">
        <v>0</v>
      </c>
      <c r="N2283">
        <v>1</v>
      </c>
    </row>
    <row r="2284" spans="1:14" x14ac:dyDescent="0.15">
      <c r="A2284">
        <f t="shared" ref="A2284" si="224">B2284*1000+C2284</f>
        <v>10064108001</v>
      </c>
      <c r="B2284">
        <v>10064108</v>
      </c>
      <c r="C2284">
        <v>1</v>
      </c>
      <c r="D2284">
        <v>0</v>
      </c>
      <c r="E2284">
        <v>0</v>
      </c>
      <c r="H2284">
        <v>0</v>
      </c>
      <c r="I2284">
        <v>1</v>
      </c>
      <c r="J2284">
        <f t="shared" ref="J2284" si="225">(C2284-1)*(B2284-2000)*1000</f>
        <v>0</v>
      </c>
      <c r="K2284">
        <v>100</v>
      </c>
      <c r="L2284">
        <v>0</v>
      </c>
      <c r="N2284">
        <v>1</v>
      </c>
    </row>
    <row r="2285" spans="1:14" x14ac:dyDescent="0.15">
      <c r="A2285">
        <f t="shared" ref="A2285" si="226">B2285*1000+C2285</f>
        <v>10064109001</v>
      </c>
      <c r="B2285">
        <v>10064109</v>
      </c>
      <c r="C2285">
        <v>1</v>
      </c>
      <c r="D2285">
        <v>0</v>
      </c>
      <c r="E2285">
        <v>0</v>
      </c>
      <c r="H2285">
        <v>0</v>
      </c>
      <c r="I2285">
        <v>1</v>
      </c>
      <c r="J2285">
        <f t="shared" ref="J2285" si="227">(C2285-1)*(B2285-2000)*1000</f>
        <v>0</v>
      </c>
      <c r="K2285">
        <v>100</v>
      </c>
      <c r="L2285">
        <v>0</v>
      </c>
      <c r="N2285">
        <v>1</v>
      </c>
    </row>
    <row r="2286" spans="1:14" x14ac:dyDescent="0.15">
      <c r="A2286">
        <f t="shared" ref="A2286" si="228">B2286*1000+C2286</f>
        <v>10064110001</v>
      </c>
      <c r="B2286">
        <v>10064110</v>
      </c>
      <c r="C2286">
        <v>1</v>
      </c>
      <c r="D2286">
        <v>0</v>
      </c>
      <c r="E2286">
        <v>0</v>
      </c>
      <c r="H2286">
        <v>0</v>
      </c>
      <c r="I2286">
        <v>1</v>
      </c>
      <c r="J2286">
        <f t="shared" ref="J2286" si="229">(C2286-1)*(B2286-2000)*1000</f>
        <v>0</v>
      </c>
      <c r="K2286">
        <v>100</v>
      </c>
      <c r="L2286">
        <v>0</v>
      </c>
      <c r="N2286">
        <v>1</v>
      </c>
    </row>
    <row r="2287" spans="1:14" x14ac:dyDescent="0.15">
      <c r="A2287">
        <f t="shared" ref="A2287:A2289" si="230">B2287*1000+C2287</f>
        <v>10064111001</v>
      </c>
      <c r="B2287">
        <v>10064111</v>
      </c>
      <c r="C2287">
        <v>1</v>
      </c>
      <c r="D2287">
        <v>0</v>
      </c>
      <c r="E2287">
        <v>0</v>
      </c>
      <c r="H2287">
        <v>0</v>
      </c>
      <c r="I2287">
        <v>1</v>
      </c>
      <c r="J2287">
        <f t="shared" ref="J2287:J2289" si="231">(C2287-1)*(B2287-2000)*1000</f>
        <v>0</v>
      </c>
      <c r="K2287">
        <v>100</v>
      </c>
      <c r="L2287">
        <v>0</v>
      </c>
      <c r="N2287">
        <v>1</v>
      </c>
    </row>
    <row r="2288" spans="1:14" x14ac:dyDescent="0.15">
      <c r="A2288">
        <f t="shared" si="230"/>
        <v>10064112001</v>
      </c>
      <c r="B2288">
        <v>10064112</v>
      </c>
      <c r="C2288">
        <v>1</v>
      </c>
      <c r="D2288">
        <v>0</v>
      </c>
      <c r="E2288">
        <v>0</v>
      </c>
      <c r="H2288">
        <v>0</v>
      </c>
      <c r="I2288">
        <v>1</v>
      </c>
      <c r="J2288">
        <f t="shared" si="231"/>
        <v>0</v>
      </c>
      <c r="K2288">
        <v>100</v>
      </c>
      <c r="L2288">
        <v>0</v>
      </c>
      <c r="N2288">
        <v>1</v>
      </c>
    </row>
    <row r="2289" spans="1:14" x14ac:dyDescent="0.15">
      <c r="A2289">
        <f t="shared" si="230"/>
        <v>1006501001</v>
      </c>
      <c r="B2289">
        <v>1006501</v>
      </c>
      <c r="C2289">
        <v>1</v>
      </c>
      <c r="D2289">
        <v>0</v>
      </c>
      <c r="E2289">
        <v>0</v>
      </c>
      <c r="H2289">
        <v>0</v>
      </c>
      <c r="I2289">
        <v>1</v>
      </c>
      <c r="J2289">
        <f t="shared" si="231"/>
        <v>0</v>
      </c>
      <c r="K2289">
        <v>100</v>
      </c>
      <c r="L2289">
        <v>2</v>
      </c>
      <c r="N2289">
        <v>1</v>
      </c>
    </row>
    <row r="2290" spans="1:14" x14ac:dyDescent="0.15">
      <c r="A2290">
        <f t="shared" ref="A2290:A2300" si="232">B2290*1000+C2290</f>
        <v>1006502001</v>
      </c>
      <c r="B2290">
        <v>1006502</v>
      </c>
      <c r="C2290">
        <v>1</v>
      </c>
      <c r="D2290">
        <v>0</v>
      </c>
      <c r="E2290">
        <v>0</v>
      </c>
      <c r="H2290">
        <v>0</v>
      </c>
      <c r="I2290">
        <v>1</v>
      </c>
      <c r="J2290">
        <f t="shared" ref="J2290:J2300" si="233">(C2290-1)*(B2290-2000)*1000</f>
        <v>0</v>
      </c>
      <c r="K2290">
        <v>100</v>
      </c>
      <c r="L2290">
        <v>2</v>
      </c>
      <c r="N2290">
        <v>1</v>
      </c>
    </row>
    <row r="2291" spans="1:14" x14ac:dyDescent="0.15">
      <c r="A2291">
        <f t="shared" si="232"/>
        <v>1006601001</v>
      </c>
      <c r="B2291">
        <v>1006601</v>
      </c>
      <c r="C2291">
        <v>1</v>
      </c>
      <c r="D2291">
        <v>0</v>
      </c>
      <c r="E2291">
        <v>0</v>
      </c>
      <c r="H2291">
        <v>0</v>
      </c>
      <c r="I2291">
        <v>1</v>
      </c>
      <c r="J2291">
        <f t="shared" si="233"/>
        <v>0</v>
      </c>
      <c r="K2291">
        <v>100</v>
      </c>
      <c r="L2291">
        <v>3</v>
      </c>
      <c r="N2291">
        <v>1</v>
      </c>
    </row>
    <row r="2292" spans="1:14" x14ac:dyDescent="0.15">
      <c r="A2292">
        <f t="shared" si="232"/>
        <v>1006602001</v>
      </c>
      <c r="B2292">
        <v>1006602</v>
      </c>
      <c r="C2292">
        <v>1</v>
      </c>
      <c r="D2292">
        <v>0</v>
      </c>
      <c r="E2292">
        <v>0</v>
      </c>
      <c r="H2292">
        <v>0</v>
      </c>
      <c r="I2292">
        <v>1</v>
      </c>
      <c r="J2292">
        <f t="shared" si="233"/>
        <v>0</v>
      </c>
      <c r="K2292">
        <v>100</v>
      </c>
      <c r="L2292">
        <v>5</v>
      </c>
      <c r="N2292">
        <v>1</v>
      </c>
    </row>
    <row r="2293" spans="1:14" x14ac:dyDescent="0.15">
      <c r="A2293">
        <f t="shared" si="232"/>
        <v>1006603001</v>
      </c>
      <c r="B2293">
        <v>1006603</v>
      </c>
      <c r="C2293">
        <v>1</v>
      </c>
      <c r="D2293">
        <v>0</v>
      </c>
      <c r="E2293">
        <v>0</v>
      </c>
      <c r="H2293">
        <v>0</v>
      </c>
      <c r="I2293">
        <v>1</v>
      </c>
      <c r="J2293">
        <f t="shared" si="233"/>
        <v>0</v>
      </c>
      <c r="K2293">
        <v>100</v>
      </c>
      <c r="L2293">
        <v>5.65</v>
      </c>
      <c r="N2293">
        <v>1</v>
      </c>
    </row>
    <row r="2294" spans="1:14" x14ac:dyDescent="0.15">
      <c r="A2294">
        <f t="shared" si="232"/>
        <v>1006604001</v>
      </c>
      <c r="B2294">
        <v>1006604</v>
      </c>
      <c r="C2294">
        <v>1</v>
      </c>
      <c r="D2294">
        <v>0</v>
      </c>
      <c r="E2294">
        <v>0</v>
      </c>
      <c r="H2294">
        <v>0</v>
      </c>
      <c r="I2294">
        <v>1</v>
      </c>
      <c r="J2294">
        <f t="shared" si="233"/>
        <v>0</v>
      </c>
      <c r="K2294">
        <v>100</v>
      </c>
      <c r="L2294">
        <v>5</v>
      </c>
      <c r="N2294">
        <v>1</v>
      </c>
    </row>
    <row r="2295" spans="1:14" x14ac:dyDescent="0.15">
      <c r="A2295">
        <f t="shared" si="232"/>
        <v>1006605001</v>
      </c>
      <c r="B2295">
        <v>1006605</v>
      </c>
      <c r="C2295">
        <v>1</v>
      </c>
      <c r="D2295">
        <v>0</v>
      </c>
      <c r="E2295">
        <v>0</v>
      </c>
      <c r="H2295">
        <v>0</v>
      </c>
      <c r="I2295">
        <v>1</v>
      </c>
      <c r="J2295">
        <f t="shared" si="233"/>
        <v>0</v>
      </c>
      <c r="K2295">
        <v>100</v>
      </c>
      <c r="L2295">
        <v>8</v>
      </c>
      <c r="N2295">
        <v>1</v>
      </c>
    </row>
    <row r="2296" spans="1:14" x14ac:dyDescent="0.15">
      <c r="A2296">
        <f t="shared" si="232"/>
        <v>1006611001</v>
      </c>
      <c r="B2296">
        <v>1006611</v>
      </c>
      <c r="C2296">
        <v>1</v>
      </c>
      <c r="D2296">
        <v>0</v>
      </c>
      <c r="E2296">
        <v>0</v>
      </c>
      <c r="H2296">
        <v>0</v>
      </c>
      <c r="I2296">
        <v>1</v>
      </c>
      <c r="J2296">
        <f t="shared" si="233"/>
        <v>0</v>
      </c>
      <c r="K2296">
        <v>100</v>
      </c>
      <c r="L2296">
        <v>0</v>
      </c>
      <c r="N2296">
        <v>1</v>
      </c>
    </row>
    <row r="2297" spans="1:14" x14ac:dyDescent="0.15">
      <c r="A2297">
        <f t="shared" si="232"/>
        <v>1006612001</v>
      </c>
      <c r="B2297">
        <v>1006612</v>
      </c>
      <c r="C2297">
        <v>1</v>
      </c>
      <c r="D2297">
        <v>0</v>
      </c>
      <c r="E2297">
        <v>0</v>
      </c>
      <c r="H2297">
        <v>0</v>
      </c>
      <c r="I2297">
        <v>1</v>
      </c>
      <c r="J2297">
        <f t="shared" si="233"/>
        <v>0</v>
      </c>
      <c r="K2297">
        <v>100</v>
      </c>
      <c r="L2297">
        <v>0</v>
      </c>
      <c r="N2297">
        <v>1</v>
      </c>
    </row>
    <row r="2298" spans="1:14" x14ac:dyDescent="0.15">
      <c r="A2298">
        <f t="shared" si="232"/>
        <v>1006613001</v>
      </c>
      <c r="B2298">
        <v>1006613</v>
      </c>
      <c r="C2298">
        <v>1</v>
      </c>
      <c r="D2298">
        <v>0</v>
      </c>
      <c r="E2298">
        <v>0</v>
      </c>
      <c r="H2298">
        <v>0</v>
      </c>
      <c r="I2298">
        <v>1</v>
      </c>
      <c r="J2298">
        <f t="shared" si="233"/>
        <v>0</v>
      </c>
      <c r="K2298">
        <v>100</v>
      </c>
      <c r="L2298">
        <v>0</v>
      </c>
      <c r="N2298">
        <v>1</v>
      </c>
    </row>
    <row r="2299" spans="1:14" x14ac:dyDescent="0.15">
      <c r="A2299">
        <f t="shared" si="232"/>
        <v>1006614001</v>
      </c>
      <c r="B2299">
        <v>1006614</v>
      </c>
      <c r="C2299">
        <v>1</v>
      </c>
      <c r="D2299">
        <v>0</v>
      </c>
      <c r="E2299">
        <v>0</v>
      </c>
      <c r="H2299">
        <v>0</v>
      </c>
      <c r="I2299">
        <v>1</v>
      </c>
      <c r="J2299">
        <f t="shared" si="233"/>
        <v>0</v>
      </c>
      <c r="K2299">
        <v>100</v>
      </c>
      <c r="L2299">
        <v>0</v>
      </c>
      <c r="N2299">
        <v>1</v>
      </c>
    </row>
    <row r="2300" spans="1:14" x14ac:dyDescent="0.15">
      <c r="A2300">
        <f t="shared" si="232"/>
        <v>1006615001</v>
      </c>
      <c r="B2300">
        <v>1006615</v>
      </c>
      <c r="C2300">
        <v>1</v>
      </c>
      <c r="D2300">
        <v>0</v>
      </c>
      <c r="E2300">
        <v>0</v>
      </c>
      <c r="H2300">
        <v>0</v>
      </c>
      <c r="I2300">
        <v>1</v>
      </c>
      <c r="J2300">
        <f t="shared" si="233"/>
        <v>0</v>
      </c>
      <c r="K2300">
        <v>100</v>
      </c>
      <c r="L2300">
        <v>0</v>
      </c>
      <c r="N2300">
        <v>1</v>
      </c>
    </row>
    <row r="2301" spans="1:14" x14ac:dyDescent="0.15">
      <c r="A2301">
        <f t="shared" si="204"/>
        <v>1006701001</v>
      </c>
      <c r="B2301">
        <v>1006701</v>
      </c>
      <c r="C2301">
        <v>1</v>
      </c>
      <c r="D2301">
        <v>0</v>
      </c>
      <c r="E2301">
        <v>0</v>
      </c>
      <c r="H2301">
        <v>0</v>
      </c>
      <c r="I2301">
        <v>1</v>
      </c>
      <c r="J2301">
        <f t="shared" si="205"/>
        <v>0</v>
      </c>
      <c r="K2301">
        <v>100</v>
      </c>
      <c r="L2301">
        <v>2</v>
      </c>
      <c r="N2301">
        <v>1</v>
      </c>
    </row>
    <row r="2302" spans="1:14" x14ac:dyDescent="0.15">
      <c r="A2302">
        <f t="shared" si="204"/>
        <v>1006702001</v>
      </c>
      <c r="B2302">
        <v>1006702</v>
      </c>
      <c r="C2302">
        <v>1</v>
      </c>
      <c r="D2302">
        <v>0</v>
      </c>
      <c r="E2302">
        <v>0</v>
      </c>
      <c r="H2302">
        <v>0</v>
      </c>
      <c r="I2302">
        <v>1</v>
      </c>
      <c r="J2302">
        <f t="shared" si="205"/>
        <v>0</v>
      </c>
      <c r="K2302">
        <v>100</v>
      </c>
      <c r="L2302">
        <v>3</v>
      </c>
      <c r="N2302">
        <v>1</v>
      </c>
    </row>
    <row r="2303" spans="1:14" x14ac:dyDescent="0.15">
      <c r="A2303">
        <f t="shared" si="204"/>
        <v>1006801001</v>
      </c>
      <c r="B2303">
        <v>1006801</v>
      </c>
      <c r="C2303">
        <v>1</v>
      </c>
      <c r="D2303">
        <v>0</v>
      </c>
      <c r="E2303">
        <v>0</v>
      </c>
      <c r="H2303">
        <v>0</v>
      </c>
      <c r="I2303">
        <v>1</v>
      </c>
      <c r="J2303">
        <f t="shared" si="205"/>
        <v>0</v>
      </c>
      <c r="K2303">
        <v>100</v>
      </c>
      <c r="L2303">
        <v>0</v>
      </c>
      <c r="N2303">
        <v>1</v>
      </c>
    </row>
    <row r="2304" spans="1:14" x14ac:dyDescent="0.15">
      <c r="A2304">
        <f t="shared" si="204"/>
        <v>1006802001</v>
      </c>
      <c r="B2304">
        <v>1006802</v>
      </c>
      <c r="C2304">
        <v>1</v>
      </c>
      <c r="D2304">
        <v>0</v>
      </c>
      <c r="E2304">
        <v>0</v>
      </c>
      <c r="H2304">
        <v>0</v>
      </c>
      <c r="I2304">
        <v>1</v>
      </c>
      <c r="J2304">
        <f t="shared" si="205"/>
        <v>0</v>
      </c>
      <c r="K2304">
        <v>100</v>
      </c>
      <c r="L2304">
        <v>2</v>
      </c>
      <c r="N2304">
        <v>1</v>
      </c>
    </row>
    <row r="2305" spans="1:14" x14ac:dyDescent="0.15">
      <c r="A2305">
        <f t="shared" si="204"/>
        <v>1006901001</v>
      </c>
      <c r="B2305">
        <v>1006901</v>
      </c>
      <c r="C2305">
        <v>1</v>
      </c>
      <c r="D2305">
        <v>0</v>
      </c>
      <c r="E2305">
        <v>0</v>
      </c>
      <c r="H2305">
        <v>0</v>
      </c>
      <c r="I2305">
        <v>1</v>
      </c>
      <c r="J2305">
        <f t="shared" si="205"/>
        <v>0</v>
      </c>
      <c r="K2305">
        <v>100</v>
      </c>
      <c r="L2305">
        <v>2</v>
      </c>
      <c r="N2305">
        <v>1</v>
      </c>
    </row>
    <row r="2306" spans="1:14" x14ac:dyDescent="0.15">
      <c r="A2306">
        <f t="shared" si="204"/>
        <v>1006902001</v>
      </c>
      <c r="B2306">
        <v>1006902</v>
      </c>
      <c r="C2306">
        <v>1</v>
      </c>
      <c r="D2306">
        <v>0</v>
      </c>
      <c r="E2306">
        <v>0</v>
      </c>
      <c r="H2306">
        <v>0</v>
      </c>
      <c r="I2306">
        <v>1</v>
      </c>
      <c r="J2306">
        <f t="shared" si="205"/>
        <v>0</v>
      </c>
      <c r="K2306">
        <v>100</v>
      </c>
      <c r="L2306">
        <v>3.6</v>
      </c>
      <c r="N2306">
        <v>1</v>
      </c>
    </row>
    <row r="2307" spans="1:14" x14ac:dyDescent="0.15">
      <c r="A2307">
        <f t="shared" ref="A2307:A2308" si="234">B2307*1000+C2307</f>
        <v>1007001001</v>
      </c>
      <c r="B2307">
        <v>1007001</v>
      </c>
      <c r="C2307">
        <v>1</v>
      </c>
      <c r="D2307">
        <v>0</v>
      </c>
      <c r="E2307">
        <v>0</v>
      </c>
      <c r="H2307">
        <v>0</v>
      </c>
      <c r="I2307">
        <v>1</v>
      </c>
      <c r="J2307">
        <f t="shared" ref="J2307:J2308" si="235">(C2307-1)*(B2307-2000)*1000</f>
        <v>0</v>
      </c>
      <c r="K2307">
        <v>100</v>
      </c>
      <c r="L2307">
        <v>1.9</v>
      </c>
      <c r="N2307">
        <v>1</v>
      </c>
    </row>
    <row r="2308" spans="1:14" x14ac:dyDescent="0.15">
      <c r="A2308">
        <f t="shared" si="234"/>
        <v>1007002001</v>
      </c>
      <c r="B2308">
        <v>1007002</v>
      </c>
      <c r="C2308">
        <v>1</v>
      </c>
      <c r="D2308">
        <v>0</v>
      </c>
      <c r="E2308">
        <v>0</v>
      </c>
      <c r="H2308">
        <v>0</v>
      </c>
      <c r="I2308">
        <v>1</v>
      </c>
      <c r="J2308">
        <f t="shared" si="235"/>
        <v>0</v>
      </c>
      <c r="K2308">
        <v>100</v>
      </c>
      <c r="L2308">
        <v>2.5</v>
      </c>
      <c r="N2308">
        <v>1</v>
      </c>
    </row>
    <row r="2309" spans="1:14" x14ac:dyDescent="0.15">
      <c r="A2309">
        <f t="shared" ref="A2309:A2328" si="236">B2309*1000+C2309</f>
        <v>1007101001</v>
      </c>
      <c r="B2309">
        <v>1007101</v>
      </c>
      <c r="C2309">
        <v>1</v>
      </c>
      <c r="D2309">
        <v>0</v>
      </c>
      <c r="E2309">
        <v>0</v>
      </c>
      <c r="H2309">
        <v>0</v>
      </c>
      <c r="I2309">
        <v>1</v>
      </c>
      <c r="J2309">
        <f t="shared" ref="J2309:J2328" si="237">(C2309-1)*(B2309-2000)*1000</f>
        <v>0</v>
      </c>
      <c r="K2309">
        <v>100</v>
      </c>
      <c r="L2309">
        <v>3.5</v>
      </c>
      <c r="N2309">
        <v>1</v>
      </c>
    </row>
    <row r="2310" spans="1:14" x14ac:dyDescent="0.15">
      <c r="A2310">
        <f t="shared" si="236"/>
        <v>1007102001</v>
      </c>
      <c r="B2310">
        <v>1007102</v>
      </c>
      <c r="C2310">
        <v>1</v>
      </c>
      <c r="D2310">
        <v>0</v>
      </c>
      <c r="E2310">
        <v>0</v>
      </c>
      <c r="H2310">
        <v>0</v>
      </c>
      <c r="I2310">
        <v>1</v>
      </c>
      <c r="J2310">
        <f t="shared" si="237"/>
        <v>0</v>
      </c>
      <c r="K2310">
        <v>100</v>
      </c>
      <c r="L2310">
        <v>0</v>
      </c>
      <c r="N2310">
        <v>1</v>
      </c>
    </row>
    <row r="2311" spans="1:14" x14ac:dyDescent="0.15">
      <c r="A2311">
        <f t="shared" si="236"/>
        <v>1007201001</v>
      </c>
      <c r="B2311">
        <v>1007201</v>
      </c>
      <c r="C2311">
        <v>1</v>
      </c>
      <c r="D2311">
        <v>0</v>
      </c>
      <c r="E2311">
        <v>0</v>
      </c>
      <c r="H2311">
        <v>0</v>
      </c>
      <c r="I2311">
        <v>1</v>
      </c>
      <c r="J2311">
        <f t="shared" si="237"/>
        <v>0</v>
      </c>
      <c r="K2311">
        <v>100</v>
      </c>
      <c r="L2311">
        <v>1.8</v>
      </c>
      <c r="N2311">
        <v>1</v>
      </c>
    </row>
    <row r="2312" spans="1:14" x14ac:dyDescent="0.15">
      <c r="A2312">
        <f t="shared" si="236"/>
        <v>1007202001</v>
      </c>
      <c r="B2312">
        <v>1007202</v>
      </c>
      <c r="C2312">
        <v>1</v>
      </c>
      <c r="D2312">
        <v>0</v>
      </c>
      <c r="E2312">
        <v>0</v>
      </c>
      <c r="H2312">
        <v>0</v>
      </c>
      <c r="I2312">
        <v>1</v>
      </c>
      <c r="J2312">
        <f t="shared" si="237"/>
        <v>0</v>
      </c>
      <c r="K2312">
        <v>100</v>
      </c>
      <c r="L2312">
        <v>3.6</v>
      </c>
      <c r="N2312">
        <v>1</v>
      </c>
    </row>
    <row r="2313" spans="1:14" x14ac:dyDescent="0.15">
      <c r="A2313">
        <f t="shared" si="236"/>
        <v>1007301001</v>
      </c>
      <c r="B2313">
        <v>1007301</v>
      </c>
      <c r="C2313">
        <v>1</v>
      </c>
      <c r="D2313">
        <v>0</v>
      </c>
      <c r="E2313">
        <v>0</v>
      </c>
      <c r="H2313">
        <v>0</v>
      </c>
      <c r="I2313">
        <v>1</v>
      </c>
      <c r="J2313">
        <f t="shared" si="237"/>
        <v>0</v>
      </c>
      <c r="K2313">
        <v>100</v>
      </c>
      <c r="L2313">
        <v>2.5</v>
      </c>
      <c r="N2313">
        <v>1</v>
      </c>
    </row>
    <row r="2314" spans="1:14" x14ac:dyDescent="0.15">
      <c r="A2314">
        <f t="shared" si="236"/>
        <v>1007302001</v>
      </c>
      <c r="B2314">
        <v>1007302</v>
      </c>
      <c r="C2314">
        <v>1</v>
      </c>
      <c r="D2314">
        <v>0</v>
      </c>
      <c r="E2314">
        <v>0</v>
      </c>
      <c r="H2314">
        <v>0</v>
      </c>
      <c r="I2314">
        <v>1</v>
      </c>
      <c r="J2314">
        <f t="shared" si="237"/>
        <v>0</v>
      </c>
      <c r="K2314">
        <v>100</v>
      </c>
      <c r="L2314">
        <v>4.5</v>
      </c>
      <c r="N2314">
        <v>1</v>
      </c>
    </row>
    <row r="2315" spans="1:14" x14ac:dyDescent="0.15">
      <c r="A2315">
        <f t="shared" ref="A2315:A2324" si="238">B2315*1000+C2315</f>
        <v>1007401001</v>
      </c>
      <c r="B2315">
        <v>1007401</v>
      </c>
      <c r="C2315">
        <v>1</v>
      </c>
      <c r="D2315">
        <v>0</v>
      </c>
      <c r="E2315">
        <v>0</v>
      </c>
      <c r="H2315">
        <v>0</v>
      </c>
      <c r="I2315">
        <v>1</v>
      </c>
      <c r="J2315">
        <f t="shared" ref="J2315" si="239">(C2315-1)*(B2315-2000)*1000</f>
        <v>0</v>
      </c>
      <c r="K2315">
        <v>100</v>
      </c>
      <c r="L2315">
        <v>4.5</v>
      </c>
      <c r="N2315">
        <v>1</v>
      </c>
    </row>
    <row r="2316" spans="1:14" x14ac:dyDescent="0.15">
      <c r="A2316">
        <f t="shared" si="238"/>
        <v>1007402001</v>
      </c>
      <c r="B2316">
        <v>1007402</v>
      </c>
      <c r="C2316">
        <v>1</v>
      </c>
      <c r="D2316">
        <v>0</v>
      </c>
      <c r="E2316">
        <v>0</v>
      </c>
      <c r="H2316">
        <v>0</v>
      </c>
      <c r="I2316">
        <v>1</v>
      </c>
      <c r="J2316">
        <f t="shared" ref="J2316:J2324" si="240">(C2316-1)*(B2316-2000)*1000</f>
        <v>0</v>
      </c>
      <c r="K2316">
        <v>100</v>
      </c>
      <c r="L2316">
        <v>4.5</v>
      </c>
      <c r="N2316">
        <v>1</v>
      </c>
    </row>
    <row r="2317" spans="1:14" x14ac:dyDescent="0.15">
      <c r="A2317">
        <f t="shared" si="238"/>
        <v>1007403001</v>
      </c>
      <c r="B2317">
        <v>1007403</v>
      </c>
      <c r="C2317">
        <v>1</v>
      </c>
      <c r="D2317">
        <v>0</v>
      </c>
      <c r="E2317">
        <v>0</v>
      </c>
      <c r="H2317">
        <v>0</v>
      </c>
      <c r="I2317">
        <v>1</v>
      </c>
      <c r="J2317">
        <f t="shared" si="240"/>
        <v>0</v>
      </c>
      <c r="K2317">
        <v>100</v>
      </c>
      <c r="L2317">
        <v>4.5</v>
      </c>
      <c r="N2317">
        <v>1</v>
      </c>
    </row>
    <row r="2318" spans="1:14" x14ac:dyDescent="0.15">
      <c r="A2318">
        <f t="shared" si="238"/>
        <v>1007404001</v>
      </c>
      <c r="B2318">
        <v>1007404</v>
      </c>
      <c r="C2318">
        <v>1</v>
      </c>
      <c r="D2318">
        <v>0</v>
      </c>
      <c r="E2318">
        <v>0</v>
      </c>
      <c r="H2318">
        <v>0</v>
      </c>
      <c r="I2318">
        <v>1</v>
      </c>
      <c r="J2318">
        <f t="shared" si="240"/>
        <v>0</v>
      </c>
      <c r="K2318">
        <v>100</v>
      </c>
      <c r="L2318">
        <v>4.5</v>
      </c>
      <c r="N2318">
        <v>1</v>
      </c>
    </row>
    <row r="2319" spans="1:14" x14ac:dyDescent="0.15">
      <c r="A2319">
        <f t="shared" si="238"/>
        <v>1007405001</v>
      </c>
      <c r="B2319">
        <v>1007405</v>
      </c>
      <c r="C2319">
        <v>1</v>
      </c>
      <c r="D2319">
        <v>0</v>
      </c>
      <c r="E2319">
        <v>0</v>
      </c>
      <c r="H2319">
        <v>0</v>
      </c>
      <c r="I2319">
        <v>1</v>
      </c>
      <c r="J2319">
        <f t="shared" si="240"/>
        <v>0</v>
      </c>
      <c r="K2319">
        <v>100</v>
      </c>
      <c r="L2319">
        <v>4.5</v>
      </c>
      <c r="N2319">
        <v>1</v>
      </c>
    </row>
    <row r="2320" spans="1:14" x14ac:dyDescent="0.15">
      <c r="A2320">
        <f t="shared" si="238"/>
        <v>1007406001</v>
      </c>
      <c r="B2320">
        <v>1007406</v>
      </c>
      <c r="C2320">
        <v>1</v>
      </c>
      <c r="D2320">
        <v>0</v>
      </c>
      <c r="E2320">
        <v>0</v>
      </c>
      <c r="H2320">
        <v>0</v>
      </c>
      <c r="I2320">
        <v>1</v>
      </c>
      <c r="J2320">
        <f t="shared" si="240"/>
        <v>0</v>
      </c>
      <c r="K2320">
        <v>100</v>
      </c>
      <c r="L2320">
        <v>4.5</v>
      </c>
      <c r="N2320">
        <v>1</v>
      </c>
    </row>
    <row r="2321" spans="1:14" x14ac:dyDescent="0.15">
      <c r="A2321">
        <f t="shared" si="238"/>
        <v>1007407001</v>
      </c>
      <c r="B2321">
        <v>1007407</v>
      </c>
      <c r="C2321">
        <v>1</v>
      </c>
      <c r="D2321">
        <v>0</v>
      </c>
      <c r="E2321">
        <v>0</v>
      </c>
      <c r="H2321">
        <v>0</v>
      </c>
      <c r="I2321">
        <v>1</v>
      </c>
      <c r="J2321">
        <f t="shared" si="240"/>
        <v>0</v>
      </c>
      <c r="K2321">
        <v>100</v>
      </c>
      <c r="L2321">
        <v>4.5</v>
      </c>
      <c r="N2321">
        <v>1</v>
      </c>
    </row>
    <row r="2322" spans="1:14" x14ac:dyDescent="0.15">
      <c r="A2322">
        <f t="shared" si="238"/>
        <v>1007411001</v>
      </c>
      <c r="B2322">
        <v>1007411</v>
      </c>
      <c r="C2322">
        <v>1</v>
      </c>
      <c r="D2322">
        <v>0</v>
      </c>
      <c r="E2322">
        <v>0</v>
      </c>
      <c r="H2322">
        <v>0</v>
      </c>
      <c r="I2322">
        <v>1</v>
      </c>
      <c r="J2322">
        <f t="shared" si="240"/>
        <v>0</v>
      </c>
      <c r="K2322">
        <v>100</v>
      </c>
      <c r="L2322">
        <v>4.5</v>
      </c>
      <c r="N2322">
        <v>1</v>
      </c>
    </row>
    <row r="2323" spans="1:14" x14ac:dyDescent="0.15">
      <c r="A2323">
        <f t="shared" si="238"/>
        <v>1007412001</v>
      </c>
      <c r="B2323">
        <v>1007412</v>
      </c>
      <c r="C2323">
        <v>1</v>
      </c>
      <c r="D2323">
        <v>0</v>
      </c>
      <c r="E2323">
        <v>0</v>
      </c>
      <c r="H2323">
        <v>0</v>
      </c>
      <c r="I2323">
        <v>1</v>
      </c>
      <c r="J2323">
        <f t="shared" si="240"/>
        <v>0</v>
      </c>
      <c r="K2323">
        <v>100</v>
      </c>
      <c r="L2323">
        <v>4.5</v>
      </c>
      <c r="N2323">
        <v>1</v>
      </c>
    </row>
    <row r="2324" spans="1:14" x14ac:dyDescent="0.15">
      <c r="A2324">
        <f t="shared" si="238"/>
        <v>1007413001</v>
      </c>
      <c r="B2324">
        <v>1007413</v>
      </c>
      <c r="C2324">
        <v>1</v>
      </c>
      <c r="D2324">
        <v>0</v>
      </c>
      <c r="E2324">
        <v>0</v>
      </c>
      <c r="H2324">
        <v>0</v>
      </c>
      <c r="I2324">
        <v>1</v>
      </c>
      <c r="J2324">
        <f t="shared" si="240"/>
        <v>0</v>
      </c>
      <c r="K2324">
        <v>100</v>
      </c>
      <c r="L2324">
        <v>4.5</v>
      </c>
      <c r="N2324">
        <v>1</v>
      </c>
    </row>
    <row r="2325" spans="1:14" x14ac:dyDescent="0.15">
      <c r="A2325">
        <f t="shared" ref="A2325:A2326" si="241">B2325*1000+C2325</f>
        <v>1007414001</v>
      </c>
      <c r="B2325">
        <v>1007414</v>
      </c>
      <c r="C2325">
        <v>1</v>
      </c>
      <c r="D2325">
        <v>0</v>
      </c>
      <c r="E2325">
        <v>0</v>
      </c>
      <c r="H2325">
        <v>0</v>
      </c>
      <c r="I2325">
        <v>1</v>
      </c>
      <c r="J2325">
        <f t="shared" ref="J2325:J2326" si="242">(C2325-1)*(B2325-2000)*1000</f>
        <v>0</v>
      </c>
      <c r="K2325">
        <v>100</v>
      </c>
      <c r="L2325">
        <v>4.5</v>
      </c>
      <c r="N2325">
        <v>1</v>
      </c>
    </row>
    <row r="2326" spans="1:14" x14ac:dyDescent="0.15">
      <c r="A2326">
        <f t="shared" si="241"/>
        <v>1007415001</v>
      </c>
      <c r="B2326">
        <v>1007415</v>
      </c>
      <c r="C2326">
        <v>1</v>
      </c>
      <c r="D2326">
        <v>0</v>
      </c>
      <c r="E2326">
        <v>0</v>
      </c>
      <c r="H2326">
        <v>0</v>
      </c>
      <c r="I2326">
        <v>1</v>
      </c>
      <c r="J2326">
        <f t="shared" si="242"/>
        <v>0</v>
      </c>
      <c r="K2326">
        <v>100</v>
      </c>
      <c r="L2326">
        <v>4.5</v>
      </c>
      <c r="N2326">
        <v>1</v>
      </c>
    </row>
    <row r="2327" spans="1:14" x14ac:dyDescent="0.15">
      <c r="A2327">
        <f t="shared" si="236"/>
        <v>1007501001</v>
      </c>
      <c r="B2327">
        <v>1007501</v>
      </c>
      <c r="C2327">
        <v>1</v>
      </c>
      <c r="D2327">
        <v>0</v>
      </c>
      <c r="E2327">
        <v>0</v>
      </c>
      <c r="H2327">
        <v>0</v>
      </c>
      <c r="I2327">
        <v>1</v>
      </c>
      <c r="J2327">
        <f t="shared" si="237"/>
        <v>0</v>
      </c>
      <c r="K2327">
        <v>100</v>
      </c>
      <c r="L2327">
        <v>2</v>
      </c>
      <c r="N2327">
        <v>1</v>
      </c>
    </row>
    <row r="2328" spans="1:14" x14ac:dyDescent="0.15">
      <c r="A2328">
        <f t="shared" si="236"/>
        <v>1007502001</v>
      </c>
      <c r="B2328">
        <v>1007502</v>
      </c>
      <c r="C2328">
        <v>1</v>
      </c>
      <c r="D2328">
        <v>0</v>
      </c>
      <c r="E2328">
        <v>0</v>
      </c>
      <c r="H2328">
        <v>0</v>
      </c>
      <c r="I2328">
        <v>1</v>
      </c>
      <c r="J2328">
        <f t="shared" si="237"/>
        <v>0</v>
      </c>
      <c r="K2328">
        <v>100</v>
      </c>
      <c r="L2328">
        <v>4</v>
      </c>
      <c r="N2328">
        <v>1</v>
      </c>
    </row>
    <row r="2329" spans="1:14" x14ac:dyDescent="0.15">
      <c r="A2329">
        <f t="shared" ref="A2329:A2331" si="243">B2329*1000+C2329</f>
        <v>1007503001</v>
      </c>
      <c r="B2329">
        <v>1007503</v>
      </c>
      <c r="C2329">
        <v>1</v>
      </c>
      <c r="D2329">
        <v>0</v>
      </c>
      <c r="E2329">
        <v>0</v>
      </c>
      <c r="H2329">
        <v>0</v>
      </c>
      <c r="I2329">
        <v>1</v>
      </c>
      <c r="J2329">
        <f t="shared" ref="J2329:J2331" si="244">(C2329-1)*(B2329-2000)*1000</f>
        <v>0</v>
      </c>
      <c r="K2329">
        <v>100</v>
      </c>
      <c r="L2329">
        <v>0</v>
      </c>
      <c r="N2329">
        <v>1</v>
      </c>
    </row>
    <row r="2330" spans="1:14" x14ac:dyDescent="0.15">
      <c r="A2330">
        <f t="shared" si="243"/>
        <v>1007504001</v>
      </c>
      <c r="B2330">
        <v>1007504</v>
      </c>
      <c r="C2330">
        <v>1</v>
      </c>
      <c r="D2330">
        <v>0</v>
      </c>
      <c r="E2330">
        <v>0</v>
      </c>
      <c r="H2330">
        <v>0</v>
      </c>
      <c r="I2330">
        <v>1</v>
      </c>
      <c r="J2330">
        <f t="shared" si="244"/>
        <v>0</v>
      </c>
      <c r="K2330">
        <v>100</v>
      </c>
      <c r="L2330">
        <v>0</v>
      </c>
      <c r="N2330">
        <v>1</v>
      </c>
    </row>
    <row r="2331" spans="1:14" x14ac:dyDescent="0.15">
      <c r="A2331">
        <f t="shared" si="243"/>
        <v>1007601001</v>
      </c>
      <c r="B2331">
        <v>1007601</v>
      </c>
      <c r="C2331">
        <v>1</v>
      </c>
      <c r="D2331">
        <v>0</v>
      </c>
      <c r="E2331">
        <v>0</v>
      </c>
      <c r="H2331">
        <v>0</v>
      </c>
      <c r="I2331">
        <v>1</v>
      </c>
      <c r="J2331">
        <f t="shared" si="244"/>
        <v>0</v>
      </c>
      <c r="K2331">
        <v>100</v>
      </c>
      <c r="L2331">
        <v>4.5</v>
      </c>
      <c r="N2331">
        <v>1</v>
      </c>
    </row>
    <row r="2332" spans="1:14" x14ac:dyDescent="0.15">
      <c r="A2332">
        <f t="shared" ref="A2332" si="245">B2332*1000+C2332</f>
        <v>1007602001</v>
      </c>
      <c r="B2332">
        <v>1007602</v>
      </c>
      <c r="C2332">
        <v>1</v>
      </c>
      <c r="D2332">
        <v>0</v>
      </c>
      <c r="E2332">
        <v>0</v>
      </c>
      <c r="H2332">
        <v>0</v>
      </c>
      <c r="I2332">
        <v>1</v>
      </c>
      <c r="J2332">
        <f t="shared" ref="J2332" si="246">(C2332-1)*(B2332-2000)*1000</f>
        <v>0</v>
      </c>
      <c r="K2332">
        <v>100</v>
      </c>
      <c r="L2332">
        <v>8</v>
      </c>
      <c r="N2332">
        <v>1</v>
      </c>
    </row>
    <row r="2333" spans="1:14" x14ac:dyDescent="0.15">
      <c r="A2333">
        <f t="shared" ref="A2333" si="247">B2333*1000+C2333</f>
        <v>1007603001</v>
      </c>
      <c r="B2333">
        <v>1007603</v>
      </c>
      <c r="C2333">
        <v>1</v>
      </c>
      <c r="D2333">
        <v>0</v>
      </c>
      <c r="E2333">
        <v>0</v>
      </c>
      <c r="H2333">
        <v>0</v>
      </c>
      <c r="I2333">
        <v>1</v>
      </c>
      <c r="J2333">
        <f t="shared" ref="J2333" si="248">(C2333-1)*(B2333-2000)*1000</f>
        <v>0</v>
      </c>
      <c r="K2333">
        <v>100</v>
      </c>
      <c r="L2333">
        <v>0</v>
      </c>
      <c r="N2333">
        <v>1</v>
      </c>
    </row>
    <row r="2334" spans="1:14" x14ac:dyDescent="0.15">
      <c r="A2334">
        <f t="shared" ref="A2334:A2335" si="249">B2334*1000+C2334</f>
        <v>1007701001</v>
      </c>
      <c r="B2334">
        <v>1007701</v>
      </c>
      <c r="C2334">
        <v>1</v>
      </c>
      <c r="D2334">
        <v>0</v>
      </c>
      <c r="E2334">
        <v>0</v>
      </c>
      <c r="H2334">
        <v>0</v>
      </c>
      <c r="I2334">
        <v>1</v>
      </c>
      <c r="J2334">
        <f t="shared" ref="J2334:J2335" si="250">(C2334-1)*(B2334-2000)*1000</f>
        <v>0</v>
      </c>
      <c r="K2334">
        <v>100</v>
      </c>
      <c r="L2334">
        <v>0</v>
      </c>
      <c r="N2334">
        <v>1</v>
      </c>
    </row>
    <row r="2335" spans="1:14" x14ac:dyDescent="0.15">
      <c r="A2335">
        <f t="shared" si="249"/>
        <v>1007702001</v>
      </c>
      <c r="B2335">
        <v>1007702</v>
      </c>
      <c r="C2335">
        <v>1</v>
      </c>
      <c r="D2335">
        <v>0</v>
      </c>
      <c r="E2335">
        <v>0</v>
      </c>
      <c r="H2335">
        <v>0</v>
      </c>
      <c r="I2335">
        <v>1</v>
      </c>
      <c r="J2335">
        <f t="shared" si="250"/>
        <v>0</v>
      </c>
      <c r="K2335">
        <v>100</v>
      </c>
      <c r="L2335">
        <v>0</v>
      </c>
      <c r="N2335">
        <v>1</v>
      </c>
    </row>
    <row r="2336" spans="1:14" x14ac:dyDescent="0.15">
      <c r="A2336">
        <f t="shared" ref="A2336:A2408" si="251">B2336*1000+C2336</f>
        <v>1007801001</v>
      </c>
      <c r="B2336">
        <v>1007801</v>
      </c>
      <c r="C2336">
        <v>1</v>
      </c>
      <c r="D2336">
        <v>0</v>
      </c>
      <c r="E2336">
        <v>0</v>
      </c>
      <c r="H2336">
        <v>0</v>
      </c>
      <c r="I2336">
        <v>1</v>
      </c>
      <c r="J2336">
        <f t="shared" ref="J2336:J2344" si="252">(C2336-1)*(B2336-2000)*1000</f>
        <v>0</v>
      </c>
      <c r="K2336">
        <v>100</v>
      </c>
      <c r="L2336">
        <v>0</v>
      </c>
      <c r="N2336">
        <v>1</v>
      </c>
    </row>
    <row r="2337" spans="1:14" x14ac:dyDescent="0.15">
      <c r="A2337">
        <f t="shared" si="251"/>
        <v>1007802001</v>
      </c>
      <c r="B2337">
        <v>1007802</v>
      </c>
      <c r="C2337">
        <v>1</v>
      </c>
      <c r="D2337">
        <v>0</v>
      </c>
      <c r="E2337">
        <v>0</v>
      </c>
      <c r="H2337">
        <v>0</v>
      </c>
      <c r="I2337">
        <v>1</v>
      </c>
      <c r="J2337">
        <f t="shared" si="252"/>
        <v>0</v>
      </c>
      <c r="K2337">
        <v>100</v>
      </c>
      <c r="L2337">
        <v>0</v>
      </c>
      <c r="N2337">
        <v>1</v>
      </c>
    </row>
    <row r="2338" spans="1:14" x14ac:dyDescent="0.15">
      <c r="A2338">
        <f t="shared" ref="A2338:A2339" si="253">B2338*1000+C2338</f>
        <v>1007901001</v>
      </c>
      <c r="B2338">
        <v>1007901</v>
      </c>
      <c r="C2338">
        <v>1</v>
      </c>
      <c r="D2338">
        <v>0</v>
      </c>
      <c r="E2338">
        <v>0</v>
      </c>
      <c r="H2338">
        <v>0</v>
      </c>
      <c r="I2338">
        <v>1</v>
      </c>
      <c r="J2338">
        <f t="shared" ref="J2338:J2339" si="254">(C2338-1)*(B2338-2000)*1000</f>
        <v>0</v>
      </c>
      <c r="K2338">
        <v>100</v>
      </c>
      <c r="L2338">
        <v>0</v>
      </c>
      <c r="N2338">
        <v>1</v>
      </c>
    </row>
    <row r="2339" spans="1:14" x14ac:dyDescent="0.15">
      <c r="A2339">
        <f t="shared" si="253"/>
        <v>1007902001</v>
      </c>
      <c r="B2339">
        <v>1007902</v>
      </c>
      <c r="C2339">
        <v>1</v>
      </c>
      <c r="D2339">
        <v>0</v>
      </c>
      <c r="E2339">
        <v>0</v>
      </c>
      <c r="H2339">
        <v>0</v>
      </c>
      <c r="I2339">
        <v>1</v>
      </c>
      <c r="J2339">
        <f t="shared" si="254"/>
        <v>0</v>
      </c>
      <c r="K2339">
        <v>100</v>
      </c>
      <c r="L2339">
        <v>0</v>
      </c>
      <c r="N2339">
        <v>1</v>
      </c>
    </row>
    <row r="2340" spans="1:14" x14ac:dyDescent="0.15">
      <c r="A2340">
        <f t="shared" ref="A2340" si="255">B2340*1000+C2340</f>
        <v>1008001001</v>
      </c>
      <c r="B2340">
        <v>1008001</v>
      </c>
      <c r="C2340">
        <v>1</v>
      </c>
      <c r="D2340">
        <v>0</v>
      </c>
      <c r="E2340">
        <v>0</v>
      </c>
      <c r="H2340">
        <v>0</v>
      </c>
      <c r="I2340">
        <v>1</v>
      </c>
      <c r="J2340">
        <f t="shared" ref="J2340" si="256">(C2340-1)*(B2340-2000)*1000</f>
        <v>0</v>
      </c>
      <c r="K2340">
        <v>100</v>
      </c>
      <c r="L2340">
        <v>0</v>
      </c>
      <c r="N2340">
        <v>1</v>
      </c>
    </row>
    <row r="2341" spans="1:14" x14ac:dyDescent="0.15">
      <c r="A2341">
        <f t="shared" ref="A2341" si="257">B2341*1000+C2341</f>
        <v>1008002001</v>
      </c>
      <c r="B2341">
        <v>1008002</v>
      </c>
      <c r="C2341">
        <v>1</v>
      </c>
      <c r="D2341">
        <v>0</v>
      </c>
      <c r="E2341">
        <v>0</v>
      </c>
      <c r="H2341">
        <v>0</v>
      </c>
      <c r="I2341">
        <v>1</v>
      </c>
      <c r="J2341">
        <f t="shared" ref="J2341" si="258">(C2341-1)*(B2341-2000)*1000</f>
        <v>0</v>
      </c>
      <c r="K2341">
        <v>100</v>
      </c>
      <c r="L2341">
        <v>0</v>
      </c>
      <c r="N2341">
        <v>1</v>
      </c>
    </row>
    <row r="2342" spans="1:14" x14ac:dyDescent="0.15">
      <c r="A2342">
        <f t="shared" ref="A2342" si="259">B2342*1000+C2342</f>
        <v>1008301001</v>
      </c>
      <c r="B2342">
        <v>1008301</v>
      </c>
      <c r="C2342">
        <v>1</v>
      </c>
      <c r="D2342">
        <v>0</v>
      </c>
      <c r="E2342">
        <v>0</v>
      </c>
      <c r="H2342">
        <v>0</v>
      </c>
      <c r="I2342">
        <v>1</v>
      </c>
      <c r="J2342">
        <f t="shared" ref="J2342" si="260">(C2342-1)*(B2342-2000)*1000</f>
        <v>0</v>
      </c>
      <c r="K2342">
        <v>100</v>
      </c>
      <c r="L2342">
        <v>0</v>
      </c>
      <c r="N2342">
        <v>1</v>
      </c>
    </row>
    <row r="2343" spans="1:14" ht="15" customHeight="1" x14ac:dyDescent="0.15">
      <c r="A2343">
        <f t="shared" si="251"/>
        <v>5999901001</v>
      </c>
      <c r="B2343">
        <v>5999901</v>
      </c>
      <c r="C2343">
        <v>1</v>
      </c>
      <c r="D2343">
        <v>0</v>
      </c>
      <c r="E2343">
        <v>0</v>
      </c>
      <c r="H2343">
        <v>0</v>
      </c>
      <c r="I2343">
        <v>1</v>
      </c>
      <c r="J2343">
        <f t="shared" si="252"/>
        <v>0</v>
      </c>
      <c r="K2343">
        <v>100</v>
      </c>
      <c r="L2343">
        <v>0</v>
      </c>
      <c r="N2343">
        <v>1</v>
      </c>
    </row>
    <row r="2344" spans="1:14" x14ac:dyDescent="0.15">
      <c r="A2344">
        <f t="shared" si="251"/>
        <v>5999801001</v>
      </c>
      <c r="B2344">
        <v>5999801</v>
      </c>
      <c r="C2344">
        <v>1</v>
      </c>
      <c r="D2344">
        <v>12</v>
      </c>
      <c r="E2344">
        <v>0</v>
      </c>
      <c r="H2344">
        <v>0</v>
      </c>
      <c r="I2344">
        <v>1</v>
      </c>
      <c r="J2344">
        <f t="shared" si="252"/>
        <v>0</v>
      </c>
      <c r="K2344">
        <v>100</v>
      </c>
      <c r="L2344">
        <v>7.2</v>
      </c>
      <c r="N2344">
        <v>1</v>
      </c>
    </row>
    <row r="2345" spans="1:14" x14ac:dyDescent="0.15">
      <c r="A2345">
        <f t="shared" ref="A2345:A2346" si="261">B2345*1000+C2345</f>
        <v>5999701001</v>
      </c>
      <c r="B2345">
        <v>5999701</v>
      </c>
      <c r="C2345">
        <v>1</v>
      </c>
      <c r="D2345">
        <v>0</v>
      </c>
      <c r="E2345">
        <v>0</v>
      </c>
      <c r="H2345">
        <v>0</v>
      </c>
      <c r="I2345">
        <v>1</v>
      </c>
      <c r="J2345">
        <f t="shared" ref="J2345:J2346" si="262">(C2345-1)*(B2345-2000)*1000</f>
        <v>0</v>
      </c>
      <c r="K2345">
        <v>100</v>
      </c>
      <c r="L2345">
        <v>7.2</v>
      </c>
      <c r="N2345">
        <v>1</v>
      </c>
    </row>
    <row r="2346" spans="1:14" x14ac:dyDescent="0.15">
      <c r="A2346">
        <f t="shared" si="261"/>
        <v>5999601001</v>
      </c>
      <c r="B2346">
        <v>5999601</v>
      </c>
      <c r="C2346">
        <v>1</v>
      </c>
      <c r="D2346">
        <v>0</v>
      </c>
      <c r="E2346">
        <v>0</v>
      </c>
      <c r="H2346">
        <v>0</v>
      </c>
      <c r="I2346">
        <v>1</v>
      </c>
      <c r="J2346">
        <f t="shared" si="262"/>
        <v>0</v>
      </c>
      <c r="K2346">
        <v>100</v>
      </c>
      <c r="L2346">
        <v>1.8</v>
      </c>
      <c r="N2346">
        <v>1</v>
      </c>
    </row>
    <row r="2347" spans="1:14" x14ac:dyDescent="0.15">
      <c r="A2347">
        <f t="shared" ref="A2347" si="263">B2347*1000+C2347</f>
        <v>5999501001</v>
      </c>
      <c r="B2347">
        <v>5999501</v>
      </c>
      <c r="C2347">
        <v>1</v>
      </c>
      <c r="D2347">
        <v>0</v>
      </c>
      <c r="E2347">
        <v>0</v>
      </c>
      <c r="H2347">
        <v>0</v>
      </c>
      <c r="I2347">
        <v>1</v>
      </c>
      <c r="J2347">
        <f t="shared" ref="J2347" si="264">(C2347-1)*(B2347-2000)*1000</f>
        <v>0</v>
      </c>
      <c r="K2347">
        <v>100</v>
      </c>
      <c r="L2347">
        <v>1.8</v>
      </c>
      <c r="N2347">
        <v>1</v>
      </c>
    </row>
    <row r="2348" spans="1:14" x14ac:dyDescent="0.15">
      <c r="A2348">
        <f t="shared" ref="A2348:A2349" si="265">B2348*1000+C2348</f>
        <v>5999401001</v>
      </c>
      <c r="B2348">
        <v>5999401</v>
      </c>
      <c r="C2348">
        <v>1</v>
      </c>
      <c r="D2348">
        <v>0</v>
      </c>
      <c r="E2348">
        <v>0</v>
      </c>
      <c r="H2348">
        <v>0</v>
      </c>
      <c r="I2348">
        <v>1</v>
      </c>
      <c r="J2348">
        <f t="shared" ref="J2348:J2349" si="266">(C2348-1)*(B2348-2000)*1000</f>
        <v>0</v>
      </c>
      <c r="K2348">
        <v>100</v>
      </c>
      <c r="L2348">
        <v>1.8</v>
      </c>
      <c r="N2348">
        <v>1</v>
      </c>
    </row>
    <row r="2349" spans="1:14" x14ac:dyDescent="0.15">
      <c r="A2349">
        <f t="shared" si="265"/>
        <v>5999402001</v>
      </c>
      <c r="B2349">
        <v>5999402</v>
      </c>
      <c r="C2349">
        <v>1</v>
      </c>
      <c r="D2349">
        <v>0</v>
      </c>
      <c r="E2349">
        <v>0</v>
      </c>
      <c r="H2349">
        <v>0</v>
      </c>
      <c r="I2349">
        <v>1</v>
      </c>
      <c r="J2349">
        <f t="shared" si="266"/>
        <v>0</v>
      </c>
      <c r="K2349">
        <v>100</v>
      </c>
      <c r="L2349">
        <v>4.5999999999999996</v>
      </c>
      <c r="N2349">
        <v>1</v>
      </c>
    </row>
    <row r="2350" spans="1:14" x14ac:dyDescent="0.15">
      <c r="A2350">
        <f t="shared" ref="A2350" si="267">B2350*1000+C2350</f>
        <v>5999301001</v>
      </c>
      <c r="B2350">
        <v>5999301</v>
      </c>
      <c r="C2350">
        <v>1</v>
      </c>
      <c r="D2350">
        <v>0</v>
      </c>
      <c r="E2350">
        <v>0</v>
      </c>
      <c r="H2350">
        <v>0</v>
      </c>
      <c r="I2350">
        <v>1</v>
      </c>
      <c r="J2350">
        <f t="shared" ref="J2350" si="268">(C2350-1)*(B2350-2000)*1000</f>
        <v>0</v>
      </c>
      <c r="K2350">
        <v>100</v>
      </c>
      <c r="L2350">
        <v>1.8</v>
      </c>
      <c r="N2350">
        <v>1</v>
      </c>
    </row>
    <row r="2351" spans="1:14" x14ac:dyDescent="0.15">
      <c r="A2351">
        <f t="shared" ref="A2351:A2352" si="269">B2351*1000+C2351</f>
        <v>5999302001</v>
      </c>
      <c r="B2351">
        <v>5999302</v>
      </c>
      <c r="C2351">
        <v>1</v>
      </c>
      <c r="D2351">
        <v>0</v>
      </c>
      <c r="E2351">
        <v>0</v>
      </c>
      <c r="H2351">
        <v>0</v>
      </c>
      <c r="I2351">
        <v>1</v>
      </c>
      <c r="J2351">
        <f t="shared" ref="J2351:J2352" si="270">(C2351-1)*(B2351-2000)*1000</f>
        <v>0</v>
      </c>
      <c r="K2351">
        <v>100</v>
      </c>
      <c r="L2351">
        <v>1.8</v>
      </c>
      <c r="N2351">
        <v>1</v>
      </c>
    </row>
    <row r="2352" spans="1:14" x14ac:dyDescent="0.15">
      <c r="A2352">
        <f t="shared" si="269"/>
        <v>5999201001</v>
      </c>
      <c r="B2352">
        <v>5999201</v>
      </c>
      <c r="C2352">
        <v>1</v>
      </c>
      <c r="D2352">
        <v>0</v>
      </c>
      <c r="E2352">
        <v>0</v>
      </c>
      <c r="H2352">
        <v>0</v>
      </c>
      <c r="I2352">
        <v>1</v>
      </c>
      <c r="J2352">
        <f t="shared" si="270"/>
        <v>0</v>
      </c>
      <c r="K2352">
        <v>100</v>
      </c>
      <c r="L2352">
        <v>1.8</v>
      </c>
      <c r="N2352">
        <v>1</v>
      </c>
    </row>
    <row r="2353" spans="1:15" x14ac:dyDescent="0.15">
      <c r="A2353">
        <f t="shared" ref="A2353" si="271">B2353*1000+C2353</f>
        <v>5999001001</v>
      </c>
      <c r="B2353">
        <v>5999001</v>
      </c>
      <c r="C2353">
        <v>1</v>
      </c>
      <c r="D2353">
        <v>0</v>
      </c>
      <c r="E2353">
        <v>0</v>
      </c>
      <c r="H2353">
        <v>0</v>
      </c>
      <c r="I2353">
        <v>1</v>
      </c>
      <c r="J2353">
        <f t="shared" ref="J2353" si="272">(C2353-1)*(B2353-2000)*1000</f>
        <v>0</v>
      </c>
      <c r="K2353">
        <v>100</v>
      </c>
      <c r="L2353">
        <v>1.8</v>
      </c>
      <c r="N2353">
        <v>1</v>
      </c>
    </row>
    <row r="2354" spans="1:15" x14ac:dyDescent="0.15">
      <c r="A2354">
        <f t="shared" si="251"/>
        <v>1000123001</v>
      </c>
      <c r="B2354" s="35">
        <v>1000123</v>
      </c>
      <c r="C2354">
        <v>1</v>
      </c>
      <c r="D2354">
        <v>0</v>
      </c>
      <c r="E2354">
        <v>0</v>
      </c>
      <c r="F2354" t="s">
        <v>578</v>
      </c>
      <c r="H2354">
        <v>0</v>
      </c>
      <c r="I2354">
        <v>1</v>
      </c>
      <c r="J2354">
        <v>0</v>
      </c>
      <c r="K2354">
        <v>100</v>
      </c>
      <c r="L2354">
        <f t="shared" ref="L2354:L2417" si="273">IF(C2354=80,VLOOKUP((B2354-20),$B$100:$L$2343,11,0),VLOOKUP((B2354-20),$B$100:$L$2343,11,0)*N2354)</f>
        <v>2.125</v>
      </c>
      <c r="N2354">
        <v>0.5</v>
      </c>
      <c r="O2354" t="str">
        <f>"18&lt;row&gt;&lt;color=136,140,107&gt;旋转双锤给予对手"&amp;INT(L2354*100)&amp;"%伤害，&lt;row&gt;&lt;color=136,140,107&gt;并额外造成"&amp;INT(C2354*10*L2354*N2354)&amp;"点伤害"</f>
        <v>18&lt;row&gt;&lt;color=136,140,107&gt;旋转双锤给予对手212%伤害，&lt;row&gt;&lt;color=136,140,107&gt;并额外造成10点伤害</v>
      </c>
    </row>
    <row r="2355" spans="1:15" x14ac:dyDescent="0.15">
      <c r="A2355">
        <f t="shared" si="251"/>
        <v>1000123002</v>
      </c>
      <c r="B2355" s="32">
        <v>1000123</v>
      </c>
      <c r="C2355">
        <v>2</v>
      </c>
      <c r="D2355">
        <v>0</v>
      </c>
      <c r="E2355">
        <v>0</v>
      </c>
      <c r="F2355" t="s">
        <v>590</v>
      </c>
      <c r="H2355">
        <v>0</v>
      </c>
      <c r="I2355">
        <v>1</v>
      </c>
      <c r="J2355">
        <v>0</v>
      </c>
      <c r="K2355">
        <v>100</v>
      </c>
      <c r="L2355">
        <f t="shared" si="273"/>
        <v>2.1517749999999998</v>
      </c>
      <c r="N2355">
        <v>0.50629999999999997</v>
      </c>
      <c r="O2355" t="str">
        <f t="shared" ref="O2355:O2418" si="274">"18&lt;row&gt;&lt;color=136,140,107&gt;旋转双锤给予对手"&amp;INT(L2355*100)&amp;"%伤害，&lt;row&gt;&lt;color=136,140,107&gt;并额外造成"&amp;INT(C2355*10*L2355*N2355)&amp;"点伤害"</f>
        <v>18&lt;row&gt;&lt;color=136,140,107&gt;旋转双锤给予对手215%伤害，&lt;row&gt;&lt;color=136,140,107&gt;并额外造成21点伤害</v>
      </c>
    </row>
    <row r="2356" spans="1:15" x14ac:dyDescent="0.15">
      <c r="A2356">
        <f t="shared" si="251"/>
        <v>1000123003</v>
      </c>
      <c r="B2356" s="32">
        <v>1000123</v>
      </c>
      <c r="C2356">
        <v>3</v>
      </c>
      <c r="D2356">
        <v>0</v>
      </c>
      <c r="E2356">
        <v>0</v>
      </c>
      <c r="F2356" t="s">
        <v>579</v>
      </c>
      <c r="H2356">
        <v>0</v>
      </c>
      <c r="I2356">
        <v>1</v>
      </c>
      <c r="J2356">
        <v>0</v>
      </c>
      <c r="K2356">
        <v>100</v>
      </c>
      <c r="L2356">
        <f t="shared" si="273"/>
        <v>2.1785499999999995</v>
      </c>
      <c r="N2356">
        <v>0.51259999999999994</v>
      </c>
      <c r="O2356" t="str">
        <f t="shared" si="274"/>
        <v>18&lt;row&gt;&lt;color=136,140,107&gt;旋转双锤给予对手217%伤害，&lt;row&gt;&lt;color=136,140,107&gt;并额外造成33点伤害</v>
      </c>
    </row>
    <row r="2357" spans="1:15" x14ac:dyDescent="0.15">
      <c r="A2357">
        <f t="shared" si="251"/>
        <v>1000123004</v>
      </c>
      <c r="B2357" s="32">
        <v>1000123</v>
      </c>
      <c r="C2357">
        <v>4</v>
      </c>
      <c r="D2357">
        <v>0</v>
      </c>
      <c r="E2357">
        <v>0</v>
      </c>
      <c r="F2357" t="s">
        <v>580</v>
      </c>
      <c r="H2357">
        <v>0</v>
      </c>
      <c r="I2357">
        <v>1</v>
      </c>
      <c r="J2357">
        <v>0</v>
      </c>
      <c r="K2357">
        <v>100</v>
      </c>
      <c r="L2357">
        <f t="shared" si="273"/>
        <v>2.2053250000000002</v>
      </c>
      <c r="N2357">
        <v>0.51890000000000003</v>
      </c>
      <c r="O2357" t="str">
        <f t="shared" si="274"/>
        <v>18&lt;row&gt;&lt;color=136,140,107&gt;旋转双锤给予对手220%伤害，&lt;row&gt;&lt;color=136,140,107&gt;并额外造成45点伤害</v>
      </c>
    </row>
    <row r="2358" spans="1:15" x14ac:dyDescent="0.15">
      <c r="A2358">
        <f t="shared" si="251"/>
        <v>1000123005</v>
      </c>
      <c r="B2358" s="32">
        <v>1000123</v>
      </c>
      <c r="C2358">
        <v>5</v>
      </c>
      <c r="D2358">
        <v>0</v>
      </c>
      <c r="E2358">
        <v>0</v>
      </c>
      <c r="F2358" t="s">
        <v>581</v>
      </c>
      <c r="H2358">
        <v>0</v>
      </c>
      <c r="I2358">
        <v>1</v>
      </c>
      <c r="J2358">
        <v>0</v>
      </c>
      <c r="K2358">
        <v>100</v>
      </c>
      <c r="L2358">
        <f t="shared" si="273"/>
        <v>2.2321</v>
      </c>
      <c r="N2358">
        <v>0.5252</v>
      </c>
      <c r="O2358" t="str">
        <f t="shared" si="274"/>
        <v>18&lt;row&gt;&lt;color=136,140,107&gt;旋转双锤给予对手223%伤害，&lt;row&gt;&lt;color=136,140,107&gt;并额外造成58点伤害</v>
      </c>
    </row>
    <row r="2359" spans="1:15" x14ac:dyDescent="0.15">
      <c r="A2359">
        <f t="shared" si="251"/>
        <v>1000123006</v>
      </c>
      <c r="B2359" s="32">
        <v>1000123</v>
      </c>
      <c r="C2359">
        <v>6</v>
      </c>
      <c r="D2359">
        <v>0</v>
      </c>
      <c r="E2359">
        <v>0</v>
      </c>
      <c r="F2359" t="s">
        <v>582</v>
      </c>
      <c r="H2359">
        <v>0</v>
      </c>
      <c r="I2359">
        <v>1</v>
      </c>
      <c r="J2359">
        <v>0</v>
      </c>
      <c r="K2359">
        <v>100</v>
      </c>
      <c r="L2359">
        <f t="shared" si="273"/>
        <v>2.2588749999999997</v>
      </c>
      <c r="N2359">
        <v>0.53149999999999997</v>
      </c>
      <c r="O2359" t="str">
        <f t="shared" si="274"/>
        <v>18&lt;row&gt;&lt;color=136,140,107&gt;旋转双锤给予对手225%伤害，&lt;row&gt;&lt;color=136,140,107&gt;并额外造成72点伤害</v>
      </c>
    </row>
    <row r="2360" spans="1:15" x14ac:dyDescent="0.15">
      <c r="A2360">
        <f t="shared" si="251"/>
        <v>1000123007</v>
      </c>
      <c r="B2360" s="32">
        <v>1000123</v>
      </c>
      <c r="C2360">
        <v>7</v>
      </c>
      <c r="D2360">
        <v>0</v>
      </c>
      <c r="E2360">
        <v>0</v>
      </c>
      <c r="F2360" t="s">
        <v>583</v>
      </c>
      <c r="H2360">
        <v>0</v>
      </c>
      <c r="I2360">
        <v>1</v>
      </c>
      <c r="J2360">
        <v>0</v>
      </c>
      <c r="K2360">
        <v>100</v>
      </c>
      <c r="L2360">
        <f t="shared" si="273"/>
        <v>2.28565</v>
      </c>
      <c r="N2360">
        <v>0.53779999999999994</v>
      </c>
      <c r="O2360" t="str">
        <f t="shared" si="274"/>
        <v>18&lt;row&gt;&lt;color=136,140,107&gt;旋转双锤给予对手228%伤害，&lt;row&gt;&lt;color=136,140,107&gt;并额外造成86点伤害</v>
      </c>
    </row>
    <row r="2361" spans="1:15" x14ac:dyDescent="0.15">
      <c r="A2361">
        <f t="shared" si="251"/>
        <v>1000123008</v>
      </c>
      <c r="B2361" s="32">
        <v>1000123</v>
      </c>
      <c r="C2361">
        <v>8</v>
      </c>
      <c r="D2361">
        <v>0</v>
      </c>
      <c r="E2361">
        <v>0</v>
      </c>
      <c r="F2361" t="s">
        <v>584</v>
      </c>
      <c r="H2361">
        <v>0</v>
      </c>
      <c r="I2361">
        <v>1</v>
      </c>
      <c r="J2361">
        <v>0</v>
      </c>
      <c r="K2361">
        <v>100</v>
      </c>
      <c r="L2361">
        <f t="shared" si="273"/>
        <v>2.3124250000000002</v>
      </c>
      <c r="N2361">
        <v>0.54410000000000003</v>
      </c>
      <c r="O2361" t="str">
        <f t="shared" si="274"/>
        <v>18&lt;row&gt;&lt;color=136,140,107&gt;旋转双锤给予对手231%伤害，&lt;row&gt;&lt;color=136,140,107&gt;并额外造成100点伤害</v>
      </c>
    </row>
    <row r="2362" spans="1:15" x14ac:dyDescent="0.15">
      <c r="A2362">
        <f t="shared" si="251"/>
        <v>1000123009</v>
      </c>
      <c r="B2362" s="32">
        <v>1000123</v>
      </c>
      <c r="C2362">
        <v>9</v>
      </c>
      <c r="D2362">
        <v>0</v>
      </c>
      <c r="E2362">
        <v>0</v>
      </c>
      <c r="F2362" t="s">
        <v>585</v>
      </c>
      <c r="H2362">
        <v>0</v>
      </c>
      <c r="I2362">
        <v>1</v>
      </c>
      <c r="J2362">
        <v>0</v>
      </c>
      <c r="K2362">
        <v>100</v>
      </c>
      <c r="L2362">
        <f t="shared" si="273"/>
        <v>2.3391999999999999</v>
      </c>
      <c r="N2362">
        <v>0.5504</v>
      </c>
      <c r="O2362" t="str">
        <f t="shared" si="274"/>
        <v>18&lt;row&gt;&lt;color=136,140,107&gt;旋转双锤给予对手233%伤害，&lt;row&gt;&lt;color=136,140,107&gt;并额外造成115点伤害</v>
      </c>
    </row>
    <row r="2363" spans="1:15" x14ac:dyDescent="0.15">
      <c r="A2363">
        <f t="shared" si="251"/>
        <v>1000123010</v>
      </c>
      <c r="B2363" s="32">
        <v>1000123</v>
      </c>
      <c r="C2363">
        <v>10</v>
      </c>
      <c r="D2363">
        <v>0</v>
      </c>
      <c r="E2363">
        <v>0</v>
      </c>
      <c r="F2363" t="s">
        <v>586</v>
      </c>
      <c r="H2363">
        <v>0</v>
      </c>
      <c r="I2363">
        <v>1</v>
      </c>
      <c r="J2363">
        <v>0</v>
      </c>
      <c r="K2363">
        <v>100</v>
      </c>
      <c r="L2363">
        <f t="shared" si="273"/>
        <v>2.3659749999999997</v>
      </c>
      <c r="N2363">
        <v>0.55669999999999997</v>
      </c>
      <c r="O2363" t="str">
        <f t="shared" si="274"/>
        <v>18&lt;row&gt;&lt;color=136,140,107&gt;旋转双锤给予对手236%伤害，&lt;row&gt;&lt;color=136,140,107&gt;并额外造成131点伤害</v>
      </c>
    </row>
    <row r="2364" spans="1:15" x14ac:dyDescent="0.15">
      <c r="A2364">
        <f t="shared" si="251"/>
        <v>1000123011</v>
      </c>
      <c r="B2364" s="32">
        <v>1000123</v>
      </c>
      <c r="C2364">
        <v>11</v>
      </c>
      <c r="D2364">
        <v>0</v>
      </c>
      <c r="E2364">
        <v>0</v>
      </c>
      <c r="F2364" t="s">
        <v>587</v>
      </c>
      <c r="H2364">
        <v>0</v>
      </c>
      <c r="I2364">
        <v>1</v>
      </c>
      <c r="J2364">
        <v>0</v>
      </c>
      <c r="K2364">
        <v>100</v>
      </c>
      <c r="L2364">
        <f t="shared" si="273"/>
        <v>2.3927499999999999</v>
      </c>
      <c r="N2364">
        <v>0.56299999999999994</v>
      </c>
      <c r="O2364" t="str">
        <f t="shared" si="274"/>
        <v>18&lt;row&gt;&lt;color=136,140,107&gt;旋转双锤给予对手239%伤害，&lt;row&gt;&lt;color=136,140,107&gt;并额外造成148点伤害</v>
      </c>
    </row>
    <row r="2365" spans="1:15" x14ac:dyDescent="0.15">
      <c r="A2365">
        <f t="shared" si="251"/>
        <v>1000123012</v>
      </c>
      <c r="B2365" s="32">
        <v>1000123</v>
      </c>
      <c r="C2365">
        <v>12</v>
      </c>
      <c r="D2365">
        <v>0</v>
      </c>
      <c r="E2365">
        <v>0</v>
      </c>
      <c r="F2365" t="s">
        <v>588</v>
      </c>
      <c r="H2365">
        <v>0</v>
      </c>
      <c r="I2365">
        <v>1</v>
      </c>
      <c r="J2365">
        <v>0</v>
      </c>
      <c r="K2365">
        <v>100</v>
      </c>
      <c r="L2365">
        <f t="shared" si="273"/>
        <v>2.4195250000000001</v>
      </c>
      <c r="N2365">
        <v>0.56930000000000003</v>
      </c>
      <c r="O2365" t="str">
        <f t="shared" si="274"/>
        <v>18&lt;row&gt;&lt;color=136,140,107&gt;旋转双锤给予对手241%伤害，&lt;row&gt;&lt;color=136,140,107&gt;并额外造成165点伤害</v>
      </c>
    </row>
    <row r="2366" spans="1:15" x14ac:dyDescent="0.15">
      <c r="A2366">
        <f t="shared" si="251"/>
        <v>1000123013</v>
      </c>
      <c r="B2366" s="32">
        <v>1000123</v>
      </c>
      <c r="C2366">
        <v>13</v>
      </c>
      <c r="D2366">
        <v>0</v>
      </c>
      <c r="E2366">
        <v>0</v>
      </c>
      <c r="F2366" t="s">
        <v>589</v>
      </c>
      <c r="H2366">
        <v>0</v>
      </c>
      <c r="I2366">
        <v>1</v>
      </c>
      <c r="J2366">
        <v>0</v>
      </c>
      <c r="K2366">
        <v>100</v>
      </c>
      <c r="L2366">
        <f t="shared" si="273"/>
        <v>2.4462999999999999</v>
      </c>
      <c r="N2366">
        <v>0.5756</v>
      </c>
      <c r="O2366" t="str">
        <f t="shared" si="274"/>
        <v>18&lt;row&gt;&lt;color=136,140,107&gt;旋转双锤给予对手244%伤害，&lt;row&gt;&lt;color=136,140,107&gt;并额外造成183点伤害</v>
      </c>
    </row>
    <row r="2367" spans="1:15" x14ac:dyDescent="0.15">
      <c r="A2367">
        <f t="shared" si="251"/>
        <v>1000123014</v>
      </c>
      <c r="B2367" s="32">
        <v>1000123</v>
      </c>
      <c r="C2367">
        <v>14</v>
      </c>
      <c r="D2367">
        <v>0</v>
      </c>
      <c r="E2367">
        <v>0</v>
      </c>
      <c r="F2367" t="s">
        <v>591</v>
      </c>
      <c r="H2367">
        <v>0</v>
      </c>
      <c r="I2367">
        <v>1</v>
      </c>
      <c r="J2367">
        <v>0</v>
      </c>
      <c r="K2367">
        <v>100</v>
      </c>
      <c r="L2367">
        <f t="shared" si="273"/>
        <v>2.4730749999999997</v>
      </c>
      <c r="N2367">
        <v>0.58189999999999997</v>
      </c>
      <c r="O2367" t="str">
        <f t="shared" si="274"/>
        <v>18&lt;row&gt;&lt;color=136,140,107&gt;旋转双锤给予对手247%伤害，&lt;row&gt;&lt;color=136,140,107&gt;并额外造成201点伤害</v>
      </c>
    </row>
    <row r="2368" spans="1:15" x14ac:dyDescent="0.15">
      <c r="A2368">
        <f t="shared" si="251"/>
        <v>1000123015</v>
      </c>
      <c r="B2368" s="32">
        <v>1000123</v>
      </c>
      <c r="C2368">
        <v>15</v>
      </c>
      <c r="D2368">
        <v>0</v>
      </c>
      <c r="E2368">
        <v>0</v>
      </c>
      <c r="F2368" t="s">
        <v>592</v>
      </c>
      <c r="H2368">
        <v>0</v>
      </c>
      <c r="I2368">
        <v>1</v>
      </c>
      <c r="J2368">
        <v>0</v>
      </c>
      <c r="K2368">
        <v>100</v>
      </c>
      <c r="L2368">
        <f t="shared" si="273"/>
        <v>2.4998499999999999</v>
      </c>
      <c r="N2368">
        <v>0.58819999999999995</v>
      </c>
      <c r="O2368" t="str">
        <f t="shared" si="274"/>
        <v>18&lt;row&gt;&lt;color=136,140,107&gt;旋转双锤给予对手249%伤害，&lt;row&gt;&lt;color=136,140,107&gt;并额外造成220点伤害</v>
      </c>
    </row>
    <row r="2369" spans="1:15" x14ac:dyDescent="0.15">
      <c r="A2369">
        <f t="shared" si="251"/>
        <v>1000123016</v>
      </c>
      <c r="B2369" s="32">
        <v>1000123</v>
      </c>
      <c r="C2369">
        <v>16</v>
      </c>
      <c r="D2369">
        <v>0</v>
      </c>
      <c r="E2369">
        <v>0</v>
      </c>
      <c r="F2369" t="s">
        <v>593</v>
      </c>
      <c r="H2369">
        <v>0</v>
      </c>
      <c r="I2369">
        <v>1</v>
      </c>
      <c r="J2369">
        <v>0</v>
      </c>
      <c r="K2369">
        <v>100</v>
      </c>
      <c r="L2369">
        <f t="shared" si="273"/>
        <v>2.5266250000000001</v>
      </c>
      <c r="N2369">
        <v>0.59450000000000003</v>
      </c>
      <c r="O2369" t="str">
        <f t="shared" si="274"/>
        <v>18&lt;row&gt;&lt;color=136,140,107&gt;旋转双锤给予对手252%伤害，&lt;row&gt;&lt;color=136,140,107&gt;并额外造成240点伤害</v>
      </c>
    </row>
    <row r="2370" spans="1:15" x14ac:dyDescent="0.15">
      <c r="A2370">
        <f t="shared" si="251"/>
        <v>1000123017</v>
      </c>
      <c r="B2370" s="32">
        <v>1000123</v>
      </c>
      <c r="C2370">
        <v>17</v>
      </c>
      <c r="D2370">
        <v>0</v>
      </c>
      <c r="E2370">
        <v>0</v>
      </c>
      <c r="F2370" t="s">
        <v>594</v>
      </c>
      <c r="H2370">
        <v>0</v>
      </c>
      <c r="I2370">
        <v>1</v>
      </c>
      <c r="J2370">
        <v>0</v>
      </c>
      <c r="K2370">
        <v>100</v>
      </c>
      <c r="L2370">
        <f t="shared" si="273"/>
        <v>2.5533999999999999</v>
      </c>
      <c r="N2370">
        <v>0.6008</v>
      </c>
      <c r="O2370" t="str">
        <f t="shared" si="274"/>
        <v>18&lt;row&gt;&lt;color=136,140,107&gt;旋转双锤给予对手255%伤害，&lt;row&gt;&lt;color=136,140,107&gt;并额外造成260点伤害</v>
      </c>
    </row>
    <row r="2371" spans="1:15" x14ac:dyDescent="0.15">
      <c r="A2371">
        <f t="shared" si="251"/>
        <v>1000123018</v>
      </c>
      <c r="B2371" s="32">
        <v>1000123</v>
      </c>
      <c r="C2371">
        <v>18</v>
      </c>
      <c r="D2371">
        <v>0</v>
      </c>
      <c r="E2371">
        <v>0</v>
      </c>
      <c r="F2371" t="s">
        <v>595</v>
      </c>
      <c r="H2371">
        <v>0</v>
      </c>
      <c r="I2371">
        <v>1</v>
      </c>
      <c r="J2371">
        <v>0</v>
      </c>
      <c r="K2371">
        <v>100</v>
      </c>
      <c r="L2371">
        <f t="shared" si="273"/>
        <v>2.5801749999999997</v>
      </c>
      <c r="N2371">
        <v>0.60709999999999997</v>
      </c>
      <c r="O2371" t="str">
        <f t="shared" si="274"/>
        <v>18&lt;row&gt;&lt;color=136,140,107&gt;旋转双锤给予对手258%伤害，&lt;row&gt;&lt;color=136,140,107&gt;并额外造成281点伤害</v>
      </c>
    </row>
    <row r="2372" spans="1:15" x14ac:dyDescent="0.15">
      <c r="A2372">
        <f t="shared" si="251"/>
        <v>1000123019</v>
      </c>
      <c r="B2372" s="32">
        <v>1000123</v>
      </c>
      <c r="C2372">
        <v>19</v>
      </c>
      <c r="D2372">
        <v>0</v>
      </c>
      <c r="E2372">
        <v>0</v>
      </c>
      <c r="F2372" t="s">
        <v>596</v>
      </c>
      <c r="H2372">
        <v>0</v>
      </c>
      <c r="I2372">
        <v>1</v>
      </c>
      <c r="J2372">
        <v>0</v>
      </c>
      <c r="K2372">
        <v>100</v>
      </c>
      <c r="L2372">
        <f t="shared" si="273"/>
        <v>2.6069499999999999</v>
      </c>
      <c r="N2372">
        <v>0.61339999999999995</v>
      </c>
      <c r="O2372" t="str">
        <f t="shared" si="274"/>
        <v>18&lt;row&gt;&lt;color=136,140,107&gt;旋转双锤给予对手260%伤害，&lt;row&gt;&lt;color=136,140,107&gt;并额外造成303点伤害</v>
      </c>
    </row>
    <row r="2373" spans="1:15" x14ac:dyDescent="0.15">
      <c r="A2373">
        <f t="shared" si="251"/>
        <v>1000123020</v>
      </c>
      <c r="B2373" s="32">
        <v>1000123</v>
      </c>
      <c r="C2373">
        <v>20</v>
      </c>
      <c r="D2373">
        <v>0</v>
      </c>
      <c r="E2373">
        <v>0</v>
      </c>
      <c r="F2373" t="s">
        <v>597</v>
      </c>
      <c r="H2373">
        <v>0</v>
      </c>
      <c r="I2373">
        <v>1</v>
      </c>
      <c r="J2373">
        <v>0</v>
      </c>
      <c r="K2373">
        <v>100</v>
      </c>
      <c r="L2373">
        <f t="shared" si="273"/>
        <v>2.6337249999999957</v>
      </c>
      <c r="N2373">
        <v>0.61969999999999903</v>
      </c>
      <c r="O2373" t="str">
        <f t="shared" si="274"/>
        <v>18&lt;row&gt;&lt;color=136,140,107&gt;旋转双锤给予对手263%伤害，&lt;row&gt;&lt;color=136,140,107&gt;并额外造成326点伤害</v>
      </c>
    </row>
    <row r="2374" spans="1:15" x14ac:dyDescent="0.15">
      <c r="A2374">
        <f t="shared" si="251"/>
        <v>1000123021</v>
      </c>
      <c r="B2374" s="32">
        <v>1000123</v>
      </c>
      <c r="C2374">
        <v>21</v>
      </c>
      <c r="D2374">
        <v>0</v>
      </c>
      <c r="E2374">
        <v>0</v>
      </c>
      <c r="F2374" t="s">
        <v>598</v>
      </c>
      <c r="H2374">
        <v>0</v>
      </c>
      <c r="I2374">
        <v>1</v>
      </c>
      <c r="J2374">
        <v>0</v>
      </c>
      <c r="K2374">
        <v>100</v>
      </c>
      <c r="L2374">
        <f t="shared" si="273"/>
        <v>2.6604999999999959</v>
      </c>
      <c r="N2374">
        <v>0.625999999999999</v>
      </c>
      <c r="O2374" t="str">
        <f t="shared" si="274"/>
        <v>18&lt;row&gt;&lt;color=136,140,107&gt;旋转双锤给予对手266%伤害，&lt;row&gt;&lt;color=136,140,107&gt;并额外造成349点伤害</v>
      </c>
    </row>
    <row r="2375" spans="1:15" x14ac:dyDescent="0.15">
      <c r="A2375">
        <f t="shared" si="251"/>
        <v>1000123022</v>
      </c>
      <c r="B2375" s="32">
        <v>1000123</v>
      </c>
      <c r="C2375">
        <v>22</v>
      </c>
      <c r="D2375">
        <v>0</v>
      </c>
      <c r="E2375">
        <v>0</v>
      </c>
      <c r="F2375" t="s">
        <v>599</v>
      </c>
      <c r="H2375">
        <v>0</v>
      </c>
      <c r="I2375">
        <v>1</v>
      </c>
      <c r="J2375">
        <v>0</v>
      </c>
      <c r="K2375">
        <v>100</v>
      </c>
      <c r="L2375">
        <f t="shared" si="273"/>
        <v>2.6872749999999956</v>
      </c>
      <c r="N2375">
        <v>0.63229999999999897</v>
      </c>
      <c r="O2375" t="str">
        <f t="shared" si="274"/>
        <v>18&lt;row&gt;&lt;color=136,140,107&gt;旋转双锤给予对手268%伤害，&lt;row&gt;&lt;color=136,140,107&gt;并额外造成373点伤害</v>
      </c>
    </row>
    <row r="2376" spans="1:15" x14ac:dyDescent="0.15">
      <c r="A2376">
        <f t="shared" si="251"/>
        <v>1000123023</v>
      </c>
      <c r="B2376" s="32">
        <v>1000123</v>
      </c>
      <c r="C2376">
        <v>23</v>
      </c>
      <c r="D2376">
        <v>0</v>
      </c>
      <c r="E2376">
        <v>0</v>
      </c>
      <c r="F2376" t="s">
        <v>600</v>
      </c>
      <c r="H2376">
        <v>0</v>
      </c>
      <c r="I2376">
        <v>1</v>
      </c>
      <c r="J2376">
        <v>0</v>
      </c>
      <c r="K2376">
        <v>100</v>
      </c>
      <c r="L2376">
        <f t="shared" si="273"/>
        <v>2.7140499999999954</v>
      </c>
      <c r="N2376">
        <v>0.63859999999999895</v>
      </c>
      <c r="O2376" t="str">
        <f t="shared" si="274"/>
        <v>18&lt;row&gt;&lt;color=136,140,107&gt;旋转双锤给予对手271%伤害，&lt;row&gt;&lt;color=136,140,107&gt;并额外造成398点伤害</v>
      </c>
    </row>
    <row r="2377" spans="1:15" x14ac:dyDescent="0.15">
      <c r="A2377">
        <f t="shared" si="251"/>
        <v>1000123024</v>
      </c>
      <c r="B2377" s="32">
        <v>1000123</v>
      </c>
      <c r="C2377">
        <v>24</v>
      </c>
      <c r="D2377">
        <v>0</v>
      </c>
      <c r="E2377">
        <v>0</v>
      </c>
      <c r="F2377" t="s">
        <v>601</v>
      </c>
      <c r="H2377">
        <v>0</v>
      </c>
      <c r="I2377">
        <v>1</v>
      </c>
      <c r="J2377">
        <v>0</v>
      </c>
      <c r="K2377">
        <v>100</v>
      </c>
      <c r="L2377">
        <f t="shared" si="273"/>
        <v>2.7408249999999961</v>
      </c>
      <c r="N2377">
        <v>0.64489999999999903</v>
      </c>
      <c r="O2377" t="str">
        <f t="shared" si="274"/>
        <v>18&lt;row&gt;&lt;color=136,140,107&gt;旋转双锤给予对手274%伤害，&lt;row&gt;&lt;color=136,140,107&gt;并额外造成424点伤害</v>
      </c>
    </row>
    <row r="2378" spans="1:15" x14ac:dyDescent="0.15">
      <c r="A2378">
        <f t="shared" si="251"/>
        <v>1000123025</v>
      </c>
      <c r="B2378" s="32">
        <v>1000123</v>
      </c>
      <c r="C2378">
        <v>25</v>
      </c>
      <c r="D2378">
        <v>0</v>
      </c>
      <c r="E2378">
        <v>0</v>
      </c>
      <c r="F2378" t="s">
        <v>602</v>
      </c>
      <c r="H2378">
        <v>0</v>
      </c>
      <c r="I2378">
        <v>1</v>
      </c>
      <c r="J2378">
        <v>0</v>
      </c>
      <c r="K2378">
        <v>100</v>
      </c>
      <c r="L2378">
        <f t="shared" si="273"/>
        <v>2.7675999999999958</v>
      </c>
      <c r="N2378">
        <v>0.651199999999999</v>
      </c>
      <c r="O2378" t="str">
        <f t="shared" si="274"/>
        <v>18&lt;row&gt;&lt;color=136,140,107&gt;旋转双锤给予对手276%伤害，&lt;row&gt;&lt;color=136,140,107&gt;并额外造成450点伤害</v>
      </c>
    </row>
    <row r="2379" spans="1:15" x14ac:dyDescent="0.15">
      <c r="A2379">
        <f t="shared" si="251"/>
        <v>1000123026</v>
      </c>
      <c r="B2379" s="32">
        <v>1000123</v>
      </c>
      <c r="C2379">
        <v>26</v>
      </c>
      <c r="D2379">
        <v>0</v>
      </c>
      <c r="E2379">
        <v>0</v>
      </c>
      <c r="F2379" t="s">
        <v>603</v>
      </c>
      <c r="H2379">
        <v>0</v>
      </c>
      <c r="I2379">
        <v>1</v>
      </c>
      <c r="J2379">
        <v>0</v>
      </c>
      <c r="K2379">
        <v>100</v>
      </c>
      <c r="L2379">
        <f t="shared" si="273"/>
        <v>2.7943749999999956</v>
      </c>
      <c r="N2379">
        <v>0.65749999999999897</v>
      </c>
      <c r="O2379" t="str">
        <f t="shared" si="274"/>
        <v>18&lt;row&gt;&lt;color=136,140,107&gt;旋转双锤给予对手279%伤害，&lt;row&gt;&lt;color=136,140,107&gt;并额外造成477点伤害</v>
      </c>
    </row>
    <row r="2380" spans="1:15" x14ac:dyDescent="0.15">
      <c r="A2380">
        <f t="shared" si="251"/>
        <v>1000123027</v>
      </c>
      <c r="B2380" s="32">
        <v>1000123</v>
      </c>
      <c r="C2380">
        <v>27</v>
      </c>
      <c r="D2380">
        <v>0</v>
      </c>
      <c r="E2380">
        <v>0</v>
      </c>
      <c r="F2380" t="s">
        <v>604</v>
      </c>
      <c r="H2380">
        <v>0</v>
      </c>
      <c r="I2380">
        <v>1</v>
      </c>
      <c r="J2380">
        <v>0</v>
      </c>
      <c r="K2380">
        <v>100</v>
      </c>
      <c r="L2380">
        <f t="shared" si="273"/>
        <v>2.8211499999999954</v>
      </c>
      <c r="N2380">
        <v>0.66379999999999895</v>
      </c>
      <c r="O2380" t="str">
        <f t="shared" si="274"/>
        <v>18&lt;row&gt;&lt;color=136,140,107&gt;旋转双锤给予对手282%伤害，&lt;row&gt;&lt;color=136,140,107&gt;并额外造成505点伤害</v>
      </c>
    </row>
    <row r="2381" spans="1:15" x14ac:dyDescent="0.15">
      <c r="A2381">
        <f t="shared" si="251"/>
        <v>1000123028</v>
      </c>
      <c r="B2381" s="32">
        <v>1000123</v>
      </c>
      <c r="C2381">
        <v>28</v>
      </c>
      <c r="D2381">
        <v>0</v>
      </c>
      <c r="E2381">
        <v>0</v>
      </c>
      <c r="F2381" t="s">
        <v>605</v>
      </c>
      <c r="H2381">
        <v>0</v>
      </c>
      <c r="I2381">
        <v>1</v>
      </c>
      <c r="J2381">
        <v>0</v>
      </c>
      <c r="K2381">
        <v>100</v>
      </c>
      <c r="L2381">
        <f t="shared" si="273"/>
        <v>2.847924999999996</v>
      </c>
      <c r="N2381">
        <v>0.67009999999999903</v>
      </c>
      <c r="O2381" t="str">
        <f t="shared" si="274"/>
        <v>18&lt;row&gt;&lt;color=136,140,107&gt;旋转双锤给予对手284%伤害，&lt;row&gt;&lt;color=136,140,107&gt;并额外造成534点伤害</v>
      </c>
    </row>
    <row r="2382" spans="1:15" x14ac:dyDescent="0.15">
      <c r="A2382">
        <f t="shared" si="251"/>
        <v>1000123029</v>
      </c>
      <c r="B2382" s="32">
        <v>1000123</v>
      </c>
      <c r="C2382">
        <v>29</v>
      </c>
      <c r="D2382">
        <v>0</v>
      </c>
      <c r="E2382">
        <v>0</v>
      </c>
      <c r="F2382" t="s">
        <v>606</v>
      </c>
      <c r="H2382">
        <v>0</v>
      </c>
      <c r="I2382">
        <v>1</v>
      </c>
      <c r="J2382">
        <v>0</v>
      </c>
      <c r="K2382">
        <v>100</v>
      </c>
      <c r="L2382">
        <f t="shared" si="273"/>
        <v>2.8746999999999958</v>
      </c>
      <c r="N2382">
        <v>0.676399999999999</v>
      </c>
      <c r="O2382" t="str">
        <f t="shared" si="274"/>
        <v>18&lt;row&gt;&lt;color=136,140,107&gt;旋转双锤给予对手287%伤害，&lt;row&gt;&lt;color=136,140,107&gt;并额外造成563点伤害</v>
      </c>
    </row>
    <row r="2383" spans="1:15" x14ac:dyDescent="0.15">
      <c r="A2383">
        <f t="shared" si="251"/>
        <v>1000123030</v>
      </c>
      <c r="B2383" s="32">
        <v>1000123</v>
      </c>
      <c r="C2383">
        <v>30</v>
      </c>
      <c r="D2383">
        <v>0</v>
      </c>
      <c r="E2383">
        <v>0</v>
      </c>
      <c r="F2383" t="s">
        <v>607</v>
      </c>
      <c r="H2383">
        <v>0</v>
      </c>
      <c r="I2383">
        <v>1</v>
      </c>
      <c r="J2383">
        <v>0</v>
      </c>
      <c r="K2383">
        <v>100</v>
      </c>
      <c r="L2383">
        <f t="shared" si="273"/>
        <v>2.9014749999999956</v>
      </c>
      <c r="N2383">
        <v>0.68269999999999897</v>
      </c>
      <c r="O2383" t="str">
        <f t="shared" si="274"/>
        <v>18&lt;row&gt;&lt;color=136,140,107&gt;旋转双锤给予对手290%伤害，&lt;row&gt;&lt;color=136,140,107&gt;并额外造成594点伤害</v>
      </c>
    </row>
    <row r="2384" spans="1:15" x14ac:dyDescent="0.15">
      <c r="A2384">
        <f t="shared" si="251"/>
        <v>1000123031</v>
      </c>
      <c r="B2384" s="32">
        <v>1000123</v>
      </c>
      <c r="C2384">
        <v>31</v>
      </c>
      <c r="D2384">
        <v>0</v>
      </c>
      <c r="E2384">
        <v>0</v>
      </c>
      <c r="F2384" t="s">
        <v>608</v>
      </c>
      <c r="H2384">
        <v>0</v>
      </c>
      <c r="I2384">
        <v>1</v>
      </c>
      <c r="J2384">
        <v>0</v>
      </c>
      <c r="K2384">
        <v>100</v>
      </c>
      <c r="L2384">
        <f t="shared" si="273"/>
        <v>2.9282499999999954</v>
      </c>
      <c r="N2384">
        <v>0.68899999999999895</v>
      </c>
      <c r="O2384" t="str">
        <f t="shared" si="274"/>
        <v>18&lt;row&gt;&lt;color=136,140,107&gt;旋转双锤给予对手292%伤害，&lt;row&gt;&lt;color=136,140,107&gt;并额外造成625点伤害</v>
      </c>
    </row>
    <row r="2385" spans="1:15" x14ac:dyDescent="0.15">
      <c r="A2385">
        <f t="shared" si="251"/>
        <v>1000123032</v>
      </c>
      <c r="B2385" s="32">
        <v>1000123</v>
      </c>
      <c r="C2385">
        <v>32</v>
      </c>
      <c r="D2385">
        <v>0</v>
      </c>
      <c r="E2385">
        <v>0</v>
      </c>
      <c r="F2385" t="s">
        <v>609</v>
      </c>
      <c r="H2385">
        <v>0</v>
      </c>
      <c r="I2385">
        <v>1</v>
      </c>
      <c r="J2385">
        <v>0</v>
      </c>
      <c r="K2385">
        <v>100</v>
      </c>
      <c r="L2385">
        <f t="shared" si="273"/>
        <v>2.955024999999996</v>
      </c>
      <c r="N2385">
        <v>0.69529999999999903</v>
      </c>
      <c r="O2385" t="str">
        <f t="shared" si="274"/>
        <v>18&lt;row&gt;&lt;color=136,140,107&gt;旋转双锤给予对手295%伤害，&lt;row&gt;&lt;color=136,140,107&gt;并额外造成657点伤害</v>
      </c>
    </row>
    <row r="2386" spans="1:15" x14ac:dyDescent="0.15">
      <c r="A2386">
        <f t="shared" si="251"/>
        <v>1000123033</v>
      </c>
      <c r="B2386" s="32">
        <v>1000123</v>
      </c>
      <c r="C2386">
        <v>33</v>
      </c>
      <c r="D2386">
        <v>0</v>
      </c>
      <c r="E2386">
        <v>0</v>
      </c>
      <c r="F2386" t="s">
        <v>610</v>
      </c>
      <c r="H2386">
        <v>0</v>
      </c>
      <c r="I2386">
        <v>1</v>
      </c>
      <c r="J2386">
        <v>0</v>
      </c>
      <c r="K2386">
        <v>100</v>
      </c>
      <c r="L2386">
        <f t="shared" si="273"/>
        <v>2.9817999999999958</v>
      </c>
      <c r="N2386">
        <v>0.701599999999999</v>
      </c>
      <c r="O2386" t="str">
        <f t="shared" si="274"/>
        <v>18&lt;row&gt;&lt;color=136,140,107&gt;旋转双锤给予对手298%伤害，&lt;row&gt;&lt;color=136,140,107&gt;并额外造成690点伤害</v>
      </c>
    </row>
    <row r="2387" spans="1:15" x14ac:dyDescent="0.15">
      <c r="A2387">
        <f t="shared" si="251"/>
        <v>1000123034</v>
      </c>
      <c r="B2387" s="32">
        <v>1000123</v>
      </c>
      <c r="C2387">
        <v>34</v>
      </c>
      <c r="D2387">
        <v>0</v>
      </c>
      <c r="E2387">
        <v>0</v>
      </c>
      <c r="F2387" t="s">
        <v>611</v>
      </c>
      <c r="H2387">
        <v>0</v>
      </c>
      <c r="I2387">
        <v>1</v>
      </c>
      <c r="J2387">
        <v>0</v>
      </c>
      <c r="K2387">
        <v>100</v>
      </c>
      <c r="L2387">
        <f t="shared" si="273"/>
        <v>3.0085749999999956</v>
      </c>
      <c r="N2387">
        <v>0.70789999999999897</v>
      </c>
      <c r="O2387" t="str">
        <f t="shared" si="274"/>
        <v>18&lt;row&gt;&lt;color=136,140,107&gt;旋转双锤给予对手300%伤害，&lt;row&gt;&lt;color=136,140,107&gt;并额外造成724点伤害</v>
      </c>
    </row>
    <row r="2388" spans="1:15" x14ac:dyDescent="0.15">
      <c r="A2388">
        <f t="shared" si="251"/>
        <v>1000123035</v>
      </c>
      <c r="B2388" s="32">
        <v>1000123</v>
      </c>
      <c r="C2388">
        <v>35</v>
      </c>
      <c r="D2388">
        <v>0</v>
      </c>
      <c r="E2388">
        <v>0</v>
      </c>
      <c r="F2388" t="s">
        <v>612</v>
      </c>
      <c r="H2388">
        <v>0</v>
      </c>
      <c r="I2388">
        <v>1</v>
      </c>
      <c r="J2388">
        <v>0</v>
      </c>
      <c r="K2388">
        <v>100</v>
      </c>
      <c r="L2388">
        <f t="shared" si="273"/>
        <v>3.0353499999999953</v>
      </c>
      <c r="N2388">
        <v>0.71419999999999895</v>
      </c>
      <c r="O2388" t="str">
        <f t="shared" si="274"/>
        <v>18&lt;row&gt;&lt;color=136,140,107&gt;旋转双锤给予对手303%伤害，&lt;row&gt;&lt;color=136,140,107&gt;并额外造成758点伤害</v>
      </c>
    </row>
    <row r="2389" spans="1:15" x14ac:dyDescent="0.15">
      <c r="A2389">
        <f t="shared" si="251"/>
        <v>1000123036</v>
      </c>
      <c r="B2389" s="32">
        <v>1000123</v>
      </c>
      <c r="C2389">
        <v>36</v>
      </c>
      <c r="D2389">
        <v>0</v>
      </c>
      <c r="E2389">
        <v>0</v>
      </c>
      <c r="F2389" t="s">
        <v>613</v>
      </c>
      <c r="H2389">
        <v>0</v>
      </c>
      <c r="I2389">
        <v>1</v>
      </c>
      <c r="J2389">
        <v>0</v>
      </c>
      <c r="K2389">
        <v>100</v>
      </c>
      <c r="L2389">
        <f t="shared" si="273"/>
        <v>3.062124999999996</v>
      </c>
      <c r="N2389">
        <v>0.72049999999999903</v>
      </c>
      <c r="O2389" t="str">
        <f t="shared" si="274"/>
        <v>18&lt;row&gt;&lt;color=136,140,107&gt;旋转双锤给予对手306%伤害，&lt;row&gt;&lt;color=136,140,107&gt;并额外造成794点伤害</v>
      </c>
    </row>
    <row r="2390" spans="1:15" x14ac:dyDescent="0.15">
      <c r="A2390">
        <f t="shared" si="251"/>
        <v>1000123037</v>
      </c>
      <c r="B2390" s="32">
        <v>1000123</v>
      </c>
      <c r="C2390">
        <v>37</v>
      </c>
      <c r="D2390">
        <v>0</v>
      </c>
      <c r="E2390">
        <v>0</v>
      </c>
      <c r="F2390" t="s">
        <v>614</v>
      </c>
      <c r="H2390">
        <v>0</v>
      </c>
      <c r="I2390">
        <v>1</v>
      </c>
      <c r="J2390">
        <v>0</v>
      </c>
      <c r="K2390">
        <v>100</v>
      </c>
      <c r="L2390">
        <f t="shared" si="273"/>
        <v>3.0888999999999958</v>
      </c>
      <c r="N2390">
        <v>0.726799999999999</v>
      </c>
      <c r="O2390" t="str">
        <f t="shared" si="274"/>
        <v>18&lt;row&gt;&lt;color=136,140,107&gt;旋转双锤给予对手308%伤害，&lt;row&gt;&lt;color=136,140,107&gt;并额外造成830点伤害</v>
      </c>
    </row>
    <row r="2391" spans="1:15" x14ac:dyDescent="0.15">
      <c r="A2391">
        <f t="shared" si="251"/>
        <v>1000123038</v>
      </c>
      <c r="B2391" s="32">
        <v>1000123</v>
      </c>
      <c r="C2391">
        <v>38</v>
      </c>
      <c r="D2391">
        <v>0</v>
      </c>
      <c r="E2391">
        <v>0</v>
      </c>
      <c r="F2391" t="s">
        <v>615</v>
      </c>
      <c r="H2391">
        <v>0</v>
      </c>
      <c r="I2391">
        <v>1</v>
      </c>
      <c r="J2391">
        <v>0</v>
      </c>
      <c r="K2391">
        <v>100</v>
      </c>
      <c r="L2391">
        <f t="shared" si="273"/>
        <v>3.1156749999999955</v>
      </c>
      <c r="N2391">
        <v>0.73309999999999897</v>
      </c>
      <c r="O2391" t="str">
        <f t="shared" si="274"/>
        <v>18&lt;row&gt;&lt;color=136,140,107&gt;旋转双锤给予对手311%伤害，&lt;row&gt;&lt;color=136,140,107&gt;并额外造成867点伤害</v>
      </c>
    </row>
    <row r="2392" spans="1:15" x14ac:dyDescent="0.15">
      <c r="A2392">
        <f t="shared" si="251"/>
        <v>1000123039</v>
      </c>
      <c r="B2392" s="32">
        <v>1000123</v>
      </c>
      <c r="C2392">
        <v>39</v>
      </c>
      <c r="D2392">
        <v>0</v>
      </c>
      <c r="E2392">
        <v>0</v>
      </c>
      <c r="F2392" t="s">
        <v>616</v>
      </c>
      <c r="H2392">
        <v>0</v>
      </c>
      <c r="I2392">
        <v>1</v>
      </c>
      <c r="J2392">
        <v>0</v>
      </c>
      <c r="K2392">
        <v>100</v>
      </c>
      <c r="L2392">
        <f t="shared" si="273"/>
        <v>3.1424499999999957</v>
      </c>
      <c r="N2392">
        <v>0.73939999999999895</v>
      </c>
      <c r="O2392" t="str">
        <f t="shared" si="274"/>
        <v>18&lt;row&gt;&lt;color=136,140,107&gt;旋转双锤给予对手314%伤害，&lt;row&gt;&lt;color=136,140,107&gt;并额外造成906点伤害</v>
      </c>
    </row>
    <row r="2393" spans="1:15" x14ac:dyDescent="0.15">
      <c r="A2393">
        <f t="shared" si="251"/>
        <v>1000123040</v>
      </c>
      <c r="B2393" s="32">
        <v>1000123</v>
      </c>
      <c r="C2393">
        <v>40</v>
      </c>
      <c r="D2393">
        <v>0</v>
      </c>
      <c r="E2393">
        <v>0</v>
      </c>
      <c r="F2393" t="s">
        <v>617</v>
      </c>
      <c r="H2393">
        <v>0</v>
      </c>
      <c r="I2393">
        <v>1</v>
      </c>
      <c r="J2393">
        <v>0</v>
      </c>
      <c r="K2393">
        <v>100</v>
      </c>
      <c r="L2393">
        <f t="shared" si="273"/>
        <v>3.169224999999996</v>
      </c>
      <c r="N2393">
        <v>0.74569999999999903</v>
      </c>
      <c r="O2393" t="str">
        <f t="shared" si="274"/>
        <v>18&lt;row&gt;&lt;color=136,140,107&gt;旋转双锤给予对手316%伤害，&lt;row&gt;&lt;color=136,140,107&gt;并额外造成945点伤害</v>
      </c>
    </row>
    <row r="2394" spans="1:15" x14ac:dyDescent="0.15">
      <c r="A2394">
        <f t="shared" si="251"/>
        <v>1000123041</v>
      </c>
      <c r="B2394" s="32">
        <v>1000123</v>
      </c>
      <c r="C2394">
        <v>41</v>
      </c>
      <c r="D2394">
        <v>0</v>
      </c>
      <c r="E2394">
        <v>0</v>
      </c>
      <c r="F2394" t="s">
        <v>618</v>
      </c>
      <c r="H2394">
        <v>0</v>
      </c>
      <c r="I2394">
        <v>1</v>
      </c>
      <c r="J2394">
        <v>0</v>
      </c>
      <c r="K2394">
        <v>100</v>
      </c>
      <c r="L2394">
        <f t="shared" si="273"/>
        <v>3.1959999999999957</v>
      </c>
      <c r="N2394">
        <v>0.751999999999999</v>
      </c>
      <c r="O2394" t="str">
        <f t="shared" si="274"/>
        <v>18&lt;row&gt;&lt;color=136,140,107&gt;旋转双锤给予对手319%伤害，&lt;row&gt;&lt;color=136,140,107&gt;并额外造成985点伤害</v>
      </c>
    </row>
    <row r="2395" spans="1:15" x14ac:dyDescent="0.15">
      <c r="A2395">
        <f t="shared" si="251"/>
        <v>1000123042</v>
      </c>
      <c r="B2395" s="32">
        <v>1000123</v>
      </c>
      <c r="C2395">
        <v>42</v>
      </c>
      <c r="D2395">
        <v>0</v>
      </c>
      <c r="E2395">
        <v>0</v>
      </c>
      <c r="F2395" t="s">
        <v>619</v>
      </c>
      <c r="H2395">
        <v>0</v>
      </c>
      <c r="I2395">
        <v>1</v>
      </c>
      <c r="J2395">
        <v>0</v>
      </c>
      <c r="K2395">
        <v>100</v>
      </c>
      <c r="L2395">
        <f t="shared" si="273"/>
        <v>3.2227749999999955</v>
      </c>
      <c r="N2395">
        <v>0.75829999999999897</v>
      </c>
      <c r="O2395" t="str">
        <f t="shared" si="274"/>
        <v>18&lt;row&gt;&lt;color=136,140,107&gt;旋转双锤给予对手322%伤害，&lt;row&gt;&lt;color=136,140,107&gt;并额外造成1026点伤害</v>
      </c>
    </row>
    <row r="2396" spans="1:15" x14ac:dyDescent="0.15">
      <c r="A2396">
        <f t="shared" si="251"/>
        <v>1000123043</v>
      </c>
      <c r="B2396" s="32">
        <v>1000123</v>
      </c>
      <c r="C2396">
        <v>43</v>
      </c>
      <c r="D2396">
        <v>0</v>
      </c>
      <c r="E2396">
        <v>0</v>
      </c>
      <c r="F2396" t="s">
        <v>620</v>
      </c>
      <c r="H2396">
        <v>0</v>
      </c>
      <c r="I2396">
        <v>1</v>
      </c>
      <c r="J2396">
        <v>0</v>
      </c>
      <c r="K2396">
        <v>100</v>
      </c>
      <c r="L2396">
        <f t="shared" si="273"/>
        <v>3.2495499999999957</v>
      </c>
      <c r="N2396">
        <v>0.76459999999999895</v>
      </c>
      <c r="O2396" t="str">
        <f t="shared" si="274"/>
        <v>18&lt;row&gt;&lt;color=136,140,107&gt;旋转双锤给予对手324%伤害，&lt;row&gt;&lt;color=136,140,107&gt;并额外造成1068点伤害</v>
      </c>
    </row>
    <row r="2397" spans="1:15" x14ac:dyDescent="0.15">
      <c r="A2397">
        <f t="shared" si="251"/>
        <v>1000123044</v>
      </c>
      <c r="B2397" s="32">
        <v>1000123</v>
      </c>
      <c r="C2397">
        <v>44</v>
      </c>
      <c r="D2397">
        <v>0</v>
      </c>
      <c r="E2397">
        <v>0</v>
      </c>
      <c r="F2397" t="s">
        <v>621</v>
      </c>
      <c r="H2397">
        <v>0</v>
      </c>
      <c r="I2397">
        <v>1</v>
      </c>
      <c r="J2397">
        <v>0</v>
      </c>
      <c r="K2397">
        <v>100</v>
      </c>
      <c r="L2397">
        <f t="shared" si="273"/>
        <v>3.2763249999999959</v>
      </c>
      <c r="N2397">
        <v>0.77089999999999903</v>
      </c>
      <c r="O2397" t="str">
        <f t="shared" si="274"/>
        <v>18&lt;row&gt;&lt;color=136,140,107&gt;旋转双锤给予对手327%伤害，&lt;row&gt;&lt;color=136,140,107&gt;并额外造成1111点伤害</v>
      </c>
    </row>
    <row r="2398" spans="1:15" x14ac:dyDescent="0.15">
      <c r="A2398">
        <f t="shared" si="251"/>
        <v>1000123045</v>
      </c>
      <c r="B2398" s="32">
        <v>1000123</v>
      </c>
      <c r="C2398">
        <v>45</v>
      </c>
      <c r="D2398">
        <v>0</v>
      </c>
      <c r="E2398">
        <v>0</v>
      </c>
      <c r="F2398" t="s">
        <v>622</v>
      </c>
      <c r="H2398">
        <v>0</v>
      </c>
      <c r="I2398">
        <v>1</v>
      </c>
      <c r="J2398">
        <v>0</v>
      </c>
      <c r="K2398">
        <v>100</v>
      </c>
      <c r="L2398">
        <f t="shared" si="273"/>
        <v>3.3030999999999957</v>
      </c>
      <c r="N2398">
        <v>0.777199999999999</v>
      </c>
      <c r="O2398" t="str">
        <f t="shared" si="274"/>
        <v>18&lt;row&gt;&lt;color=136,140,107&gt;旋转双锤给予对手330%伤害，&lt;row&gt;&lt;color=136,140,107&gt;并额外造成1155点伤害</v>
      </c>
    </row>
    <row r="2399" spans="1:15" x14ac:dyDescent="0.15">
      <c r="A2399">
        <f t="shared" si="251"/>
        <v>1000123046</v>
      </c>
      <c r="B2399" s="32">
        <v>1000123</v>
      </c>
      <c r="C2399">
        <v>46</v>
      </c>
      <c r="D2399">
        <v>0</v>
      </c>
      <c r="E2399">
        <v>0</v>
      </c>
      <c r="F2399" t="s">
        <v>623</v>
      </c>
      <c r="H2399">
        <v>0</v>
      </c>
      <c r="I2399">
        <v>1</v>
      </c>
      <c r="J2399">
        <v>0</v>
      </c>
      <c r="K2399">
        <v>100</v>
      </c>
      <c r="L2399">
        <f t="shared" si="273"/>
        <v>3.3298749999999955</v>
      </c>
      <c r="N2399">
        <v>0.78349999999999898</v>
      </c>
      <c r="O2399" t="str">
        <f t="shared" si="274"/>
        <v>18&lt;row&gt;&lt;color=136,140,107&gt;旋转双锤给予对手332%伤害，&lt;row&gt;&lt;color=136,140,107&gt;并额外造成1200点伤害</v>
      </c>
    </row>
    <row r="2400" spans="1:15" x14ac:dyDescent="0.15">
      <c r="A2400">
        <f t="shared" si="251"/>
        <v>1000123047</v>
      </c>
      <c r="B2400" s="32">
        <v>1000123</v>
      </c>
      <c r="C2400">
        <v>47</v>
      </c>
      <c r="D2400">
        <v>0</v>
      </c>
      <c r="E2400">
        <v>0</v>
      </c>
      <c r="F2400" t="s">
        <v>624</v>
      </c>
      <c r="H2400">
        <v>0</v>
      </c>
      <c r="I2400">
        <v>1</v>
      </c>
      <c r="J2400">
        <v>0</v>
      </c>
      <c r="K2400">
        <v>100</v>
      </c>
      <c r="L2400">
        <f t="shared" si="273"/>
        <v>3.3566499999999957</v>
      </c>
      <c r="N2400">
        <v>0.78979999999999895</v>
      </c>
      <c r="O2400" t="str">
        <f t="shared" si="274"/>
        <v>18&lt;row&gt;&lt;color=136,140,107&gt;旋转双锤给予对手335%伤害，&lt;row&gt;&lt;color=136,140,107&gt;并额外造成1246点伤害</v>
      </c>
    </row>
    <row r="2401" spans="1:15" x14ac:dyDescent="0.15">
      <c r="A2401">
        <f t="shared" si="251"/>
        <v>1000123048</v>
      </c>
      <c r="B2401" s="32">
        <v>1000123</v>
      </c>
      <c r="C2401">
        <v>48</v>
      </c>
      <c r="D2401">
        <v>0</v>
      </c>
      <c r="E2401">
        <v>0</v>
      </c>
      <c r="F2401" t="s">
        <v>625</v>
      </c>
      <c r="H2401">
        <v>0</v>
      </c>
      <c r="I2401">
        <v>1</v>
      </c>
      <c r="J2401">
        <v>0</v>
      </c>
      <c r="K2401">
        <v>100</v>
      </c>
      <c r="L2401">
        <f t="shared" si="273"/>
        <v>3.3834249999999959</v>
      </c>
      <c r="N2401">
        <v>0.79609999999999903</v>
      </c>
      <c r="O2401" t="str">
        <f t="shared" si="274"/>
        <v>18&lt;row&gt;&lt;color=136,140,107&gt;旋转双锤给予对手338%伤害，&lt;row&gt;&lt;color=136,140,107&gt;并额外造成1292点伤害</v>
      </c>
    </row>
    <row r="2402" spans="1:15" x14ac:dyDescent="0.15">
      <c r="A2402">
        <f t="shared" si="251"/>
        <v>1000123049</v>
      </c>
      <c r="B2402" s="32">
        <v>1000123</v>
      </c>
      <c r="C2402">
        <v>49</v>
      </c>
      <c r="D2402">
        <v>0</v>
      </c>
      <c r="E2402">
        <v>0</v>
      </c>
      <c r="F2402" t="s">
        <v>626</v>
      </c>
      <c r="H2402">
        <v>0</v>
      </c>
      <c r="I2402">
        <v>1</v>
      </c>
      <c r="J2402">
        <v>0</v>
      </c>
      <c r="K2402">
        <v>100</v>
      </c>
      <c r="L2402">
        <f t="shared" si="273"/>
        <v>3.4101999999999957</v>
      </c>
      <c r="N2402">
        <v>0.802399999999999</v>
      </c>
      <c r="O2402" t="str">
        <f t="shared" si="274"/>
        <v>18&lt;row&gt;&lt;color=136,140,107&gt;旋转双锤给予对手341%伤害，&lt;row&gt;&lt;color=136,140,107&gt;并额外造成1340点伤害</v>
      </c>
    </row>
    <row r="2403" spans="1:15" x14ac:dyDescent="0.15">
      <c r="A2403">
        <f t="shared" si="251"/>
        <v>1000123050</v>
      </c>
      <c r="B2403" s="32">
        <v>1000123</v>
      </c>
      <c r="C2403">
        <v>50</v>
      </c>
      <c r="D2403">
        <v>0</v>
      </c>
      <c r="E2403">
        <v>0</v>
      </c>
      <c r="F2403" t="s">
        <v>627</v>
      </c>
      <c r="H2403">
        <v>0</v>
      </c>
      <c r="I2403">
        <v>1</v>
      </c>
      <c r="J2403">
        <v>0</v>
      </c>
      <c r="K2403">
        <v>100</v>
      </c>
      <c r="L2403">
        <f t="shared" si="273"/>
        <v>3.4369749999999955</v>
      </c>
      <c r="N2403">
        <v>0.80869999999999898</v>
      </c>
      <c r="O2403" t="str">
        <f t="shared" si="274"/>
        <v>18&lt;row&gt;&lt;color=136,140,107&gt;旋转双锤给予对手343%伤害，&lt;row&gt;&lt;color=136,140,107&gt;并额外造成1389点伤害</v>
      </c>
    </row>
    <row r="2404" spans="1:15" x14ac:dyDescent="0.15">
      <c r="A2404">
        <f t="shared" si="251"/>
        <v>1000123051</v>
      </c>
      <c r="B2404" s="32">
        <v>1000123</v>
      </c>
      <c r="C2404">
        <v>51</v>
      </c>
      <c r="D2404">
        <v>0</v>
      </c>
      <c r="E2404">
        <v>0</v>
      </c>
      <c r="F2404" t="s">
        <v>628</v>
      </c>
      <c r="H2404">
        <v>0</v>
      </c>
      <c r="I2404">
        <v>1</v>
      </c>
      <c r="J2404">
        <v>0</v>
      </c>
      <c r="K2404">
        <v>100</v>
      </c>
      <c r="L2404">
        <f t="shared" si="273"/>
        <v>3.4637499999999957</v>
      </c>
      <c r="N2404">
        <v>0.81499999999999895</v>
      </c>
      <c r="O2404" t="str">
        <f t="shared" si="274"/>
        <v>18&lt;row&gt;&lt;color=136,140,107&gt;旋转双锤给予对手346%伤害，&lt;row&gt;&lt;color=136,140,107&gt;并额外造成1439点伤害</v>
      </c>
    </row>
    <row r="2405" spans="1:15" x14ac:dyDescent="0.15">
      <c r="A2405">
        <f t="shared" si="251"/>
        <v>1000123052</v>
      </c>
      <c r="B2405" s="32">
        <v>1000123</v>
      </c>
      <c r="C2405">
        <v>52</v>
      </c>
      <c r="D2405">
        <v>0</v>
      </c>
      <c r="E2405">
        <v>0</v>
      </c>
      <c r="F2405" t="s">
        <v>629</v>
      </c>
      <c r="H2405">
        <v>0</v>
      </c>
      <c r="I2405">
        <v>1</v>
      </c>
      <c r="J2405">
        <v>0</v>
      </c>
      <c r="K2405">
        <v>100</v>
      </c>
      <c r="L2405">
        <f t="shared" si="273"/>
        <v>3.4905249999999959</v>
      </c>
      <c r="N2405">
        <v>0.82129999999999903</v>
      </c>
      <c r="O2405" t="str">
        <f t="shared" si="274"/>
        <v>18&lt;row&gt;&lt;color=136,140,107&gt;旋转双锤给予对手349%伤害，&lt;row&gt;&lt;color=136,140,107&gt;并额外造成1490点伤害</v>
      </c>
    </row>
    <row r="2406" spans="1:15" x14ac:dyDescent="0.15">
      <c r="A2406">
        <f t="shared" si="251"/>
        <v>1000123053</v>
      </c>
      <c r="B2406" s="32">
        <v>1000123</v>
      </c>
      <c r="C2406">
        <v>53</v>
      </c>
      <c r="D2406">
        <v>0</v>
      </c>
      <c r="E2406">
        <v>0</v>
      </c>
      <c r="F2406" t="s">
        <v>630</v>
      </c>
      <c r="H2406">
        <v>0</v>
      </c>
      <c r="I2406">
        <v>1</v>
      </c>
      <c r="J2406">
        <v>0</v>
      </c>
      <c r="K2406">
        <v>100</v>
      </c>
      <c r="L2406">
        <f t="shared" si="273"/>
        <v>3.5172999999999957</v>
      </c>
      <c r="N2406">
        <v>0.827599999999999</v>
      </c>
      <c r="O2406" t="str">
        <f t="shared" si="274"/>
        <v>18&lt;row&gt;&lt;color=136,140,107&gt;旋转双锤给予对手351%伤害，&lt;row&gt;&lt;color=136,140,107&gt;并额外造成1542点伤害</v>
      </c>
    </row>
    <row r="2407" spans="1:15" x14ac:dyDescent="0.15">
      <c r="A2407">
        <f t="shared" si="251"/>
        <v>1000123054</v>
      </c>
      <c r="B2407" s="32">
        <v>1000123</v>
      </c>
      <c r="C2407">
        <v>54</v>
      </c>
      <c r="D2407">
        <v>0</v>
      </c>
      <c r="E2407">
        <v>0</v>
      </c>
      <c r="F2407" t="s">
        <v>631</v>
      </c>
      <c r="H2407">
        <v>0</v>
      </c>
      <c r="I2407">
        <v>1</v>
      </c>
      <c r="J2407">
        <v>0</v>
      </c>
      <c r="K2407">
        <v>100</v>
      </c>
      <c r="L2407">
        <f t="shared" si="273"/>
        <v>3.5440749999999959</v>
      </c>
      <c r="N2407">
        <v>0.83389999999999898</v>
      </c>
      <c r="O2407" t="str">
        <f t="shared" si="274"/>
        <v>18&lt;row&gt;&lt;color=136,140,107&gt;旋转双锤给予对手354%伤害，&lt;row&gt;&lt;color=136,140,107&gt;并额外造成1595点伤害</v>
      </c>
    </row>
    <row r="2408" spans="1:15" x14ac:dyDescent="0.15">
      <c r="A2408">
        <f t="shared" si="251"/>
        <v>1000123055</v>
      </c>
      <c r="B2408" s="32">
        <v>1000123</v>
      </c>
      <c r="C2408">
        <v>55</v>
      </c>
      <c r="D2408">
        <v>0</v>
      </c>
      <c r="E2408">
        <v>0</v>
      </c>
      <c r="F2408" t="s">
        <v>632</v>
      </c>
      <c r="H2408">
        <v>0</v>
      </c>
      <c r="I2408">
        <v>1</v>
      </c>
      <c r="J2408">
        <v>0</v>
      </c>
      <c r="K2408">
        <v>100</v>
      </c>
      <c r="L2408">
        <f t="shared" si="273"/>
        <v>3.5708499999999956</v>
      </c>
      <c r="N2408">
        <v>0.84019999999999895</v>
      </c>
      <c r="O2408" t="str">
        <f t="shared" si="274"/>
        <v>18&lt;row&gt;&lt;color=136,140,107&gt;旋转双锤给予对手357%伤害，&lt;row&gt;&lt;color=136,140,107&gt;并额外造成1650点伤害</v>
      </c>
    </row>
    <row r="2409" spans="1:15" x14ac:dyDescent="0.15">
      <c r="A2409">
        <f t="shared" ref="A2409:A2472" si="275">B2409*1000+C2409</f>
        <v>1000123056</v>
      </c>
      <c r="B2409" s="32">
        <v>1000123</v>
      </c>
      <c r="C2409">
        <v>56</v>
      </c>
      <c r="D2409">
        <v>0</v>
      </c>
      <c r="E2409">
        <v>0</v>
      </c>
      <c r="F2409" t="s">
        <v>633</v>
      </c>
      <c r="H2409">
        <v>0</v>
      </c>
      <c r="I2409">
        <v>1</v>
      </c>
      <c r="J2409">
        <v>0</v>
      </c>
      <c r="K2409">
        <v>100</v>
      </c>
      <c r="L2409">
        <f t="shared" si="273"/>
        <v>3.5976249999999919</v>
      </c>
      <c r="N2409">
        <v>0.84649999999999803</v>
      </c>
      <c r="O2409" t="str">
        <f t="shared" si="274"/>
        <v>18&lt;row&gt;&lt;color=136,140,107&gt;旋转双锤给予对手359%伤害，&lt;row&gt;&lt;color=136,140,107&gt;并额外造成1705点伤害</v>
      </c>
    </row>
    <row r="2410" spans="1:15" x14ac:dyDescent="0.15">
      <c r="A2410">
        <f t="shared" si="275"/>
        <v>1000123057</v>
      </c>
      <c r="B2410" s="32">
        <v>1000123</v>
      </c>
      <c r="C2410">
        <v>57</v>
      </c>
      <c r="D2410">
        <v>0</v>
      </c>
      <c r="E2410">
        <v>0</v>
      </c>
      <c r="F2410" t="s">
        <v>634</v>
      </c>
      <c r="H2410">
        <v>0</v>
      </c>
      <c r="I2410">
        <v>1</v>
      </c>
      <c r="J2410">
        <v>0</v>
      </c>
      <c r="K2410">
        <v>100</v>
      </c>
      <c r="L2410">
        <f t="shared" si="273"/>
        <v>3.6243999999999916</v>
      </c>
      <c r="N2410">
        <v>0.852799999999998</v>
      </c>
      <c r="O2410" t="str">
        <f t="shared" si="274"/>
        <v>18&lt;row&gt;&lt;color=136,140,107&gt;旋转双锤给予对手362%伤害，&lt;row&gt;&lt;color=136,140,107&gt;并额外造成1761点伤害</v>
      </c>
    </row>
    <row r="2411" spans="1:15" x14ac:dyDescent="0.15">
      <c r="A2411">
        <f t="shared" si="275"/>
        <v>1000123058</v>
      </c>
      <c r="B2411" s="32">
        <v>1000123</v>
      </c>
      <c r="C2411">
        <v>58</v>
      </c>
      <c r="D2411">
        <v>0</v>
      </c>
      <c r="E2411">
        <v>0</v>
      </c>
      <c r="F2411" t="s">
        <v>635</v>
      </c>
      <c r="H2411">
        <v>0</v>
      </c>
      <c r="I2411">
        <v>1</v>
      </c>
      <c r="J2411">
        <v>0</v>
      </c>
      <c r="K2411">
        <v>100</v>
      </c>
      <c r="L2411">
        <f t="shared" si="273"/>
        <v>3.6511749999999914</v>
      </c>
      <c r="N2411">
        <v>0.85909999999999798</v>
      </c>
      <c r="O2411" t="str">
        <f t="shared" si="274"/>
        <v>18&lt;row&gt;&lt;color=136,140,107&gt;旋转双锤给予对手365%伤害，&lt;row&gt;&lt;color=136,140,107&gt;并额外造成1819点伤害</v>
      </c>
    </row>
    <row r="2412" spans="1:15" x14ac:dyDescent="0.15">
      <c r="A2412">
        <f t="shared" si="275"/>
        <v>1000123059</v>
      </c>
      <c r="B2412" s="32">
        <v>1000123</v>
      </c>
      <c r="C2412">
        <v>59</v>
      </c>
      <c r="D2412">
        <v>0</v>
      </c>
      <c r="E2412">
        <v>0</v>
      </c>
      <c r="F2412" t="s">
        <v>636</v>
      </c>
      <c r="H2412">
        <v>0</v>
      </c>
      <c r="I2412">
        <v>1</v>
      </c>
      <c r="J2412">
        <v>0</v>
      </c>
      <c r="K2412">
        <v>100</v>
      </c>
      <c r="L2412">
        <f t="shared" si="273"/>
        <v>3.6779499999999912</v>
      </c>
      <c r="N2412">
        <v>0.86539999999999795</v>
      </c>
      <c r="O2412" t="str">
        <f t="shared" si="274"/>
        <v>18&lt;row&gt;&lt;color=136,140,107&gt;旋转双锤给予对手367%伤害，&lt;row&gt;&lt;color=136,140,107&gt;并额外造成1877点伤害</v>
      </c>
    </row>
    <row r="2413" spans="1:15" x14ac:dyDescent="0.15">
      <c r="A2413">
        <f t="shared" si="275"/>
        <v>1000123060</v>
      </c>
      <c r="B2413" s="32">
        <v>1000123</v>
      </c>
      <c r="C2413">
        <v>60</v>
      </c>
      <c r="D2413">
        <v>0</v>
      </c>
      <c r="E2413">
        <v>0</v>
      </c>
      <c r="F2413" t="s">
        <v>637</v>
      </c>
      <c r="H2413">
        <v>0</v>
      </c>
      <c r="I2413">
        <v>1</v>
      </c>
      <c r="J2413">
        <v>0</v>
      </c>
      <c r="K2413">
        <v>100</v>
      </c>
      <c r="L2413">
        <f t="shared" si="273"/>
        <v>3.7047249999999918</v>
      </c>
      <c r="N2413">
        <v>0.87169999999999803</v>
      </c>
      <c r="O2413" t="str">
        <f t="shared" si="274"/>
        <v>18&lt;row&gt;&lt;color=136,140,107&gt;旋转双锤给予对手370%伤害，&lt;row&gt;&lt;color=136,140,107&gt;并额外造成1937点伤害</v>
      </c>
    </row>
    <row r="2414" spans="1:15" x14ac:dyDescent="0.15">
      <c r="A2414">
        <f t="shared" si="275"/>
        <v>1000123061</v>
      </c>
      <c r="B2414" s="32">
        <v>1000123</v>
      </c>
      <c r="C2414">
        <v>61</v>
      </c>
      <c r="D2414">
        <v>0</v>
      </c>
      <c r="E2414">
        <v>0</v>
      </c>
      <c r="F2414" t="s">
        <v>638</v>
      </c>
      <c r="H2414">
        <v>0</v>
      </c>
      <c r="I2414">
        <v>1</v>
      </c>
      <c r="J2414">
        <v>0</v>
      </c>
      <c r="K2414">
        <v>100</v>
      </c>
      <c r="L2414">
        <f t="shared" si="273"/>
        <v>3.7314999999999916</v>
      </c>
      <c r="N2414">
        <v>0.877999999999998</v>
      </c>
      <c r="O2414" t="str">
        <f t="shared" si="274"/>
        <v>18&lt;row&gt;&lt;color=136,140,107&gt;旋转双锤给予对手373%伤害，&lt;row&gt;&lt;color=136,140,107&gt;并额外造成1998点伤害</v>
      </c>
    </row>
    <row r="2415" spans="1:15" x14ac:dyDescent="0.15">
      <c r="A2415">
        <f t="shared" si="275"/>
        <v>1000123062</v>
      </c>
      <c r="B2415" s="32">
        <v>1000123</v>
      </c>
      <c r="C2415">
        <v>62</v>
      </c>
      <c r="D2415">
        <v>0</v>
      </c>
      <c r="E2415">
        <v>0</v>
      </c>
      <c r="F2415" t="s">
        <v>639</v>
      </c>
      <c r="H2415">
        <v>0</v>
      </c>
      <c r="I2415">
        <v>1</v>
      </c>
      <c r="J2415">
        <v>0</v>
      </c>
      <c r="K2415">
        <v>100</v>
      </c>
      <c r="L2415">
        <f t="shared" si="273"/>
        <v>3.7582749999999914</v>
      </c>
      <c r="N2415">
        <v>0.88429999999999798</v>
      </c>
      <c r="O2415" t="str">
        <f t="shared" si="274"/>
        <v>18&lt;row&gt;&lt;color=136,140,107&gt;旋转双锤给予对手375%伤害，&lt;row&gt;&lt;color=136,140,107&gt;并额外造成2060点伤害</v>
      </c>
    </row>
    <row r="2416" spans="1:15" x14ac:dyDescent="0.15">
      <c r="A2416">
        <f t="shared" si="275"/>
        <v>1000123063</v>
      </c>
      <c r="B2416" s="32">
        <v>1000123</v>
      </c>
      <c r="C2416">
        <v>63</v>
      </c>
      <c r="D2416">
        <v>0</v>
      </c>
      <c r="E2416">
        <v>0</v>
      </c>
      <c r="F2416" t="s">
        <v>640</v>
      </c>
      <c r="H2416">
        <v>0</v>
      </c>
      <c r="I2416">
        <v>1</v>
      </c>
      <c r="J2416">
        <v>0</v>
      </c>
      <c r="K2416">
        <v>100</v>
      </c>
      <c r="L2416">
        <f t="shared" si="273"/>
        <v>3.7850499999999911</v>
      </c>
      <c r="N2416">
        <v>0.89059999999999795</v>
      </c>
      <c r="O2416" t="str">
        <f t="shared" si="274"/>
        <v>18&lt;row&gt;&lt;color=136,140,107&gt;旋转双锤给予对手378%伤害，&lt;row&gt;&lt;color=136,140,107&gt;并额外造成2123点伤害</v>
      </c>
    </row>
    <row r="2417" spans="1:15" x14ac:dyDescent="0.15">
      <c r="A2417">
        <f t="shared" si="275"/>
        <v>1000123064</v>
      </c>
      <c r="B2417" s="32">
        <v>1000123</v>
      </c>
      <c r="C2417">
        <v>64</v>
      </c>
      <c r="D2417">
        <v>0</v>
      </c>
      <c r="E2417">
        <v>0</v>
      </c>
      <c r="F2417" t="s">
        <v>641</v>
      </c>
      <c r="H2417">
        <v>0</v>
      </c>
      <c r="I2417">
        <v>1</v>
      </c>
      <c r="J2417">
        <v>0</v>
      </c>
      <c r="K2417">
        <v>100</v>
      </c>
      <c r="L2417">
        <f t="shared" si="273"/>
        <v>3.8118249999999918</v>
      </c>
      <c r="N2417">
        <v>0.89689999999999803</v>
      </c>
      <c r="O2417" t="str">
        <f t="shared" si="274"/>
        <v>18&lt;row&gt;&lt;color=136,140,107&gt;旋转双锤给予对手381%伤害，&lt;row&gt;&lt;color=136,140,107&gt;并额外造成2188点伤害</v>
      </c>
    </row>
    <row r="2418" spans="1:15" x14ac:dyDescent="0.15">
      <c r="A2418">
        <f t="shared" si="275"/>
        <v>1000123065</v>
      </c>
      <c r="B2418" s="32">
        <v>1000123</v>
      </c>
      <c r="C2418">
        <v>65</v>
      </c>
      <c r="D2418">
        <v>0</v>
      </c>
      <c r="E2418">
        <v>0</v>
      </c>
      <c r="F2418" t="s">
        <v>642</v>
      </c>
      <c r="H2418">
        <v>0</v>
      </c>
      <c r="I2418">
        <v>1</v>
      </c>
      <c r="J2418">
        <v>0</v>
      </c>
      <c r="K2418">
        <v>100</v>
      </c>
      <c r="L2418">
        <f t="shared" ref="L2418:L2481" si="276">IF(C2418=80,VLOOKUP((B2418-20),$B$100:$L$2343,11,0),VLOOKUP((B2418-20),$B$100:$L$2343,11,0)*N2418)</f>
        <v>3.8385999999999916</v>
      </c>
      <c r="N2418">
        <v>0.903199999999998</v>
      </c>
      <c r="O2418" t="str">
        <f t="shared" si="274"/>
        <v>18&lt;row&gt;&lt;color=136,140,107&gt;旋转双锤给予对手383%伤害，&lt;row&gt;&lt;color=136,140,107&gt;并额外造成2253点伤害</v>
      </c>
    </row>
    <row r="2419" spans="1:15" x14ac:dyDescent="0.15">
      <c r="A2419">
        <f t="shared" si="275"/>
        <v>1000123066</v>
      </c>
      <c r="B2419" s="32">
        <v>1000123</v>
      </c>
      <c r="C2419">
        <v>66</v>
      </c>
      <c r="D2419">
        <v>0</v>
      </c>
      <c r="E2419">
        <v>0</v>
      </c>
      <c r="F2419" t="s">
        <v>643</v>
      </c>
      <c r="H2419">
        <v>0</v>
      </c>
      <c r="I2419">
        <v>1</v>
      </c>
      <c r="J2419">
        <v>0</v>
      </c>
      <c r="K2419">
        <v>100</v>
      </c>
      <c r="L2419">
        <f t="shared" si="276"/>
        <v>3.8653749999999913</v>
      </c>
      <c r="N2419">
        <v>0.90949999999999798</v>
      </c>
      <c r="O2419" t="str">
        <f t="shared" ref="O2419:O2433" si="277">"18&lt;row&gt;&lt;color=136,140,107&gt;旋转双锤给予对手"&amp;INT(L2419*100)&amp;"%伤害，&lt;row&gt;&lt;color=136,140,107&gt;并额外造成"&amp;INT(C2419*10*L2419*N2419)&amp;"点伤害"</f>
        <v>18&lt;row&gt;&lt;color=136,140,107&gt;旋转双锤给予对手386%伤害，&lt;row&gt;&lt;color=136,140,107&gt;并额外造成2320点伤害</v>
      </c>
    </row>
    <row r="2420" spans="1:15" x14ac:dyDescent="0.15">
      <c r="A2420">
        <f t="shared" si="275"/>
        <v>1000123067</v>
      </c>
      <c r="B2420" s="32">
        <v>1000123</v>
      </c>
      <c r="C2420">
        <v>67</v>
      </c>
      <c r="D2420">
        <v>0</v>
      </c>
      <c r="E2420">
        <v>0</v>
      </c>
      <c r="F2420" t="s">
        <v>644</v>
      </c>
      <c r="H2420">
        <v>0</v>
      </c>
      <c r="I2420">
        <v>1</v>
      </c>
      <c r="J2420">
        <v>0</v>
      </c>
      <c r="K2420">
        <v>100</v>
      </c>
      <c r="L2420">
        <f t="shared" si="276"/>
        <v>3.8921499999999911</v>
      </c>
      <c r="N2420">
        <v>0.91579999999999795</v>
      </c>
      <c r="O2420" t="str">
        <f t="shared" si="277"/>
        <v>18&lt;row&gt;&lt;color=136,140,107&gt;旋转双锤给予对手389%伤害，&lt;row&gt;&lt;color=136,140,107&gt;并额外造成2388点伤害</v>
      </c>
    </row>
    <row r="2421" spans="1:15" x14ac:dyDescent="0.15">
      <c r="A2421">
        <f t="shared" si="275"/>
        <v>1000123068</v>
      </c>
      <c r="B2421" s="32">
        <v>1000123</v>
      </c>
      <c r="C2421">
        <v>68</v>
      </c>
      <c r="D2421">
        <v>0</v>
      </c>
      <c r="E2421">
        <v>0</v>
      </c>
      <c r="F2421" t="s">
        <v>645</v>
      </c>
      <c r="H2421">
        <v>0</v>
      </c>
      <c r="I2421">
        <v>1</v>
      </c>
      <c r="J2421">
        <v>0</v>
      </c>
      <c r="K2421">
        <v>100</v>
      </c>
      <c r="L2421">
        <f t="shared" si="276"/>
        <v>3.9189249999999918</v>
      </c>
      <c r="N2421">
        <v>0.92209999999999803</v>
      </c>
      <c r="O2421" t="str">
        <f t="shared" si="277"/>
        <v>18&lt;row&gt;&lt;color=136,140,107&gt;旋转双锤给予对手391%伤害，&lt;row&gt;&lt;color=136,140,107&gt;并额外造成2457点伤害</v>
      </c>
    </row>
    <row r="2422" spans="1:15" x14ac:dyDescent="0.15">
      <c r="A2422">
        <f t="shared" si="275"/>
        <v>1000123069</v>
      </c>
      <c r="B2422" s="32">
        <v>1000123</v>
      </c>
      <c r="C2422">
        <v>69</v>
      </c>
      <c r="D2422">
        <v>0</v>
      </c>
      <c r="E2422">
        <v>0</v>
      </c>
      <c r="F2422" t="s">
        <v>646</v>
      </c>
      <c r="H2422">
        <v>0</v>
      </c>
      <c r="I2422">
        <v>1</v>
      </c>
      <c r="J2422">
        <v>0</v>
      </c>
      <c r="K2422">
        <v>100</v>
      </c>
      <c r="L2422">
        <f t="shared" si="276"/>
        <v>3.9456999999999915</v>
      </c>
      <c r="N2422">
        <v>0.928399999999998</v>
      </c>
      <c r="O2422" t="str">
        <f t="shared" si="277"/>
        <v>18&lt;row&gt;&lt;color=136,140,107&gt;旋转双锤给予对手394%伤害，&lt;row&gt;&lt;color=136,140,107&gt;并额外造成2527点伤害</v>
      </c>
    </row>
    <row r="2423" spans="1:15" x14ac:dyDescent="0.15">
      <c r="A2423">
        <f t="shared" si="275"/>
        <v>1000123070</v>
      </c>
      <c r="B2423" s="32">
        <v>1000123</v>
      </c>
      <c r="C2423">
        <v>70</v>
      </c>
      <c r="D2423">
        <v>0</v>
      </c>
      <c r="E2423">
        <v>0</v>
      </c>
      <c r="F2423" t="s">
        <v>647</v>
      </c>
      <c r="H2423">
        <v>0</v>
      </c>
      <c r="I2423">
        <v>1</v>
      </c>
      <c r="J2423">
        <v>0</v>
      </c>
      <c r="K2423">
        <v>100</v>
      </c>
      <c r="L2423">
        <f t="shared" si="276"/>
        <v>3.9724749999999913</v>
      </c>
      <c r="N2423">
        <v>0.93469999999999798</v>
      </c>
      <c r="O2423" t="str">
        <f t="shared" si="277"/>
        <v>18&lt;row&gt;&lt;color=136,140,107&gt;旋转双锤给予对手397%伤害，&lt;row&gt;&lt;color=136,140,107&gt;并额外造成2599点伤害</v>
      </c>
    </row>
    <row r="2424" spans="1:15" x14ac:dyDescent="0.15">
      <c r="A2424">
        <f t="shared" si="275"/>
        <v>1000123071</v>
      </c>
      <c r="B2424" s="32">
        <v>1000123</v>
      </c>
      <c r="C2424">
        <v>71</v>
      </c>
      <c r="D2424">
        <v>0</v>
      </c>
      <c r="E2424">
        <v>0</v>
      </c>
      <c r="F2424" t="s">
        <v>648</v>
      </c>
      <c r="H2424">
        <v>0</v>
      </c>
      <c r="I2424">
        <v>1</v>
      </c>
      <c r="J2424">
        <v>0</v>
      </c>
      <c r="K2424">
        <v>100</v>
      </c>
      <c r="L2424">
        <f t="shared" si="276"/>
        <v>3.9992499999999911</v>
      </c>
      <c r="N2424">
        <v>0.94099999999999795</v>
      </c>
      <c r="O2424" t="str">
        <f t="shared" si="277"/>
        <v>18&lt;row&gt;&lt;color=136,140,107&gt;旋转双锤给予对手399%伤害，&lt;row&gt;&lt;color=136,140,107&gt;并额外造成2671点伤害</v>
      </c>
    </row>
    <row r="2425" spans="1:15" x14ac:dyDescent="0.15">
      <c r="A2425">
        <f t="shared" si="275"/>
        <v>1000123072</v>
      </c>
      <c r="B2425" s="32">
        <v>1000123</v>
      </c>
      <c r="C2425">
        <v>72</v>
      </c>
      <c r="D2425">
        <v>0</v>
      </c>
      <c r="E2425">
        <v>0</v>
      </c>
      <c r="F2425" t="s">
        <v>649</v>
      </c>
      <c r="H2425">
        <v>0</v>
      </c>
      <c r="I2425">
        <v>1</v>
      </c>
      <c r="J2425">
        <v>0</v>
      </c>
      <c r="K2425">
        <v>100</v>
      </c>
      <c r="L2425">
        <f t="shared" si="276"/>
        <v>4.0260249999999917</v>
      </c>
      <c r="N2425">
        <v>0.94729999999999803</v>
      </c>
      <c r="O2425" t="str">
        <f t="shared" si="277"/>
        <v>18&lt;row&gt;&lt;color=136,140,107&gt;旋转双锤给予对手402%伤害，&lt;row&gt;&lt;color=136,140,107&gt;并额外造成2745点伤害</v>
      </c>
    </row>
    <row r="2426" spans="1:15" x14ac:dyDescent="0.15">
      <c r="A2426">
        <f t="shared" si="275"/>
        <v>1000123073</v>
      </c>
      <c r="B2426" s="32">
        <v>1000123</v>
      </c>
      <c r="C2426">
        <v>73</v>
      </c>
      <c r="D2426">
        <v>0</v>
      </c>
      <c r="E2426">
        <v>0</v>
      </c>
      <c r="F2426" t="s">
        <v>650</v>
      </c>
      <c r="H2426">
        <v>0</v>
      </c>
      <c r="I2426">
        <v>1</v>
      </c>
      <c r="J2426">
        <v>0</v>
      </c>
      <c r="K2426">
        <v>100</v>
      </c>
      <c r="L2426">
        <f t="shared" si="276"/>
        <v>4.0527999999999915</v>
      </c>
      <c r="N2426">
        <v>0.953599999999998</v>
      </c>
      <c r="O2426" t="str">
        <f t="shared" si="277"/>
        <v>18&lt;row&gt;&lt;color=136,140,107&gt;旋转双锤给予对手405%伤害，&lt;row&gt;&lt;color=136,140,107&gt;并额外造成2821点伤害</v>
      </c>
    </row>
    <row r="2427" spans="1:15" x14ac:dyDescent="0.15">
      <c r="A2427">
        <f t="shared" si="275"/>
        <v>1000123074</v>
      </c>
      <c r="B2427" s="32">
        <v>1000123</v>
      </c>
      <c r="C2427">
        <v>74</v>
      </c>
      <c r="D2427">
        <v>0</v>
      </c>
      <c r="E2427">
        <v>0</v>
      </c>
      <c r="F2427" t="s">
        <v>651</v>
      </c>
      <c r="H2427">
        <v>0</v>
      </c>
      <c r="I2427">
        <v>1</v>
      </c>
      <c r="J2427">
        <v>0</v>
      </c>
      <c r="K2427">
        <v>100</v>
      </c>
      <c r="L2427">
        <f t="shared" si="276"/>
        <v>4.0795749999999913</v>
      </c>
      <c r="N2427">
        <v>0.95989999999999798</v>
      </c>
      <c r="O2427" t="str">
        <f t="shared" si="277"/>
        <v>18&lt;row&gt;&lt;color=136,140,107&gt;旋转双锤给予对手407%伤害，&lt;row&gt;&lt;color=136,140,107&gt;并额外造成2897点伤害</v>
      </c>
    </row>
    <row r="2428" spans="1:15" x14ac:dyDescent="0.15">
      <c r="A2428">
        <f t="shared" si="275"/>
        <v>1000123075</v>
      </c>
      <c r="B2428" s="32">
        <v>1000123</v>
      </c>
      <c r="C2428">
        <v>75</v>
      </c>
      <c r="D2428">
        <v>0</v>
      </c>
      <c r="E2428">
        <v>0</v>
      </c>
      <c r="F2428" t="s">
        <v>652</v>
      </c>
      <c r="H2428">
        <v>0</v>
      </c>
      <c r="I2428">
        <v>1</v>
      </c>
      <c r="J2428">
        <v>0</v>
      </c>
      <c r="K2428">
        <v>100</v>
      </c>
      <c r="L2428">
        <f t="shared" si="276"/>
        <v>4.1063499999999911</v>
      </c>
      <c r="N2428">
        <v>0.96619999999999795</v>
      </c>
      <c r="O2428" t="str">
        <f t="shared" si="277"/>
        <v>18&lt;row&gt;&lt;color=136,140,107&gt;旋转双锤给予对手410%伤害，&lt;row&gt;&lt;color=136,140,107&gt;并额外造成2975点伤害</v>
      </c>
    </row>
    <row r="2429" spans="1:15" x14ac:dyDescent="0.15">
      <c r="A2429">
        <f t="shared" si="275"/>
        <v>1000123076</v>
      </c>
      <c r="B2429" s="32">
        <v>1000123</v>
      </c>
      <c r="C2429">
        <v>76</v>
      </c>
      <c r="D2429">
        <v>0</v>
      </c>
      <c r="E2429">
        <v>0</v>
      </c>
      <c r="F2429" t="s">
        <v>653</v>
      </c>
      <c r="H2429">
        <v>0</v>
      </c>
      <c r="I2429">
        <v>1</v>
      </c>
      <c r="J2429">
        <v>0</v>
      </c>
      <c r="K2429">
        <v>100</v>
      </c>
      <c r="L2429">
        <f t="shared" si="276"/>
        <v>4.1331249999999917</v>
      </c>
      <c r="N2429">
        <v>0.97249999999999803</v>
      </c>
      <c r="O2429" t="str">
        <f t="shared" si="277"/>
        <v>18&lt;row&gt;&lt;color=136,140,107&gt;旋转双锤给予对手413%伤害，&lt;row&gt;&lt;color=136,140,107&gt;并额外造成3054点伤害</v>
      </c>
    </row>
    <row r="2430" spans="1:15" x14ac:dyDescent="0.15">
      <c r="A2430">
        <f t="shared" si="275"/>
        <v>1000123077</v>
      </c>
      <c r="B2430" s="32">
        <v>1000123</v>
      </c>
      <c r="C2430">
        <v>77</v>
      </c>
      <c r="D2430">
        <v>0</v>
      </c>
      <c r="E2430">
        <v>0</v>
      </c>
      <c r="F2430" t="s">
        <v>654</v>
      </c>
      <c r="H2430">
        <v>0</v>
      </c>
      <c r="I2430">
        <v>1</v>
      </c>
      <c r="J2430">
        <v>0</v>
      </c>
      <c r="K2430">
        <v>100</v>
      </c>
      <c r="L2430">
        <f t="shared" si="276"/>
        <v>4.1598999999999915</v>
      </c>
      <c r="N2430">
        <v>0.978799999999998</v>
      </c>
      <c r="O2430" t="str">
        <f t="shared" si="277"/>
        <v>18&lt;row&gt;&lt;color=136,140,107&gt;旋转双锤给予对手415%伤害，&lt;row&gt;&lt;color=136,140,107&gt;并额外造成3135点伤害</v>
      </c>
    </row>
    <row r="2431" spans="1:15" x14ac:dyDescent="0.15">
      <c r="A2431">
        <f t="shared" si="275"/>
        <v>1000123078</v>
      </c>
      <c r="B2431" s="32">
        <v>1000123</v>
      </c>
      <c r="C2431">
        <v>78</v>
      </c>
      <c r="D2431">
        <v>0</v>
      </c>
      <c r="E2431">
        <v>0</v>
      </c>
      <c r="F2431" t="s">
        <v>655</v>
      </c>
      <c r="H2431">
        <v>0</v>
      </c>
      <c r="I2431">
        <v>1</v>
      </c>
      <c r="J2431">
        <v>0</v>
      </c>
      <c r="K2431">
        <v>100</v>
      </c>
      <c r="L2431">
        <f t="shared" si="276"/>
        <v>4.1866749999999913</v>
      </c>
      <c r="N2431">
        <v>0.98509999999999798</v>
      </c>
      <c r="O2431" t="str">
        <f t="shared" si="277"/>
        <v>18&lt;row&gt;&lt;color=136,140,107&gt;旋转双锤给予对手418%伤害，&lt;row&gt;&lt;color=136,140,107&gt;并额外造成3216点伤害</v>
      </c>
    </row>
    <row r="2432" spans="1:15" x14ac:dyDescent="0.15">
      <c r="A2432">
        <f t="shared" si="275"/>
        <v>1000123079</v>
      </c>
      <c r="B2432" s="32">
        <v>1000123</v>
      </c>
      <c r="C2432">
        <v>79</v>
      </c>
      <c r="D2432">
        <v>0</v>
      </c>
      <c r="E2432">
        <v>0</v>
      </c>
      <c r="F2432" t="s">
        <v>656</v>
      </c>
      <c r="H2432">
        <v>0</v>
      </c>
      <c r="I2432">
        <v>1</v>
      </c>
      <c r="J2432">
        <v>0</v>
      </c>
      <c r="K2432">
        <v>100</v>
      </c>
      <c r="L2432">
        <f t="shared" si="276"/>
        <v>4.213449999999991</v>
      </c>
      <c r="N2432">
        <v>0.99139999999999795</v>
      </c>
      <c r="O2432" t="str">
        <f t="shared" si="277"/>
        <v>18&lt;row&gt;&lt;color=136,140,107&gt;旋转双锤给予对手421%伤害，&lt;row&gt;&lt;color=136,140,107&gt;并额外造成3299点伤害</v>
      </c>
    </row>
    <row r="2433" spans="1:15" x14ac:dyDescent="0.15">
      <c r="A2433">
        <f t="shared" si="275"/>
        <v>1000123080</v>
      </c>
      <c r="B2433" s="32">
        <v>1000123</v>
      </c>
      <c r="C2433">
        <v>80</v>
      </c>
      <c r="D2433">
        <v>0</v>
      </c>
      <c r="E2433">
        <v>0</v>
      </c>
      <c r="F2433" t="s">
        <v>657</v>
      </c>
      <c r="H2433">
        <v>0</v>
      </c>
      <c r="I2433">
        <v>1</v>
      </c>
      <c r="J2433">
        <v>0</v>
      </c>
      <c r="K2433">
        <v>100</v>
      </c>
      <c r="L2433">
        <f t="shared" si="276"/>
        <v>4.25</v>
      </c>
      <c r="N2433">
        <v>0.99769999999999803</v>
      </c>
      <c r="O2433" t="str">
        <f t="shared" si="277"/>
        <v>18&lt;row&gt;&lt;color=136,140,107&gt;旋转双锤给予对手425%伤害，&lt;row&gt;&lt;color=136,140,107&gt;并额外造成3392点伤害</v>
      </c>
    </row>
    <row r="2434" spans="1:15" x14ac:dyDescent="0.15">
      <c r="A2434">
        <f t="shared" si="275"/>
        <v>1000523001</v>
      </c>
      <c r="B2434" s="35">
        <v>1000523</v>
      </c>
      <c r="C2434">
        <v>1</v>
      </c>
      <c r="D2434">
        <v>0</v>
      </c>
      <c r="E2434">
        <v>0</v>
      </c>
      <c r="F2434" t="s">
        <v>578</v>
      </c>
      <c r="H2434">
        <v>0</v>
      </c>
      <c r="I2434">
        <v>1</v>
      </c>
      <c r="J2434">
        <v>0</v>
      </c>
      <c r="K2434">
        <v>100</v>
      </c>
      <c r="L2434">
        <f t="shared" si="276"/>
        <v>2</v>
      </c>
      <c r="N2434">
        <v>0.5</v>
      </c>
      <c r="O2434" t="str">
        <f>"18&lt;row&gt;&lt;color=136,140,107&gt;冲向对手给予"&amp;INT(L2434*100)&amp;"%伤害，&lt;row&gt;&lt;color=136,140,107&gt;并额外造成"&amp;INT(C2434*10*L2434*N2434)&amp;"点伤害"</f>
        <v>18&lt;row&gt;&lt;color=136,140,107&gt;冲向对手给予200%伤害，&lt;row&gt;&lt;color=136,140,107&gt;并额外造成10点伤害</v>
      </c>
    </row>
    <row r="2435" spans="1:15" x14ac:dyDescent="0.15">
      <c r="A2435">
        <f t="shared" si="275"/>
        <v>1000523002</v>
      </c>
      <c r="B2435" s="32">
        <v>1000523</v>
      </c>
      <c r="C2435">
        <v>2</v>
      </c>
      <c r="D2435">
        <v>0</v>
      </c>
      <c r="E2435">
        <v>0</v>
      </c>
      <c r="F2435" t="s">
        <v>590</v>
      </c>
      <c r="H2435">
        <v>0</v>
      </c>
      <c r="I2435">
        <v>1</v>
      </c>
      <c r="J2435">
        <v>0</v>
      </c>
      <c r="K2435">
        <v>100</v>
      </c>
      <c r="L2435">
        <f t="shared" si="276"/>
        <v>2.0251999999999999</v>
      </c>
      <c r="N2435">
        <v>0.50629999999999997</v>
      </c>
      <c r="O2435" t="str">
        <f t="shared" ref="O2435:O2498" si="278">"18&lt;row&gt;&lt;color=136,140,107&gt;冲向对手给予"&amp;INT(L2435*100)&amp;"%伤害，&lt;row&gt;&lt;color=136,140,107&gt;并额外造成"&amp;INT(C2435*10*L2435*N2435)&amp;"点伤害"</f>
        <v>18&lt;row&gt;&lt;color=136,140,107&gt;冲向对手给予202%伤害，&lt;row&gt;&lt;color=136,140,107&gt;并额外造成20点伤害</v>
      </c>
    </row>
    <row r="2436" spans="1:15" x14ac:dyDescent="0.15">
      <c r="A2436">
        <f t="shared" si="275"/>
        <v>1000523003</v>
      </c>
      <c r="B2436" s="32">
        <v>1000523</v>
      </c>
      <c r="C2436">
        <v>3</v>
      </c>
      <c r="D2436">
        <v>0</v>
      </c>
      <c r="E2436">
        <v>0</v>
      </c>
      <c r="F2436" t="s">
        <v>579</v>
      </c>
      <c r="H2436">
        <v>0</v>
      </c>
      <c r="I2436">
        <v>1</v>
      </c>
      <c r="J2436">
        <v>0</v>
      </c>
      <c r="K2436">
        <v>100</v>
      </c>
      <c r="L2436">
        <f t="shared" si="276"/>
        <v>2.0503999999999998</v>
      </c>
      <c r="N2436">
        <v>0.51259999999999994</v>
      </c>
      <c r="O2436" t="str">
        <f t="shared" si="278"/>
        <v>18&lt;row&gt;&lt;color=136,140,107&gt;冲向对手给予205%伤害，&lt;row&gt;&lt;color=136,140,107&gt;并额外造成31点伤害</v>
      </c>
    </row>
    <row r="2437" spans="1:15" x14ac:dyDescent="0.15">
      <c r="A2437">
        <f t="shared" si="275"/>
        <v>1000523004</v>
      </c>
      <c r="B2437" s="32">
        <v>1000523</v>
      </c>
      <c r="C2437">
        <v>4</v>
      </c>
      <c r="D2437">
        <v>0</v>
      </c>
      <c r="E2437">
        <v>0</v>
      </c>
      <c r="F2437" t="s">
        <v>580</v>
      </c>
      <c r="H2437">
        <v>0</v>
      </c>
      <c r="I2437">
        <v>1</v>
      </c>
      <c r="J2437">
        <v>0</v>
      </c>
      <c r="K2437">
        <v>100</v>
      </c>
      <c r="L2437">
        <f t="shared" si="276"/>
        <v>2.0756000000000001</v>
      </c>
      <c r="N2437">
        <v>0.51890000000000003</v>
      </c>
      <c r="O2437" t="str">
        <f t="shared" si="278"/>
        <v>18&lt;row&gt;&lt;color=136,140,107&gt;冲向对手给予207%伤害，&lt;row&gt;&lt;color=136,140,107&gt;并额外造成43点伤害</v>
      </c>
    </row>
    <row r="2438" spans="1:15" x14ac:dyDescent="0.15">
      <c r="A2438">
        <f t="shared" si="275"/>
        <v>1000523005</v>
      </c>
      <c r="B2438" s="32">
        <v>1000523</v>
      </c>
      <c r="C2438">
        <v>5</v>
      </c>
      <c r="D2438">
        <v>0</v>
      </c>
      <c r="E2438">
        <v>0</v>
      </c>
      <c r="F2438" t="s">
        <v>581</v>
      </c>
      <c r="H2438">
        <v>0</v>
      </c>
      <c r="I2438">
        <v>1</v>
      </c>
      <c r="J2438">
        <v>0</v>
      </c>
      <c r="K2438">
        <v>100</v>
      </c>
      <c r="L2438">
        <f t="shared" si="276"/>
        <v>2.1008</v>
      </c>
      <c r="N2438">
        <v>0.5252</v>
      </c>
      <c r="O2438" t="str">
        <f t="shared" si="278"/>
        <v>18&lt;row&gt;&lt;color=136,140,107&gt;冲向对手给予210%伤害，&lt;row&gt;&lt;color=136,140,107&gt;并额外造成55点伤害</v>
      </c>
    </row>
    <row r="2439" spans="1:15" x14ac:dyDescent="0.15">
      <c r="A2439">
        <f t="shared" si="275"/>
        <v>1000523006</v>
      </c>
      <c r="B2439" s="32">
        <v>1000523</v>
      </c>
      <c r="C2439">
        <v>6</v>
      </c>
      <c r="D2439">
        <v>0</v>
      </c>
      <c r="E2439">
        <v>0</v>
      </c>
      <c r="F2439" t="s">
        <v>582</v>
      </c>
      <c r="H2439">
        <v>0</v>
      </c>
      <c r="I2439">
        <v>1</v>
      </c>
      <c r="J2439">
        <v>0</v>
      </c>
      <c r="K2439">
        <v>100</v>
      </c>
      <c r="L2439">
        <f t="shared" si="276"/>
        <v>2.1259999999999999</v>
      </c>
      <c r="N2439">
        <v>0.53149999999999997</v>
      </c>
      <c r="O2439" t="str">
        <f t="shared" si="278"/>
        <v>18&lt;row&gt;&lt;color=136,140,107&gt;冲向对手给予212%伤害，&lt;row&gt;&lt;color=136,140,107&gt;并额外造成67点伤害</v>
      </c>
    </row>
    <row r="2440" spans="1:15" x14ac:dyDescent="0.15">
      <c r="A2440">
        <f t="shared" si="275"/>
        <v>1000523007</v>
      </c>
      <c r="B2440" s="32">
        <v>1000523</v>
      </c>
      <c r="C2440">
        <v>7</v>
      </c>
      <c r="D2440">
        <v>0</v>
      </c>
      <c r="E2440">
        <v>0</v>
      </c>
      <c r="F2440" t="s">
        <v>583</v>
      </c>
      <c r="H2440">
        <v>0</v>
      </c>
      <c r="I2440">
        <v>1</v>
      </c>
      <c r="J2440">
        <v>0</v>
      </c>
      <c r="K2440">
        <v>100</v>
      </c>
      <c r="L2440">
        <f t="shared" si="276"/>
        <v>2.1511999999999998</v>
      </c>
      <c r="N2440">
        <v>0.53779999999999994</v>
      </c>
      <c r="O2440" t="str">
        <f t="shared" si="278"/>
        <v>18&lt;row&gt;&lt;color=136,140,107&gt;冲向对手给予215%伤害，&lt;row&gt;&lt;color=136,140,107&gt;并额外造成80点伤害</v>
      </c>
    </row>
    <row r="2441" spans="1:15" x14ac:dyDescent="0.15">
      <c r="A2441">
        <f t="shared" si="275"/>
        <v>1000523008</v>
      </c>
      <c r="B2441" s="32">
        <v>1000523</v>
      </c>
      <c r="C2441">
        <v>8</v>
      </c>
      <c r="D2441">
        <v>0</v>
      </c>
      <c r="E2441">
        <v>0</v>
      </c>
      <c r="F2441" t="s">
        <v>584</v>
      </c>
      <c r="H2441">
        <v>0</v>
      </c>
      <c r="I2441">
        <v>1</v>
      </c>
      <c r="J2441">
        <v>0</v>
      </c>
      <c r="K2441">
        <v>100</v>
      </c>
      <c r="L2441">
        <f t="shared" si="276"/>
        <v>2.1764000000000001</v>
      </c>
      <c r="N2441">
        <v>0.54410000000000003</v>
      </c>
      <c r="O2441" t="str">
        <f t="shared" si="278"/>
        <v>18&lt;row&gt;&lt;color=136,140,107&gt;冲向对手给予217%伤害，&lt;row&gt;&lt;color=136,140,107&gt;并额外造成94点伤害</v>
      </c>
    </row>
    <row r="2442" spans="1:15" x14ac:dyDescent="0.15">
      <c r="A2442">
        <f t="shared" si="275"/>
        <v>1000523009</v>
      </c>
      <c r="B2442" s="32">
        <v>1000523</v>
      </c>
      <c r="C2442">
        <v>9</v>
      </c>
      <c r="D2442">
        <v>0</v>
      </c>
      <c r="E2442">
        <v>0</v>
      </c>
      <c r="F2442" t="s">
        <v>585</v>
      </c>
      <c r="H2442">
        <v>0</v>
      </c>
      <c r="I2442">
        <v>1</v>
      </c>
      <c r="J2442">
        <v>0</v>
      </c>
      <c r="K2442">
        <v>100</v>
      </c>
      <c r="L2442">
        <f t="shared" si="276"/>
        <v>2.2016</v>
      </c>
      <c r="N2442">
        <v>0.5504</v>
      </c>
      <c r="O2442" t="str">
        <f t="shared" si="278"/>
        <v>18&lt;row&gt;&lt;color=136,140,107&gt;冲向对手给予220%伤害，&lt;row&gt;&lt;color=136,140,107&gt;并额外造成109点伤害</v>
      </c>
    </row>
    <row r="2443" spans="1:15" x14ac:dyDescent="0.15">
      <c r="A2443">
        <f t="shared" si="275"/>
        <v>1000523010</v>
      </c>
      <c r="B2443" s="32">
        <v>1000523</v>
      </c>
      <c r="C2443">
        <v>10</v>
      </c>
      <c r="D2443">
        <v>0</v>
      </c>
      <c r="E2443">
        <v>0</v>
      </c>
      <c r="F2443" t="s">
        <v>586</v>
      </c>
      <c r="H2443">
        <v>0</v>
      </c>
      <c r="I2443">
        <v>1</v>
      </c>
      <c r="J2443">
        <v>0</v>
      </c>
      <c r="K2443">
        <v>100</v>
      </c>
      <c r="L2443">
        <f t="shared" si="276"/>
        <v>2.2267999999999999</v>
      </c>
      <c r="N2443">
        <v>0.55669999999999997</v>
      </c>
      <c r="O2443" t="str">
        <f t="shared" si="278"/>
        <v>18&lt;row&gt;&lt;color=136,140,107&gt;冲向对手给予222%伤害，&lt;row&gt;&lt;color=136,140,107&gt;并额外造成123点伤害</v>
      </c>
    </row>
    <row r="2444" spans="1:15" x14ac:dyDescent="0.15">
      <c r="A2444">
        <f t="shared" si="275"/>
        <v>1000523011</v>
      </c>
      <c r="B2444" s="32">
        <v>1000523</v>
      </c>
      <c r="C2444">
        <v>11</v>
      </c>
      <c r="D2444">
        <v>0</v>
      </c>
      <c r="E2444">
        <v>0</v>
      </c>
      <c r="F2444" t="s">
        <v>587</v>
      </c>
      <c r="H2444">
        <v>0</v>
      </c>
      <c r="I2444">
        <v>1</v>
      </c>
      <c r="J2444">
        <v>0</v>
      </c>
      <c r="K2444">
        <v>100</v>
      </c>
      <c r="L2444">
        <f t="shared" si="276"/>
        <v>2.2519999999999998</v>
      </c>
      <c r="N2444">
        <v>0.56299999999999994</v>
      </c>
      <c r="O2444" t="str">
        <f t="shared" si="278"/>
        <v>18&lt;row&gt;&lt;color=136,140,107&gt;冲向对手给予225%伤害，&lt;row&gt;&lt;color=136,140,107&gt;并额外造成139点伤害</v>
      </c>
    </row>
    <row r="2445" spans="1:15" x14ac:dyDescent="0.15">
      <c r="A2445">
        <f t="shared" si="275"/>
        <v>1000523012</v>
      </c>
      <c r="B2445" s="32">
        <v>1000523</v>
      </c>
      <c r="C2445">
        <v>12</v>
      </c>
      <c r="D2445">
        <v>0</v>
      </c>
      <c r="E2445">
        <v>0</v>
      </c>
      <c r="F2445" t="s">
        <v>588</v>
      </c>
      <c r="H2445">
        <v>0</v>
      </c>
      <c r="I2445">
        <v>1</v>
      </c>
      <c r="J2445">
        <v>0</v>
      </c>
      <c r="K2445">
        <v>100</v>
      </c>
      <c r="L2445">
        <f t="shared" si="276"/>
        <v>2.2772000000000001</v>
      </c>
      <c r="N2445">
        <v>0.56930000000000003</v>
      </c>
      <c r="O2445" t="str">
        <f t="shared" si="278"/>
        <v>18&lt;row&gt;&lt;color=136,140,107&gt;冲向对手给予227%伤害，&lt;row&gt;&lt;color=136,140,107&gt;并额外造成155点伤害</v>
      </c>
    </row>
    <row r="2446" spans="1:15" x14ac:dyDescent="0.15">
      <c r="A2446">
        <f t="shared" si="275"/>
        <v>1000523013</v>
      </c>
      <c r="B2446" s="32">
        <v>1000523</v>
      </c>
      <c r="C2446">
        <v>13</v>
      </c>
      <c r="D2446">
        <v>0</v>
      </c>
      <c r="E2446">
        <v>0</v>
      </c>
      <c r="F2446" t="s">
        <v>589</v>
      </c>
      <c r="H2446">
        <v>0</v>
      </c>
      <c r="I2446">
        <v>1</v>
      </c>
      <c r="J2446">
        <v>0</v>
      </c>
      <c r="K2446">
        <v>100</v>
      </c>
      <c r="L2446">
        <f t="shared" si="276"/>
        <v>2.3024</v>
      </c>
      <c r="N2446">
        <v>0.5756</v>
      </c>
      <c r="O2446" t="str">
        <f t="shared" si="278"/>
        <v>18&lt;row&gt;&lt;color=136,140,107&gt;冲向对手给予230%伤害，&lt;row&gt;&lt;color=136,140,107&gt;并额外造成172点伤害</v>
      </c>
    </row>
    <row r="2447" spans="1:15" x14ac:dyDescent="0.15">
      <c r="A2447">
        <f t="shared" si="275"/>
        <v>1000523014</v>
      </c>
      <c r="B2447" s="32">
        <v>1000523</v>
      </c>
      <c r="C2447">
        <v>14</v>
      </c>
      <c r="D2447">
        <v>0</v>
      </c>
      <c r="E2447">
        <v>0</v>
      </c>
      <c r="F2447" t="s">
        <v>591</v>
      </c>
      <c r="H2447">
        <v>0</v>
      </c>
      <c r="I2447">
        <v>1</v>
      </c>
      <c r="J2447">
        <v>0</v>
      </c>
      <c r="K2447">
        <v>100</v>
      </c>
      <c r="L2447">
        <f t="shared" si="276"/>
        <v>2.3275999999999999</v>
      </c>
      <c r="N2447">
        <v>0.58189999999999997</v>
      </c>
      <c r="O2447" t="str">
        <f t="shared" si="278"/>
        <v>18&lt;row&gt;&lt;color=136,140,107&gt;冲向对手给予232%伤害，&lt;row&gt;&lt;color=136,140,107&gt;并额外造成189点伤害</v>
      </c>
    </row>
    <row r="2448" spans="1:15" x14ac:dyDescent="0.15">
      <c r="A2448">
        <f t="shared" si="275"/>
        <v>1000523015</v>
      </c>
      <c r="B2448" s="32">
        <v>1000523</v>
      </c>
      <c r="C2448">
        <v>15</v>
      </c>
      <c r="D2448">
        <v>0</v>
      </c>
      <c r="E2448">
        <v>0</v>
      </c>
      <c r="F2448" t="s">
        <v>592</v>
      </c>
      <c r="H2448">
        <v>0</v>
      </c>
      <c r="I2448">
        <v>1</v>
      </c>
      <c r="J2448">
        <v>0</v>
      </c>
      <c r="K2448">
        <v>100</v>
      </c>
      <c r="L2448">
        <f t="shared" si="276"/>
        <v>2.3527999999999998</v>
      </c>
      <c r="N2448">
        <v>0.58819999999999995</v>
      </c>
      <c r="O2448" t="str">
        <f t="shared" si="278"/>
        <v>18&lt;row&gt;&lt;color=136,140,107&gt;冲向对手给予235%伤害，&lt;row&gt;&lt;color=136,140,107&gt;并额外造成207点伤害</v>
      </c>
    </row>
    <row r="2449" spans="1:15" x14ac:dyDescent="0.15">
      <c r="A2449">
        <f t="shared" si="275"/>
        <v>1000523016</v>
      </c>
      <c r="B2449" s="32">
        <v>1000523</v>
      </c>
      <c r="C2449">
        <v>16</v>
      </c>
      <c r="D2449">
        <v>0</v>
      </c>
      <c r="E2449">
        <v>0</v>
      </c>
      <c r="F2449" t="s">
        <v>593</v>
      </c>
      <c r="H2449">
        <v>0</v>
      </c>
      <c r="I2449">
        <v>1</v>
      </c>
      <c r="J2449">
        <v>0</v>
      </c>
      <c r="K2449">
        <v>100</v>
      </c>
      <c r="L2449">
        <f t="shared" si="276"/>
        <v>2.3780000000000001</v>
      </c>
      <c r="N2449">
        <v>0.59450000000000003</v>
      </c>
      <c r="O2449" t="str">
        <f t="shared" si="278"/>
        <v>18&lt;row&gt;&lt;color=136,140,107&gt;冲向对手给予237%伤害，&lt;row&gt;&lt;color=136,140,107&gt;并额外造成226点伤害</v>
      </c>
    </row>
    <row r="2450" spans="1:15" x14ac:dyDescent="0.15">
      <c r="A2450">
        <f t="shared" si="275"/>
        <v>1000523017</v>
      </c>
      <c r="B2450" s="32">
        <v>1000523</v>
      </c>
      <c r="C2450">
        <v>17</v>
      </c>
      <c r="D2450">
        <v>0</v>
      </c>
      <c r="E2450">
        <v>0</v>
      </c>
      <c r="F2450" t="s">
        <v>594</v>
      </c>
      <c r="H2450">
        <v>0</v>
      </c>
      <c r="I2450">
        <v>1</v>
      </c>
      <c r="J2450">
        <v>0</v>
      </c>
      <c r="K2450">
        <v>100</v>
      </c>
      <c r="L2450">
        <f t="shared" si="276"/>
        <v>2.4032</v>
      </c>
      <c r="N2450">
        <v>0.6008</v>
      </c>
      <c r="O2450" t="str">
        <f t="shared" si="278"/>
        <v>18&lt;row&gt;&lt;color=136,140,107&gt;冲向对手给予240%伤害，&lt;row&gt;&lt;color=136,140,107&gt;并额外造成245点伤害</v>
      </c>
    </row>
    <row r="2451" spans="1:15" x14ac:dyDescent="0.15">
      <c r="A2451">
        <f t="shared" si="275"/>
        <v>1000523018</v>
      </c>
      <c r="B2451" s="32">
        <v>1000523</v>
      </c>
      <c r="C2451">
        <v>18</v>
      </c>
      <c r="D2451">
        <v>0</v>
      </c>
      <c r="E2451">
        <v>0</v>
      </c>
      <c r="F2451" t="s">
        <v>595</v>
      </c>
      <c r="H2451">
        <v>0</v>
      </c>
      <c r="I2451">
        <v>1</v>
      </c>
      <c r="J2451">
        <v>0</v>
      </c>
      <c r="K2451">
        <v>100</v>
      </c>
      <c r="L2451">
        <f t="shared" si="276"/>
        <v>2.4283999999999999</v>
      </c>
      <c r="N2451">
        <v>0.60709999999999997</v>
      </c>
      <c r="O2451" t="str">
        <f t="shared" si="278"/>
        <v>18&lt;row&gt;&lt;color=136,140,107&gt;冲向对手给予242%伤害，&lt;row&gt;&lt;color=136,140,107&gt;并额外造成265点伤害</v>
      </c>
    </row>
    <row r="2452" spans="1:15" x14ac:dyDescent="0.15">
      <c r="A2452">
        <f t="shared" si="275"/>
        <v>1000523019</v>
      </c>
      <c r="B2452" s="32">
        <v>1000523</v>
      </c>
      <c r="C2452">
        <v>19</v>
      </c>
      <c r="D2452">
        <v>0</v>
      </c>
      <c r="E2452">
        <v>0</v>
      </c>
      <c r="F2452" t="s">
        <v>596</v>
      </c>
      <c r="H2452">
        <v>0</v>
      </c>
      <c r="I2452">
        <v>1</v>
      </c>
      <c r="J2452">
        <v>0</v>
      </c>
      <c r="K2452">
        <v>100</v>
      </c>
      <c r="L2452">
        <f t="shared" si="276"/>
        <v>2.4535999999999998</v>
      </c>
      <c r="N2452">
        <v>0.61339999999999995</v>
      </c>
      <c r="O2452" t="str">
        <f t="shared" si="278"/>
        <v>18&lt;row&gt;&lt;color=136,140,107&gt;冲向对手给予245%伤害，&lt;row&gt;&lt;color=136,140,107&gt;并额外造成285点伤害</v>
      </c>
    </row>
    <row r="2453" spans="1:15" x14ac:dyDescent="0.15">
      <c r="A2453">
        <f t="shared" si="275"/>
        <v>1000523020</v>
      </c>
      <c r="B2453" s="32">
        <v>1000523</v>
      </c>
      <c r="C2453">
        <v>20</v>
      </c>
      <c r="D2453">
        <v>0</v>
      </c>
      <c r="E2453">
        <v>0</v>
      </c>
      <c r="F2453" t="s">
        <v>597</v>
      </c>
      <c r="H2453">
        <v>0</v>
      </c>
      <c r="I2453">
        <v>1</v>
      </c>
      <c r="J2453">
        <v>0</v>
      </c>
      <c r="K2453">
        <v>100</v>
      </c>
      <c r="L2453">
        <f t="shared" si="276"/>
        <v>2.4787999999999961</v>
      </c>
      <c r="N2453">
        <v>0.61969999999999903</v>
      </c>
      <c r="O2453" t="str">
        <f t="shared" si="278"/>
        <v>18&lt;row&gt;&lt;color=136,140,107&gt;冲向对手给予247%伤害，&lt;row&gt;&lt;color=136,140,107&gt;并额外造成307点伤害</v>
      </c>
    </row>
    <row r="2454" spans="1:15" x14ac:dyDescent="0.15">
      <c r="A2454">
        <f t="shared" si="275"/>
        <v>1000523021</v>
      </c>
      <c r="B2454" s="32">
        <v>1000523</v>
      </c>
      <c r="C2454">
        <v>21</v>
      </c>
      <c r="D2454">
        <v>0</v>
      </c>
      <c r="E2454">
        <v>0</v>
      </c>
      <c r="F2454" t="s">
        <v>598</v>
      </c>
      <c r="H2454">
        <v>0</v>
      </c>
      <c r="I2454">
        <v>1</v>
      </c>
      <c r="J2454">
        <v>0</v>
      </c>
      <c r="K2454">
        <v>100</v>
      </c>
      <c r="L2454">
        <f t="shared" si="276"/>
        <v>2.503999999999996</v>
      </c>
      <c r="N2454">
        <v>0.625999999999999</v>
      </c>
      <c r="O2454" t="str">
        <f t="shared" si="278"/>
        <v>18&lt;row&gt;&lt;color=136,140,107&gt;冲向对手给予250%伤害，&lt;row&gt;&lt;color=136,140,107&gt;并额外造成329点伤害</v>
      </c>
    </row>
    <row r="2455" spans="1:15" x14ac:dyDescent="0.15">
      <c r="A2455">
        <f t="shared" si="275"/>
        <v>1000523022</v>
      </c>
      <c r="B2455" s="32">
        <v>1000523</v>
      </c>
      <c r="C2455">
        <v>22</v>
      </c>
      <c r="D2455">
        <v>0</v>
      </c>
      <c r="E2455">
        <v>0</v>
      </c>
      <c r="F2455" t="s">
        <v>599</v>
      </c>
      <c r="H2455">
        <v>0</v>
      </c>
      <c r="I2455">
        <v>1</v>
      </c>
      <c r="J2455">
        <v>0</v>
      </c>
      <c r="K2455">
        <v>100</v>
      </c>
      <c r="L2455">
        <f t="shared" si="276"/>
        <v>2.5291999999999959</v>
      </c>
      <c r="N2455">
        <v>0.63229999999999897</v>
      </c>
      <c r="O2455" t="str">
        <f t="shared" si="278"/>
        <v>18&lt;row&gt;&lt;color=136,140,107&gt;冲向对手给予252%伤害，&lt;row&gt;&lt;color=136,140,107&gt;并额外造成351点伤害</v>
      </c>
    </row>
    <row r="2456" spans="1:15" x14ac:dyDescent="0.15">
      <c r="A2456">
        <f t="shared" si="275"/>
        <v>1000523023</v>
      </c>
      <c r="B2456" s="32">
        <v>1000523</v>
      </c>
      <c r="C2456">
        <v>23</v>
      </c>
      <c r="D2456">
        <v>0</v>
      </c>
      <c r="E2456">
        <v>0</v>
      </c>
      <c r="F2456" t="s">
        <v>600</v>
      </c>
      <c r="H2456">
        <v>0</v>
      </c>
      <c r="I2456">
        <v>1</v>
      </c>
      <c r="J2456">
        <v>0</v>
      </c>
      <c r="K2456">
        <v>100</v>
      </c>
      <c r="L2456">
        <f t="shared" si="276"/>
        <v>2.5543999999999958</v>
      </c>
      <c r="N2456">
        <v>0.63859999999999895</v>
      </c>
      <c r="O2456" t="str">
        <f t="shared" si="278"/>
        <v>18&lt;row&gt;&lt;color=136,140,107&gt;冲向对手给予255%伤害，&lt;row&gt;&lt;color=136,140,107&gt;并额外造成375点伤害</v>
      </c>
    </row>
    <row r="2457" spans="1:15" x14ac:dyDescent="0.15">
      <c r="A2457">
        <f t="shared" si="275"/>
        <v>1000523024</v>
      </c>
      <c r="B2457" s="32">
        <v>1000523</v>
      </c>
      <c r="C2457">
        <v>24</v>
      </c>
      <c r="D2457">
        <v>0</v>
      </c>
      <c r="E2457">
        <v>0</v>
      </c>
      <c r="F2457" t="s">
        <v>601</v>
      </c>
      <c r="H2457">
        <v>0</v>
      </c>
      <c r="I2457">
        <v>1</v>
      </c>
      <c r="J2457">
        <v>0</v>
      </c>
      <c r="K2457">
        <v>100</v>
      </c>
      <c r="L2457">
        <f t="shared" si="276"/>
        <v>2.5795999999999961</v>
      </c>
      <c r="N2457">
        <v>0.64489999999999903</v>
      </c>
      <c r="O2457" t="str">
        <f t="shared" si="278"/>
        <v>18&lt;row&gt;&lt;color=136,140,107&gt;冲向对手给予257%伤害，&lt;row&gt;&lt;color=136,140,107&gt;并额外造成399点伤害</v>
      </c>
    </row>
    <row r="2458" spans="1:15" x14ac:dyDescent="0.15">
      <c r="A2458">
        <f t="shared" si="275"/>
        <v>1000523025</v>
      </c>
      <c r="B2458" s="32">
        <v>1000523</v>
      </c>
      <c r="C2458">
        <v>25</v>
      </c>
      <c r="D2458">
        <v>0</v>
      </c>
      <c r="E2458">
        <v>0</v>
      </c>
      <c r="F2458" t="s">
        <v>602</v>
      </c>
      <c r="H2458">
        <v>0</v>
      </c>
      <c r="I2458">
        <v>1</v>
      </c>
      <c r="J2458">
        <v>0</v>
      </c>
      <c r="K2458">
        <v>100</v>
      </c>
      <c r="L2458">
        <f t="shared" si="276"/>
        <v>2.604799999999996</v>
      </c>
      <c r="N2458">
        <v>0.651199999999999</v>
      </c>
      <c r="O2458" t="str">
        <f t="shared" si="278"/>
        <v>18&lt;row&gt;&lt;color=136,140,107&gt;冲向对手给予260%伤害，&lt;row&gt;&lt;color=136,140,107&gt;并额外造成424点伤害</v>
      </c>
    </row>
    <row r="2459" spans="1:15" x14ac:dyDescent="0.15">
      <c r="A2459">
        <f t="shared" si="275"/>
        <v>1000523026</v>
      </c>
      <c r="B2459" s="32">
        <v>1000523</v>
      </c>
      <c r="C2459">
        <v>26</v>
      </c>
      <c r="D2459">
        <v>0</v>
      </c>
      <c r="E2459">
        <v>0</v>
      </c>
      <c r="F2459" t="s">
        <v>603</v>
      </c>
      <c r="H2459">
        <v>0</v>
      </c>
      <c r="I2459">
        <v>1</v>
      </c>
      <c r="J2459">
        <v>0</v>
      </c>
      <c r="K2459">
        <v>100</v>
      </c>
      <c r="L2459">
        <f t="shared" si="276"/>
        <v>2.6299999999999959</v>
      </c>
      <c r="N2459">
        <v>0.65749999999999897</v>
      </c>
      <c r="O2459" t="str">
        <f t="shared" si="278"/>
        <v>18&lt;row&gt;&lt;color=136,140,107&gt;冲向对手给予263%伤害，&lt;row&gt;&lt;color=136,140,107&gt;并额外造成449点伤害</v>
      </c>
    </row>
    <row r="2460" spans="1:15" x14ac:dyDescent="0.15">
      <c r="A2460">
        <f t="shared" si="275"/>
        <v>1000523027</v>
      </c>
      <c r="B2460" s="32">
        <v>1000523</v>
      </c>
      <c r="C2460">
        <v>27</v>
      </c>
      <c r="D2460">
        <v>0</v>
      </c>
      <c r="E2460">
        <v>0</v>
      </c>
      <c r="F2460" t="s">
        <v>604</v>
      </c>
      <c r="H2460">
        <v>0</v>
      </c>
      <c r="I2460">
        <v>1</v>
      </c>
      <c r="J2460">
        <v>0</v>
      </c>
      <c r="K2460">
        <v>100</v>
      </c>
      <c r="L2460">
        <f t="shared" si="276"/>
        <v>2.6551999999999958</v>
      </c>
      <c r="N2460">
        <v>0.66379999999999895</v>
      </c>
      <c r="O2460" t="str">
        <f t="shared" si="278"/>
        <v>18&lt;row&gt;&lt;color=136,140,107&gt;冲向对手给予265%伤害，&lt;row&gt;&lt;color=136,140,107&gt;并额外造成475点伤害</v>
      </c>
    </row>
    <row r="2461" spans="1:15" x14ac:dyDescent="0.15">
      <c r="A2461">
        <f t="shared" si="275"/>
        <v>1000523028</v>
      </c>
      <c r="B2461" s="32">
        <v>1000523</v>
      </c>
      <c r="C2461">
        <v>28</v>
      </c>
      <c r="D2461">
        <v>0</v>
      </c>
      <c r="E2461">
        <v>0</v>
      </c>
      <c r="F2461" t="s">
        <v>605</v>
      </c>
      <c r="H2461">
        <v>0</v>
      </c>
      <c r="I2461">
        <v>1</v>
      </c>
      <c r="J2461">
        <v>0</v>
      </c>
      <c r="K2461">
        <v>100</v>
      </c>
      <c r="L2461">
        <f t="shared" si="276"/>
        <v>2.6803999999999961</v>
      </c>
      <c r="N2461">
        <v>0.67009999999999903</v>
      </c>
      <c r="O2461" t="str">
        <f t="shared" si="278"/>
        <v>18&lt;row&gt;&lt;color=136,140,107&gt;冲向对手给予268%伤害，&lt;row&gt;&lt;color=136,140,107&gt;并额外造成502点伤害</v>
      </c>
    </row>
    <row r="2462" spans="1:15" x14ac:dyDescent="0.15">
      <c r="A2462">
        <f t="shared" si="275"/>
        <v>1000523029</v>
      </c>
      <c r="B2462" s="32">
        <v>1000523</v>
      </c>
      <c r="C2462">
        <v>29</v>
      </c>
      <c r="D2462">
        <v>0</v>
      </c>
      <c r="E2462">
        <v>0</v>
      </c>
      <c r="F2462" t="s">
        <v>606</v>
      </c>
      <c r="H2462">
        <v>0</v>
      </c>
      <c r="I2462">
        <v>1</v>
      </c>
      <c r="J2462">
        <v>0</v>
      </c>
      <c r="K2462">
        <v>100</v>
      </c>
      <c r="L2462">
        <f t="shared" si="276"/>
        <v>2.705599999999996</v>
      </c>
      <c r="N2462">
        <v>0.676399999999999</v>
      </c>
      <c r="O2462" t="str">
        <f t="shared" si="278"/>
        <v>18&lt;row&gt;&lt;color=136,140,107&gt;冲向对手给予270%伤害，&lt;row&gt;&lt;color=136,140,107&gt;并额外造成530点伤害</v>
      </c>
    </row>
    <row r="2463" spans="1:15" x14ac:dyDescent="0.15">
      <c r="A2463">
        <f t="shared" si="275"/>
        <v>1000523030</v>
      </c>
      <c r="B2463" s="32">
        <v>1000523</v>
      </c>
      <c r="C2463">
        <v>30</v>
      </c>
      <c r="D2463">
        <v>0</v>
      </c>
      <c r="E2463">
        <v>0</v>
      </c>
      <c r="F2463" t="s">
        <v>607</v>
      </c>
      <c r="H2463">
        <v>0</v>
      </c>
      <c r="I2463">
        <v>1</v>
      </c>
      <c r="J2463">
        <v>0</v>
      </c>
      <c r="K2463">
        <v>100</v>
      </c>
      <c r="L2463">
        <f t="shared" si="276"/>
        <v>2.7307999999999959</v>
      </c>
      <c r="N2463">
        <v>0.68269999999999897</v>
      </c>
      <c r="O2463" t="str">
        <f t="shared" si="278"/>
        <v>18&lt;row&gt;&lt;color=136,140,107&gt;冲向对手给予273%伤害，&lt;row&gt;&lt;color=136,140,107&gt;并额外造成559点伤害</v>
      </c>
    </row>
    <row r="2464" spans="1:15" x14ac:dyDescent="0.15">
      <c r="A2464">
        <f t="shared" si="275"/>
        <v>1000523031</v>
      </c>
      <c r="B2464" s="32">
        <v>1000523</v>
      </c>
      <c r="C2464">
        <v>31</v>
      </c>
      <c r="D2464">
        <v>0</v>
      </c>
      <c r="E2464">
        <v>0</v>
      </c>
      <c r="F2464" t="s">
        <v>608</v>
      </c>
      <c r="H2464">
        <v>0</v>
      </c>
      <c r="I2464">
        <v>1</v>
      </c>
      <c r="J2464">
        <v>0</v>
      </c>
      <c r="K2464">
        <v>100</v>
      </c>
      <c r="L2464">
        <f t="shared" si="276"/>
        <v>2.7559999999999958</v>
      </c>
      <c r="N2464">
        <v>0.68899999999999895</v>
      </c>
      <c r="O2464" t="str">
        <f t="shared" si="278"/>
        <v>18&lt;row&gt;&lt;color=136,140,107&gt;冲向对手给予275%伤害，&lt;row&gt;&lt;color=136,140,107&gt;并额外造成588点伤害</v>
      </c>
    </row>
    <row r="2465" spans="1:15" x14ac:dyDescent="0.15">
      <c r="A2465">
        <f t="shared" si="275"/>
        <v>1000523032</v>
      </c>
      <c r="B2465" s="32">
        <v>1000523</v>
      </c>
      <c r="C2465">
        <v>32</v>
      </c>
      <c r="D2465">
        <v>0</v>
      </c>
      <c r="E2465">
        <v>0</v>
      </c>
      <c r="F2465" t="s">
        <v>609</v>
      </c>
      <c r="H2465">
        <v>0</v>
      </c>
      <c r="I2465">
        <v>1</v>
      </c>
      <c r="J2465">
        <v>0</v>
      </c>
      <c r="K2465">
        <v>100</v>
      </c>
      <c r="L2465">
        <f t="shared" si="276"/>
        <v>2.7811999999999961</v>
      </c>
      <c r="N2465">
        <v>0.69529999999999903</v>
      </c>
      <c r="O2465" t="str">
        <f t="shared" si="278"/>
        <v>18&lt;row&gt;&lt;color=136,140,107&gt;冲向对手给予278%伤害，&lt;row&gt;&lt;color=136,140,107&gt;并额外造成618点伤害</v>
      </c>
    </row>
    <row r="2466" spans="1:15" x14ac:dyDescent="0.15">
      <c r="A2466">
        <f t="shared" si="275"/>
        <v>1000523033</v>
      </c>
      <c r="B2466" s="32">
        <v>1000523</v>
      </c>
      <c r="C2466">
        <v>33</v>
      </c>
      <c r="D2466">
        <v>0</v>
      </c>
      <c r="E2466">
        <v>0</v>
      </c>
      <c r="F2466" t="s">
        <v>610</v>
      </c>
      <c r="H2466">
        <v>0</v>
      </c>
      <c r="I2466">
        <v>1</v>
      </c>
      <c r="J2466">
        <v>0</v>
      </c>
      <c r="K2466">
        <v>100</v>
      </c>
      <c r="L2466">
        <f t="shared" si="276"/>
        <v>2.806399999999996</v>
      </c>
      <c r="N2466">
        <v>0.701599999999999</v>
      </c>
      <c r="O2466" t="str">
        <f t="shared" si="278"/>
        <v>18&lt;row&gt;&lt;color=136,140,107&gt;冲向对手给予280%伤害，&lt;row&gt;&lt;color=136,140,107&gt;并额外造成649点伤害</v>
      </c>
    </row>
    <row r="2467" spans="1:15" x14ac:dyDescent="0.15">
      <c r="A2467">
        <f t="shared" si="275"/>
        <v>1000523034</v>
      </c>
      <c r="B2467" s="32">
        <v>1000523</v>
      </c>
      <c r="C2467">
        <v>34</v>
      </c>
      <c r="D2467">
        <v>0</v>
      </c>
      <c r="E2467">
        <v>0</v>
      </c>
      <c r="F2467" t="s">
        <v>611</v>
      </c>
      <c r="H2467">
        <v>0</v>
      </c>
      <c r="I2467">
        <v>1</v>
      </c>
      <c r="J2467">
        <v>0</v>
      </c>
      <c r="K2467">
        <v>100</v>
      </c>
      <c r="L2467">
        <f t="shared" si="276"/>
        <v>2.8315999999999959</v>
      </c>
      <c r="N2467">
        <v>0.70789999999999897</v>
      </c>
      <c r="O2467" t="str">
        <f t="shared" si="278"/>
        <v>18&lt;row&gt;&lt;color=136,140,107&gt;冲向对手给予283%伤害，&lt;row&gt;&lt;color=136,140,107&gt;并额外造成681点伤害</v>
      </c>
    </row>
    <row r="2468" spans="1:15" x14ac:dyDescent="0.15">
      <c r="A2468">
        <f t="shared" si="275"/>
        <v>1000523035</v>
      </c>
      <c r="B2468" s="32">
        <v>1000523</v>
      </c>
      <c r="C2468">
        <v>35</v>
      </c>
      <c r="D2468">
        <v>0</v>
      </c>
      <c r="E2468">
        <v>0</v>
      </c>
      <c r="F2468" t="s">
        <v>612</v>
      </c>
      <c r="H2468">
        <v>0</v>
      </c>
      <c r="I2468">
        <v>1</v>
      </c>
      <c r="J2468">
        <v>0</v>
      </c>
      <c r="K2468">
        <v>100</v>
      </c>
      <c r="L2468">
        <f t="shared" si="276"/>
        <v>2.8567999999999958</v>
      </c>
      <c r="N2468">
        <v>0.71419999999999895</v>
      </c>
      <c r="O2468" t="str">
        <f t="shared" si="278"/>
        <v>18&lt;row&gt;&lt;color=136,140,107&gt;冲向对手给予285%伤害，&lt;row&gt;&lt;color=136,140,107&gt;并额外造成714点伤害</v>
      </c>
    </row>
    <row r="2469" spans="1:15" x14ac:dyDescent="0.15">
      <c r="A2469">
        <f t="shared" si="275"/>
        <v>1000523036</v>
      </c>
      <c r="B2469" s="32">
        <v>1000523</v>
      </c>
      <c r="C2469">
        <v>36</v>
      </c>
      <c r="D2469">
        <v>0</v>
      </c>
      <c r="E2469">
        <v>0</v>
      </c>
      <c r="F2469" t="s">
        <v>613</v>
      </c>
      <c r="H2469">
        <v>0</v>
      </c>
      <c r="I2469">
        <v>1</v>
      </c>
      <c r="J2469">
        <v>0</v>
      </c>
      <c r="K2469">
        <v>100</v>
      </c>
      <c r="L2469">
        <f t="shared" si="276"/>
        <v>2.8819999999999961</v>
      </c>
      <c r="N2469">
        <v>0.72049999999999903</v>
      </c>
      <c r="O2469" t="str">
        <f t="shared" si="278"/>
        <v>18&lt;row&gt;&lt;color=136,140,107&gt;冲向对手给予288%伤害，&lt;row&gt;&lt;color=136,140,107&gt;并额外造成747点伤害</v>
      </c>
    </row>
    <row r="2470" spans="1:15" x14ac:dyDescent="0.15">
      <c r="A2470">
        <f t="shared" si="275"/>
        <v>1000523037</v>
      </c>
      <c r="B2470" s="32">
        <v>1000523</v>
      </c>
      <c r="C2470">
        <v>37</v>
      </c>
      <c r="D2470">
        <v>0</v>
      </c>
      <c r="E2470">
        <v>0</v>
      </c>
      <c r="F2470" t="s">
        <v>614</v>
      </c>
      <c r="H2470">
        <v>0</v>
      </c>
      <c r="I2470">
        <v>1</v>
      </c>
      <c r="J2470">
        <v>0</v>
      </c>
      <c r="K2470">
        <v>100</v>
      </c>
      <c r="L2470">
        <f t="shared" si="276"/>
        <v>2.907199999999996</v>
      </c>
      <c r="N2470">
        <v>0.726799999999999</v>
      </c>
      <c r="O2470" t="str">
        <f t="shared" si="278"/>
        <v>18&lt;row&gt;&lt;color=136,140,107&gt;冲向对手给予290%伤害，&lt;row&gt;&lt;color=136,140,107&gt;并额外造成781点伤害</v>
      </c>
    </row>
    <row r="2471" spans="1:15" x14ac:dyDescent="0.15">
      <c r="A2471">
        <f t="shared" si="275"/>
        <v>1000523038</v>
      </c>
      <c r="B2471" s="32">
        <v>1000523</v>
      </c>
      <c r="C2471">
        <v>38</v>
      </c>
      <c r="D2471">
        <v>0</v>
      </c>
      <c r="E2471">
        <v>0</v>
      </c>
      <c r="F2471" t="s">
        <v>615</v>
      </c>
      <c r="H2471">
        <v>0</v>
      </c>
      <c r="I2471">
        <v>1</v>
      </c>
      <c r="J2471">
        <v>0</v>
      </c>
      <c r="K2471">
        <v>100</v>
      </c>
      <c r="L2471">
        <f t="shared" si="276"/>
        <v>2.9323999999999959</v>
      </c>
      <c r="N2471">
        <v>0.73309999999999897</v>
      </c>
      <c r="O2471" t="str">
        <f t="shared" si="278"/>
        <v>18&lt;row&gt;&lt;color=136,140,107&gt;冲向对手给予293%伤害，&lt;row&gt;&lt;color=136,140,107&gt;并额外造成816点伤害</v>
      </c>
    </row>
    <row r="2472" spans="1:15" x14ac:dyDescent="0.15">
      <c r="A2472">
        <f t="shared" si="275"/>
        <v>1000523039</v>
      </c>
      <c r="B2472" s="32">
        <v>1000523</v>
      </c>
      <c r="C2472">
        <v>39</v>
      </c>
      <c r="D2472">
        <v>0</v>
      </c>
      <c r="E2472">
        <v>0</v>
      </c>
      <c r="F2472" t="s">
        <v>616</v>
      </c>
      <c r="H2472">
        <v>0</v>
      </c>
      <c r="I2472">
        <v>1</v>
      </c>
      <c r="J2472">
        <v>0</v>
      </c>
      <c r="K2472">
        <v>100</v>
      </c>
      <c r="L2472">
        <f t="shared" si="276"/>
        <v>2.9575999999999958</v>
      </c>
      <c r="N2472">
        <v>0.73939999999999895</v>
      </c>
      <c r="O2472" t="str">
        <f t="shared" si="278"/>
        <v>18&lt;row&gt;&lt;color=136,140,107&gt;冲向对手给予295%伤害，&lt;row&gt;&lt;color=136,140,107&gt;并额外造成852点伤害</v>
      </c>
    </row>
    <row r="2473" spans="1:15" x14ac:dyDescent="0.15">
      <c r="A2473">
        <f t="shared" ref="A2473:A2536" si="279">B2473*1000+C2473</f>
        <v>1000523040</v>
      </c>
      <c r="B2473" s="32">
        <v>1000523</v>
      </c>
      <c r="C2473">
        <v>40</v>
      </c>
      <c r="D2473">
        <v>0</v>
      </c>
      <c r="E2473">
        <v>0</v>
      </c>
      <c r="F2473" t="s">
        <v>617</v>
      </c>
      <c r="H2473">
        <v>0</v>
      </c>
      <c r="I2473">
        <v>1</v>
      </c>
      <c r="J2473">
        <v>0</v>
      </c>
      <c r="K2473">
        <v>100</v>
      </c>
      <c r="L2473">
        <f t="shared" si="276"/>
        <v>2.9827999999999961</v>
      </c>
      <c r="N2473">
        <v>0.74569999999999903</v>
      </c>
      <c r="O2473" t="str">
        <f t="shared" si="278"/>
        <v>18&lt;row&gt;&lt;color=136,140,107&gt;冲向对手给予298%伤害，&lt;row&gt;&lt;color=136,140,107&gt;并额外造成889点伤害</v>
      </c>
    </row>
    <row r="2474" spans="1:15" x14ac:dyDescent="0.15">
      <c r="A2474">
        <f t="shared" si="279"/>
        <v>1000523041</v>
      </c>
      <c r="B2474" s="32">
        <v>1000523</v>
      </c>
      <c r="C2474">
        <v>41</v>
      </c>
      <c r="D2474">
        <v>0</v>
      </c>
      <c r="E2474">
        <v>0</v>
      </c>
      <c r="F2474" t="s">
        <v>618</v>
      </c>
      <c r="H2474">
        <v>0</v>
      </c>
      <c r="I2474">
        <v>1</v>
      </c>
      <c r="J2474">
        <v>0</v>
      </c>
      <c r="K2474">
        <v>100</v>
      </c>
      <c r="L2474">
        <f t="shared" si="276"/>
        <v>3.007999999999996</v>
      </c>
      <c r="N2474">
        <v>0.751999999999999</v>
      </c>
      <c r="O2474" t="str">
        <f t="shared" si="278"/>
        <v>18&lt;row&gt;&lt;color=136,140,107&gt;冲向对手给予300%伤害，&lt;row&gt;&lt;color=136,140,107&gt;并额外造成927点伤害</v>
      </c>
    </row>
    <row r="2475" spans="1:15" x14ac:dyDescent="0.15">
      <c r="A2475">
        <f t="shared" si="279"/>
        <v>1000523042</v>
      </c>
      <c r="B2475" s="32">
        <v>1000523</v>
      </c>
      <c r="C2475">
        <v>42</v>
      </c>
      <c r="D2475">
        <v>0</v>
      </c>
      <c r="E2475">
        <v>0</v>
      </c>
      <c r="F2475" t="s">
        <v>619</v>
      </c>
      <c r="H2475">
        <v>0</v>
      </c>
      <c r="I2475">
        <v>1</v>
      </c>
      <c r="J2475">
        <v>0</v>
      </c>
      <c r="K2475">
        <v>100</v>
      </c>
      <c r="L2475">
        <f t="shared" si="276"/>
        <v>3.0331999999999959</v>
      </c>
      <c r="N2475">
        <v>0.75829999999999897</v>
      </c>
      <c r="O2475" t="str">
        <f t="shared" si="278"/>
        <v>18&lt;row&gt;&lt;color=136,140,107&gt;冲向对手给予303%伤害，&lt;row&gt;&lt;color=136,140,107&gt;并额外造成966点伤害</v>
      </c>
    </row>
    <row r="2476" spans="1:15" x14ac:dyDescent="0.15">
      <c r="A2476">
        <f t="shared" si="279"/>
        <v>1000523043</v>
      </c>
      <c r="B2476" s="32">
        <v>1000523</v>
      </c>
      <c r="C2476">
        <v>43</v>
      </c>
      <c r="D2476">
        <v>0</v>
      </c>
      <c r="E2476">
        <v>0</v>
      </c>
      <c r="F2476" t="s">
        <v>620</v>
      </c>
      <c r="H2476">
        <v>0</v>
      </c>
      <c r="I2476">
        <v>1</v>
      </c>
      <c r="J2476">
        <v>0</v>
      </c>
      <c r="K2476">
        <v>100</v>
      </c>
      <c r="L2476">
        <f t="shared" si="276"/>
        <v>3.0583999999999958</v>
      </c>
      <c r="N2476">
        <v>0.76459999999999895</v>
      </c>
      <c r="O2476" t="str">
        <f t="shared" si="278"/>
        <v>18&lt;row&gt;&lt;color=136,140,107&gt;冲向对手给予305%伤害，&lt;row&gt;&lt;color=136,140,107&gt;并额外造成1005点伤害</v>
      </c>
    </row>
    <row r="2477" spans="1:15" x14ac:dyDescent="0.15">
      <c r="A2477">
        <f t="shared" si="279"/>
        <v>1000523044</v>
      </c>
      <c r="B2477" s="32">
        <v>1000523</v>
      </c>
      <c r="C2477">
        <v>44</v>
      </c>
      <c r="D2477">
        <v>0</v>
      </c>
      <c r="E2477">
        <v>0</v>
      </c>
      <c r="F2477" t="s">
        <v>621</v>
      </c>
      <c r="H2477">
        <v>0</v>
      </c>
      <c r="I2477">
        <v>1</v>
      </c>
      <c r="J2477">
        <v>0</v>
      </c>
      <c r="K2477">
        <v>100</v>
      </c>
      <c r="L2477">
        <f t="shared" si="276"/>
        <v>3.0835999999999961</v>
      </c>
      <c r="N2477">
        <v>0.77089999999999903</v>
      </c>
      <c r="O2477" t="str">
        <f t="shared" si="278"/>
        <v>18&lt;row&gt;&lt;color=136,140,107&gt;冲向对手给予308%伤害，&lt;row&gt;&lt;color=136,140,107&gt;并额外造成1045点伤害</v>
      </c>
    </row>
    <row r="2478" spans="1:15" x14ac:dyDescent="0.15">
      <c r="A2478">
        <f t="shared" si="279"/>
        <v>1000523045</v>
      </c>
      <c r="B2478" s="32">
        <v>1000523</v>
      </c>
      <c r="C2478">
        <v>45</v>
      </c>
      <c r="D2478">
        <v>0</v>
      </c>
      <c r="E2478">
        <v>0</v>
      </c>
      <c r="F2478" t="s">
        <v>622</v>
      </c>
      <c r="H2478">
        <v>0</v>
      </c>
      <c r="I2478">
        <v>1</v>
      </c>
      <c r="J2478">
        <v>0</v>
      </c>
      <c r="K2478">
        <v>100</v>
      </c>
      <c r="L2478">
        <f t="shared" si="276"/>
        <v>3.108799999999996</v>
      </c>
      <c r="N2478">
        <v>0.777199999999999</v>
      </c>
      <c r="O2478" t="str">
        <f t="shared" si="278"/>
        <v>18&lt;row&gt;&lt;color=136,140,107&gt;冲向对手给予310%伤害，&lt;row&gt;&lt;color=136,140,107&gt;并额外造成1087点伤害</v>
      </c>
    </row>
    <row r="2479" spans="1:15" x14ac:dyDescent="0.15">
      <c r="A2479">
        <f t="shared" si="279"/>
        <v>1000523046</v>
      </c>
      <c r="B2479" s="32">
        <v>1000523</v>
      </c>
      <c r="C2479">
        <v>46</v>
      </c>
      <c r="D2479">
        <v>0</v>
      </c>
      <c r="E2479">
        <v>0</v>
      </c>
      <c r="F2479" t="s">
        <v>623</v>
      </c>
      <c r="H2479">
        <v>0</v>
      </c>
      <c r="I2479">
        <v>1</v>
      </c>
      <c r="J2479">
        <v>0</v>
      </c>
      <c r="K2479">
        <v>100</v>
      </c>
      <c r="L2479">
        <f t="shared" si="276"/>
        <v>3.1339999999999959</v>
      </c>
      <c r="N2479">
        <v>0.78349999999999898</v>
      </c>
      <c r="O2479" t="str">
        <f t="shared" si="278"/>
        <v>18&lt;row&gt;&lt;color=136,140,107&gt;冲向对手给予313%伤害，&lt;row&gt;&lt;color=136,140,107&gt;并额外造成1129点伤害</v>
      </c>
    </row>
    <row r="2480" spans="1:15" x14ac:dyDescent="0.15">
      <c r="A2480">
        <f t="shared" si="279"/>
        <v>1000523047</v>
      </c>
      <c r="B2480" s="32">
        <v>1000523</v>
      </c>
      <c r="C2480">
        <v>47</v>
      </c>
      <c r="D2480">
        <v>0</v>
      </c>
      <c r="E2480">
        <v>0</v>
      </c>
      <c r="F2480" t="s">
        <v>624</v>
      </c>
      <c r="H2480">
        <v>0</v>
      </c>
      <c r="I2480">
        <v>1</v>
      </c>
      <c r="J2480">
        <v>0</v>
      </c>
      <c r="K2480">
        <v>100</v>
      </c>
      <c r="L2480">
        <f t="shared" si="276"/>
        <v>3.1591999999999958</v>
      </c>
      <c r="N2480">
        <v>0.78979999999999895</v>
      </c>
      <c r="O2480" t="str">
        <f t="shared" si="278"/>
        <v>18&lt;row&gt;&lt;color=136,140,107&gt;冲向对手给予315%伤害，&lt;row&gt;&lt;color=136,140,107&gt;并额外造成1172点伤害</v>
      </c>
    </row>
    <row r="2481" spans="1:15" x14ac:dyDescent="0.15">
      <c r="A2481">
        <f t="shared" si="279"/>
        <v>1000523048</v>
      </c>
      <c r="B2481" s="32">
        <v>1000523</v>
      </c>
      <c r="C2481">
        <v>48</v>
      </c>
      <c r="D2481">
        <v>0</v>
      </c>
      <c r="E2481">
        <v>0</v>
      </c>
      <c r="F2481" t="s">
        <v>625</v>
      </c>
      <c r="H2481">
        <v>0</v>
      </c>
      <c r="I2481">
        <v>1</v>
      </c>
      <c r="J2481">
        <v>0</v>
      </c>
      <c r="K2481">
        <v>100</v>
      </c>
      <c r="L2481">
        <f t="shared" si="276"/>
        <v>3.1843999999999961</v>
      </c>
      <c r="N2481">
        <v>0.79609999999999903</v>
      </c>
      <c r="O2481" t="str">
        <f t="shared" si="278"/>
        <v>18&lt;row&gt;&lt;color=136,140,107&gt;冲向对手给予318%伤害，&lt;row&gt;&lt;color=136,140,107&gt;并额外造成1216点伤害</v>
      </c>
    </row>
    <row r="2482" spans="1:15" x14ac:dyDescent="0.15">
      <c r="A2482">
        <f t="shared" si="279"/>
        <v>1000523049</v>
      </c>
      <c r="B2482" s="32">
        <v>1000523</v>
      </c>
      <c r="C2482">
        <v>49</v>
      </c>
      <c r="D2482">
        <v>0</v>
      </c>
      <c r="E2482">
        <v>0</v>
      </c>
      <c r="F2482" t="s">
        <v>626</v>
      </c>
      <c r="H2482">
        <v>0</v>
      </c>
      <c r="I2482">
        <v>1</v>
      </c>
      <c r="J2482">
        <v>0</v>
      </c>
      <c r="K2482">
        <v>100</v>
      </c>
      <c r="L2482">
        <f t="shared" ref="L2482:L2545" si="280">IF(C2482=80,VLOOKUP((B2482-20),$B$100:$L$2343,11,0),VLOOKUP((B2482-20),$B$100:$L$2343,11,0)*N2482)</f>
        <v>3.209599999999996</v>
      </c>
      <c r="N2482">
        <v>0.802399999999999</v>
      </c>
      <c r="O2482" t="str">
        <f t="shared" si="278"/>
        <v>18&lt;row&gt;&lt;color=136,140,107&gt;冲向对手给予320%伤害，&lt;row&gt;&lt;color=136,140,107&gt;并额外造成1261点伤害</v>
      </c>
    </row>
    <row r="2483" spans="1:15" x14ac:dyDescent="0.15">
      <c r="A2483">
        <f t="shared" si="279"/>
        <v>1000523050</v>
      </c>
      <c r="B2483" s="32">
        <v>1000523</v>
      </c>
      <c r="C2483">
        <v>50</v>
      </c>
      <c r="D2483">
        <v>0</v>
      </c>
      <c r="E2483">
        <v>0</v>
      </c>
      <c r="F2483" t="s">
        <v>627</v>
      </c>
      <c r="H2483">
        <v>0</v>
      </c>
      <c r="I2483">
        <v>1</v>
      </c>
      <c r="J2483">
        <v>0</v>
      </c>
      <c r="K2483">
        <v>100</v>
      </c>
      <c r="L2483">
        <f t="shared" si="280"/>
        <v>3.2347999999999959</v>
      </c>
      <c r="N2483">
        <v>0.80869999999999898</v>
      </c>
      <c r="O2483" t="str">
        <f t="shared" si="278"/>
        <v>18&lt;row&gt;&lt;color=136,140,107&gt;冲向对手给予323%伤害，&lt;row&gt;&lt;color=136,140,107&gt;并额外造成1307点伤害</v>
      </c>
    </row>
    <row r="2484" spans="1:15" x14ac:dyDescent="0.15">
      <c r="A2484">
        <f t="shared" si="279"/>
        <v>1000523051</v>
      </c>
      <c r="B2484" s="32">
        <v>1000523</v>
      </c>
      <c r="C2484">
        <v>51</v>
      </c>
      <c r="D2484">
        <v>0</v>
      </c>
      <c r="E2484">
        <v>0</v>
      </c>
      <c r="F2484" t="s">
        <v>628</v>
      </c>
      <c r="H2484">
        <v>0</v>
      </c>
      <c r="I2484">
        <v>1</v>
      </c>
      <c r="J2484">
        <v>0</v>
      </c>
      <c r="K2484">
        <v>100</v>
      </c>
      <c r="L2484">
        <f t="shared" si="280"/>
        <v>3.2599999999999958</v>
      </c>
      <c r="N2484">
        <v>0.81499999999999895</v>
      </c>
      <c r="O2484" t="str">
        <f t="shared" si="278"/>
        <v>18&lt;row&gt;&lt;color=136,140,107&gt;冲向对手给予326%伤害，&lt;row&gt;&lt;color=136,140,107&gt;并额外造成1355点伤害</v>
      </c>
    </row>
    <row r="2485" spans="1:15" x14ac:dyDescent="0.15">
      <c r="A2485">
        <f t="shared" si="279"/>
        <v>1000523052</v>
      </c>
      <c r="B2485" s="32">
        <v>1000523</v>
      </c>
      <c r="C2485">
        <v>52</v>
      </c>
      <c r="D2485">
        <v>0</v>
      </c>
      <c r="E2485">
        <v>0</v>
      </c>
      <c r="F2485" t="s">
        <v>629</v>
      </c>
      <c r="H2485">
        <v>0</v>
      </c>
      <c r="I2485">
        <v>1</v>
      </c>
      <c r="J2485">
        <v>0</v>
      </c>
      <c r="K2485">
        <v>100</v>
      </c>
      <c r="L2485">
        <f t="shared" si="280"/>
        <v>3.2851999999999961</v>
      </c>
      <c r="N2485">
        <v>0.82129999999999903</v>
      </c>
      <c r="O2485" t="str">
        <f t="shared" si="278"/>
        <v>18&lt;row&gt;&lt;color=136,140,107&gt;冲向对手给予328%伤害，&lt;row&gt;&lt;color=136,140,107&gt;并额外造成1403点伤害</v>
      </c>
    </row>
    <row r="2486" spans="1:15" x14ac:dyDescent="0.15">
      <c r="A2486">
        <f t="shared" si="279"/>
        <v>1000523053</v>
      </c>
      <c r="B2486" s="32">
        <v>1000523</v>
      </c>
      <c r="C2486">
        <v>53</v>
      </c>
      <c r="D2486">
        <v>0</v>
      </c>
      <c r="E2486">
        <v>0</v>
      </c>
      <c r="F2486" t="s">
        <v>630</v>
      </c>
      <c r="H2486">
        <v>0</v>
      </c>
      <c r="I2486">
        <v>1</v>
      </c>
      <c r="J2486">
        <v>0</v>
      </c>
      <c r="K2486">
        <v>100</v>
      </c>
      <c r="L2486">
        <f t="shared" si="280"/>
        <v>3.310399999999996</v>
      </c>
      <c r="N2486">
        <v>0.827599999999999</v>
      </c>
      <c r="O2486" t="str">
        <f t="shared" si="278"/>
        <v>18&lt;row&gt;&lt;color=136,140,107&gt;冲向对手给予331%伤害，&lt;row&gt;&lt;color=136,140,107&gt;并额外造成1452点伤害</v>
      </c>
    </row>
    <row r="2487" spans="1:15" x14ac:dyDescent="0.15">
      <c r="A2487">
        <f t="shared" si="279"/>
        <v>1000523054</v>
      </c>
      <c r="B2487" s="32">
        <v>1000523</v>
      </c>
      <c r="C2487">
        <v>54</v>
      </c>
      <c r="D2487">
        <v>0</v>
      </c>
      <c r="E2487">
        <v>0</v>
      </c>
      <c r="F2487" t="s">
        <v>631</v>
      </c>
      <c r="H2487">
        <v>0</v>
      </c>
      <c r="I2487">
        <v>1</v>
      </c>
      <c r="J2487">
        <v>0</v>
      </c>
      <c r="K2487">
        <v>100</v>
      </c>
      <c r="L2487">
        <f t="shared" si="280"/>
        <v>3.3355999999999959</v>
      </c>
      <c r="N2487">
        <v>0.83389999999999898</v>
      </c>
      <c r="O2487" t="str">
        <f t="shared" si="278"/>
        <v>18&lt;row&gt;&lt;color=136,140,107&gt;冲向对手给予333%伤害，&lt;row&gt;&lt;color=136,140,107&gt;并额外造成1502点伤害</v>
      </c>
    </row>
    <row r="2488" spans="1:15" x14ac:dyDescent="0.15">
      <c r="A2488">
        <f t="shared" si="279"/>
        <v>1000523055</v>
      </c>
      <c r="B2488" s="32">
        <v>1000523</v>
      </c>
      <c r="C2488">
        <v>55</v>
      </c>
      <c r="D2488">
        <v>0</v>
      </c>
      <c r="E2488">
        <v>0</v>
      </c>
      <c r="F2488" t="s">
        <v>632</v>
      </c>
      <c r="H2488">
        <v>0</v>
      </c>
      <c r="I2488">
        <v>1</v>
      </c>
      <c r="J2488">
        <v>0</v>
      </c>
      <c r="K2488">
        <v>100</v>
      </c>
      <c r="L2488">
        <f t="shared" si="280"/>
        <v>3.3607999999999958</v>
      </c>
      <c r="N2488">
        <v>0.84019999999999895</v>
      </c>
      <c r="O2488" t="str">
        <f t="shared" si="278"/>
        <v>18&lt;row&gt;&lt;color=136,140,107&gt;冲向对手给予336%伤害，&lt;row&gt;&lt;color=136,140,107&gt;并额外造成1553点伤害</v>
      </c>
    </row>
    <row r="2489" spans="1:15" x14ac:dyDescent="0.15">
      <c r="A2489">
        <f t="shared" si="279"/>
        <v>1000523056</v>
      </c>
      <c r="B2489" s="32">
        <v>1000523</v>
      </c>
      <c r="C2489">
        <v>56</v>
      </c>
      <c r="D2489">
        <v>0</v>
      </c>
      <c r="E2489">
        <v>0</v>
      </c>
      <c r="F2489" t="s">
        <v>633</v>
      </c>
      <c r="H2489">
        <v>0</v>
      </c>
      <c r="I2489">
        <v>1</v>
      </c>
      <c r="J2489">
        <v>0</v>
      </c>
      <c r="K2489">
        <v>100</v>
      </c>
      <c r="L2489">
        <f t="shared" si="280"/>
        <v>3.3859999999999921</v>
      </c>
      <c r="N2489">
        <v>0.84649999999999803</v>
      </c>
      <c r="O2489" t="str">
        <f t="shared" si="278"/>
        <v>18&lt;row&gt;&lt;color=136,140,107&gt;冲向对手给予338%伤害，&lt;row&gt;&lt;color=136,140,107&gt;并额外造成1605点伤害</v>
      </c>
    </row>
    <row r="2490" spans="1:15" x14ac:dyDescent="0.15">
      <c r="A2490">
        <f t="shared" si="279"/>
        <v>1000523057</v>
      </c>
      <c r="B2490" s="32">
        <v>1000523</v>
      </c>
      <c r="C2490">
        <v>57</v>
      </c>
      <c r="D2490">
        <v>0</v>
      </c>
      <c r="E2490">
        <v>0</v>
      </c>
      <c r="F2490" t="s">
        <v>634</v>
      </c>
      <c r="H2490">
        <v>0</v>
      </c>
      <c r="I2490">
        <v>1</v>
      </c>
      <c r="J2490">
        <v>0</v>
      </c>
      <c r="K2490">
        <v>100</v>
      </c>
      <c r="L2490">
        <f t="shared" si="280"/>
        <v>3.411199999999992</v>
      </c>
      <c r="N2490">
        <v>0.852799999999998</v>
      </c>
      <c r="O2490" t="str">
        <f t="shared" si="278"/>
        <v>18&lt;row&gt;&lt;color=136,140,107&gt;冲向对手给予341%伤害，&lt;row&gt;&lt;color=136,140,107&gt;并额外造成1658点伤害</v>
      </c>
    </row>
    <row r="2491" spans="1:15" x14ac:dyDescent="0.15">
      <c r="A2491">
        <f t="shared" si="279"/>
        <v>1000523058</v>
      </c>
      <c r="B2491" s="32">
        <v>1000523</v>
      </c>
      <c r="C2491">
        <v>58</v>
      </c>
      <c r="D2491">
        <v>0</v>
      </c>
      <c r="E2491">
        <v>0</v>
      </c>
      <c r="F2491" t="s">
        <v>635</v>
      </c>
      <c r="H2491">
        <v>0</v>
      </c>
      <c r="I2491">
        <v>1</v>
      </c>
      <c r="J2491">
        <v>0</v>
      </c>
      <c r="K2491">
        <v>100</v>
      </c>
      <c r="L2491">
        <f t="shared" si="280"/>
        <v>3.4363999999999919</v>
      </c>
      <c r="N2491">
        <v>0.85909999999999798</v>
      </c>
      <c r="O2491" t="str">
        <f t="shared" si="278"/>
        <v>18&lt;row&gt;&lt;color=136,140,107&gt;冲向对手给予343%伤害，&lt;row&gt;&lt;color=136,140,107&gt;并额外造成1712点伤害</v>
      </c>
    </row>
    <row r="2492" spans="1:15" x14ac:dyDescent="0.15">
      <c r="A2492">
        <f t="shared" si="279"/>
        <v>1000523059</v>
      </c>
      <c r="B2492" s="32">
        <v>1000523</v>
      </c>
      <c r="C2492">
        <v>59</v>
      </c>
      <c r="D2492">
        <v>0</v>
      </c>
      <c r="E2492">
        <v>0</v>
      </c>
      <c r="F2492" t="s">
        <v>636</v>
      </c>
      <c r="H2492">
        <v>0</v>
      </c>
      <c r="I2492">
        <v>1</v>
      </c>
      <c r="J2492">
        <v>0</v>
      </c>
      <c r="K2492">
        <v>100</v>
      </c>
      <c r="L2492">
        <f t="shared" si="280"/>
        <v>3.4615999999999918</v>
      </c>
      <c r="N2492">
        <v>0.86539999999999795</v>
      </c>
      <c r="O2492" t="str">
        <f t="shared" si="278"/>
        <v>18&lt;row&gt;&lt;color=136,140,107&gt;冲向对手给予346%伤害，&lt;row&gt;&lt;color=136,140,107&gt;并额外造成1767点伤害</v>
      </c>
    </row>
    <row r="2493" spans="1:15" x14ac:dyDescent="0.15">
      <c r="A2493">
        <f t="shared" si="279"/>
        <v>1000523060</v>
      </c>
      <c r="B2493" s="32">
        <v>1000523</v>
      </c>
      <c r="C2493">
        <v>60</v>
      </c>
      <c r="D2493">
        <v>0</v>
      </c>
      <c r="E2493">
        <v>0</v>
      </c>
      <c r="F2493" t="s">
        <v>637</v>
      </c>
      <c r="H2493">
        <v>0</v>
      </c>
      <c r="I2493">
        <v>1</v>
      </c>
      <c r="J2493">
        <v>0</v>
      </c>
      <c r="K2493">
        <v>100</v>
      </c>
      <c r="L2493">
        <f t="shared" si="280"/>
        <v>3.4867999999999921</v>
      </c>
      <c r="N2493">
        <v>0.87169999999999803</v>
      </c>
      <c r="O2493" t="str">
        <f t="shared" si="278"/>
        <v>18&lt;row&gt;&lt;color=136,140,107&gt;冲向对手给予348%伤害，&lt;row&gt;&lt;color=136,140,107&gt;并额外造成1823点伤害</v>
      </c>
    </row>
    <row r="2494" spans="1:15" x14ac:dyDescent="0.15">
      <c r="A2494">
        <f t="shared" si="279"/>
        <v>1000523061</v>
      </c>
      <c r="B2494" s="32">
        <v>1000523</v>
      </c>
      <c r="C2494">
        <v>61</v>
      </c>
      <c r="D2494">
        <v>0</v>
      </c>
      <c r="E2494">
        <v>0</v>
      </c>
      <c r="F2494" t="s">
        <v>638</v>
      </c>
      <c r="H2494">
        <v>0</v>
      </c>
      <c r="I2494">
        <v>1</v>
      </c>
      <c r="J2494">
        <v>0</v>
      </c>
      <c r="K2494">
        <v>100</v>
      </c>
      <c r="L2494">
        <f t="shared" si="280"/>
        <v>3.511999999999992</v>
      </c>
      <c r="N2494">
        <v>0.877999999999998</v>
      </c>
      <c r="O2494" t="str">
        <f t="shared" si="278"/>
        <v>18&lt;row&gt;&lt;color=136,140,107&gt;冲向对手给予351%伤害，&lt;row&gt;&lt;color=136,140,107&gt;并额外造成1880点伤害</v>
      </c>
    </row>
    <row r="2495" spans="1:15" x14ac:dyDescent="0.15">
      <c r="A2495">
        <f t="shared" si="279"/>
        <v>1000523062</v>
      </c>
      <c r="B2495" s="32">
        <v>1000523</v>
      </c>
      <c r="C2495">
        <v>62</v>
      </c>
      <c r="D2495">
        <v>0</v>
      </c>
      <c r="E2495">
        <v>0</v>
      </c>
      <c r="F2495" t="s">
        <v>639</v>
      </c>
      <c r="H2495">
        <v>0</v>
      </c>
      <c r="I2495">
        <v>1</v>
      </c>
      <c r="J2495">
        <v>0</v>
      </c>
      <c r="K2495">
        <v>100</v>
      </c>
      <c r="L2495">
        <f t="shared" si="280"/>
        <v>3.5371999999999919</v>
      </c>
      <c r="N2495">
        <v>0.88429999999999798</v>
      </c>
      <c r="O2495" t="str">
        <f t="shared" si="278"/>
        <v>18&lt;row&gt;&lt;color=136,140,107&gt;冲向对手给予353%伤害，&lt;row&gt;&lt;color=136,140,107&gt;并额外造成1939点伤害</v>
      </c>
    </row>
    <row r="2496" spans="1:15" x14ac:dyDescent="0.15">
      <c r="A2496">
        <f t="shared" si="279"/>
        <v>1000523063</v>
      </c>
      <c r="B2496" s="32">
        <v>1000523</v>
      </c>
      <c r="C2496">
        <v>63</v>
      </c>
      <c r="D2496">
        <v>0</v>
      </c>
      <c r="E2496">
        <v>0</v>
      </c>
      <c r="F2496" t="s">
        <v>640</v>
      </c>
      <c r="H2496">
        <v>0</v>
      </c>
      <c r="I2496">
        <v>1</v>
      </c>
      <c r="J2496">
        <v>0</v>
      </c>
      <c r="K2496">
        <v>100</v>
      </c>
      <c r="L2496">
        <f t="shared" si="280"/>
        <v>3.5623999999999918</v>
      </c>
      <c r="N2496">
        <v>0.89059999999999795</v>
      </c>
      <c r="O2496" t="str">
        <f t="shared" si="278"/>
        <v>18&lt;row&gt;&lt;color=136,140,107&gt;冲向对手给予356%伤害，&lt;row&gt;&lt;color=136,140,107&gt;并额外造成1998点伤害</v>
      </c>
    </row>
    <row r="2497" spans="1:15" x14ac:dyDescent="0.15">
      <c r="A2497">
        <f t="shared" si="279"/>
        <v>1000523064</v>
      </c>
      <c r="B2497" s="32">
        <v>1000523</v>
      </c>
      <c r="C2497">
        <v>64</v>
      </c>
      <c r="D2497">
        <v>0</v>
      </c>
      <c r="E2497">
        <v>0</v>
      </c>
      <c r="F2497" t="s">
        <v>641</v>
      </c>
      <c r="H2497">
        <v>0</v>
      </c>
      <c r="I2497">
        <v>1</v>
      </c>
      <c r="J2497">
        <v>0</v>
      </c>
      <c r="K2497">
        <v>100</v>
      </c>
      <c r="L2497">
        <f t="shared" si="280"/>
        <v>3.5875999999999921</v>
      </c>
      <c r="N2497">
        <v>0.89689999999999803</v>
      </c>
      <c r="O2497" t="str">
        <f t="shared" si="278"/>
        <v>18&lt;row&gt;&lt;color=136,140,107&gt;冲向对手给予358%伤害，&lt;row&gt;&lt;color=136,140,107&gt;并额外造成2059点伤害</v>
      </c>
    </row>
    <row r="2498" spans="1:15" x14ac:dyDescent="0.15">
      <c r="A2498">
        <f t="shared" si="279"/>
        <v>1000523065</v>
      </c>
      <c r="B2498" s="32">
        <v>1000523</v>
      </c>
      <c r="C2498">
        <v>65</v>
      </c>
      <c r="D2498">
        <v>0</v>
      </c>
      <c r="E2498">
        <v>0</v>
      </c>
      <c r="F2498" t="s">
        <v>642</v>
      </c>
      <c r="H2498">
        <v>0</v>
      </c>
      <c r="I2498">
        <v>1</v>
      </c>
      <c r="J2498">
        <v>0</v>
      </c>
      <c r="K2498">
        <v>100</v>
      </c>
      <c r="L2498">
        <f t="shared" si="280"/>
        <v>3.612799999999992</v>
      </c>
      <c r="N2498">
        <v>0.903199999999998</v>
      </c>
      <c r="O2498" t="str">
        <f t="shared" si="278"/>
        <v>18&lt;row&gt;&lt;color=136,140,107&gt;冲向对手给予361%伤害，&lt;row&gt;&lt;color=136,140,107&gt;并额外造成2121点伤害</v>
      </c>
    </row>
    <row r="2499" spans="1:15" x14ac:dyDescent="0.15">
      <c r="A2499">
        <f t="shared" si="279"/>
        <v>1000523066</v>
      </c>
      <c r="B2499" s="32">
        <v>1000523</v>
      </c>
      <c r="C2499">
        <v>66</v>
      </c>
      <c r="D2499">
        <v>0</v>
      </c>
      <c r="E2499">
        <v>0</v>
      </c>
      <c r="F2499" t="s">
        <v>643</v>
      </c>
      <c r="H2499">
        <v>0</v>
      </c>
      <c r="I2499">
        <v>1</v>
      </c>
      <c r="J2499">
        <v>0</v>
      </c>
      <c r="K2499">
        <v>100</v>
      </c>
      <c r="L2499">
        <f t="shared" si="280"/>
        <v>3.6379999999999919</v>
      </c>
      <c r="N2499">
        <v>0.90949999999999798</v>
      </c>
      <c r="O2499" t="str">
        <f t="shared" ref="O2499:O2513" si="281">"18&lt;row&gt;&lt;color=136,140,107&gt;冲向对手给予"&amp;INT(L2499*100)&amp;"%伤害，&lt;row&gt;&lt;color=136,140,107&gt;并额外造成"&amp;INT(C2499*10*L2499*N2499)&amp;"点伤害"</f>
        <v>18&lt;row&gt;&lt;color=136,140,107&gt;冲向对手给予363%伤害，&lt;row&gt;&lt;color=136,140,107&gt;并额外造成2183点伤害</v>
      </c>
    </row>
    <row r="2500" spans="1:15" x14ac:dyDescent="0.15">
      <c r="A2500">
        <f t="shared" si="279"/>
        <v>1000523067</v>
      </c>
      <c r="B2500" s="32">
        <v>1000523</v>
      </c>
      <c r="C2500">
        <v>67</v>
      </c>
      <c r="D2500">
        <v>0</v>
      </c>
      <c r="E2500">
        <v>0</v>
      </c>
      <c r="F2500" t="s">
        <v>644</v>
      </c>
      <c r="H2500">
        <v>0</v>
      </c>
      <c r="I2500">
        <v>1</v>
      </c>
      <c r="J2500">
        <v>0</v>
      </c>
      <c r="K2500">
        <v>100</v>
      </c>
      <c r="L2500">
        <f t="shared" si="280"/>
        <v>3.6631999999999918</v>
      </c>
      <c r="N2500">
        <v>0.91579999999999795</v>
      </c>
      <c r="O2500" t="str">
        <f t="shared" si="281"/>
        <v>18&lt;row&gt;&lt;color=136,140,107&gt;冲向对手给予366%伤害，&lt;row&gt;&lt;color=136,140,107&gt;并额外造成2247点伤害</v>
      </c>
    </row>
    <row r="2501" spans="1:15" x14ac:dyDescent="0.15">
      <c r="A2501">
        <f t="shared" si="279"/>
        <v>1000523068</v>
      </c>
      <c r="B2501" s="32">
        <v>1000523</v>
      </c>
      <c r="C2501">
        <v>68</v>
      </c>
      <c r="D2501">
        <v>0</v>
      </c>
      <c r="E2501">
        <v>0</v>
      </c>
      <c r="F2501" t="s">
        <v>645</v>
      </c>
      <c r="H2501">
        <v>0</v>
      </c>
      <c r="I2501">
        <v>1</v>
      </c>
      <c r="J2501">
        <v>0</v>
      </c>
      <c r="K2501">
        <v>100</v>
      </c>
      <c r="L2501">
        <f t="shared" si="280"/>
        <v>3.6883999999999921</v>
      </c>
      <c r="N2501">
        <v>0.92209999999999803</v>
      </c>
      <c r="O2501" t="str">
        <f t="shared" si="281"/>
        <v>18&lt;row&gt;&lt;color=136,140,107&gt;冲向对手给予368%伤害，&lt;row&gt;&lt;color=136,140,107&gt;并额外造成2312点伤害</v>
      </c>
    </row>
    <row r="2502" spans="1:15" x14ac:dyDescent="0.15">
      <c r="A2502">
        <f t="shared" si="279"/>
        <v>1000523069</v>
      </c>
      <c r="B2502" s="32">
        <v>1000523</v>
      </c>
      <c r="C2502">
        <v>69</v>
      </c>
      <c r="D2502">
        <v>0</v>
      </c>
      <c r="E2502">
        <v>0</v>
      </c>
      <c r="F2502" t="s">
        <v>646</v>
      </c>
      <c r="H2502">
        <v>0</v>
      </c>
      <c r="I2502">
        <v>1</v>
      </c>
      <c r="J2502">
        <v>0</v>
      </c>
      <c r="K2502">
        <v>100</v>
      </c>
      <c r="L2502">
        <f t="shared" si="280"/>
        <v>3.713599999999992</v>
      </c>
      <c r="N2502">
        <v>0.928399999999998</v>
      </c>
      <c r="O2502" t="str">
        <f t="shared" si="281"/>
        <v>18&lt;row&gt;&lt;color=136,140,107&gt;冲向对手给予371%伤害，&lt;row&gt;&lt;color=136,140,107&gt;并额外造成2378点伤害</v>
      </c>
    </row>
    <row r="2503" spans="1:15" x14ac:dyDescent="0.15">
      <c r="A2503">
        <f t="shared" si="279"/>
        <v>1000523070</v>
      </c>
      <c r="B2503" s="32">
        <v>1000523</v>
      </c>
      <c r="C2503">
        <v>70</v>
      </c>
      <c r="D2503">
        <v>0</v>
      </c>
      <c r="E2503">
        <v>0</v>
      </c>
      <c r="F2503" t="s">
        <v>647</v>
      </c>
      <c r="H2503">
        <v>0</v>
      </c>
      <c r="I2503">
        <v>1</v>
      </c>
      <c r="J2503">
        <v>0</v>
      </c>
      <c r="K2503">
        <v>100</v>
      </c>
      <c r="L2503">
        <f t="shared" si="280"/>
        <v>3.7387999999999919</v>
      </c>
      <c r="N2503">
        <v>0.93469999999999798</v>
      </c>
      <c r="O2503" t="str">
        <f t="shared" si="281"/>
        <v>18&lt;row&gt;&lt;color=136,140,107&gt;冲向对手给予373%伤害，&lt;row&gt;&lt;color=136,140,107&gt;并额外造成2446点伤害</v>
      </c>
    </row>
    <row r="2504" spans="1:15" x14ac:dyDescent="0.15">
      <c r="A2504">
        <f t="shared" si="279"/>
        <v>1000523071</v>
      </c>
      <c r="B2504" s="32">
        <v>1000523</v>
      </c>
      <c r="C2504">
        <v>71</v>
      </c>
      <c r="D2504">
        <v>0</v>
      </c>
      <c r="E2504">
        <v>0</v>
      </c>
      <c r="F2504" t="s">
        <v>648</v>
      </c>
      <c r="H2504">
        <v>0</v>
      </c>
      <c r="I2504">
        <v>1</v>
      </c>
      <c r="J2504">
        <v>0</v>
      </c>
      <c r="K2504">
        <v>100</v>
      </c>
      <c r="L2504">
        <f t="shared" si="280"/>
        <v>3.7639999999999918</v>
      </c>
      <c r="N2504">
        <v>0.94099999999999795</v>
      </c>
      <c r="O2504" t="str">
        <f t="shared" si="281"/>
        <v>18&lt;row&gt;&lt;color=136,140,107&gt;冲向对手给予376%伤害，&lt;row&gt;&lt;color=136,140,107&gt;并额外造成2514点伤害</v>
      </c>
    </row>
    <row r="2505" spans="1:15" x14ac:dyDescent="0.15">
      <c r="A2505">
        <f t="shared" si="279"/>
        <v>1000523072</v>
      </c>
      <c r="B2505" s="32">
        <v>1000523</v>
      </c>
      <c r="C2505">
        <v>72</v>
      </c>
      <c r="D2505">
        <v>0</v>
      </c>
      <c r="E2505">
        <v>0</v>
      </c>
      <c r="F2505" t="s">
        <v>649</v>
      </c>
      <c r="H2505">
        <v>0</v>
      </c>
      <c r="I2505">
        <v>1</v>
      </c>
      <c r="J2505">
        <v>0</v>
      </c>
      <c r="K2505">
        <v>100</v>
      </c>
      <c r="L2505">
        <f t="shared" si="280"/>
        <v>3.7891999999999921</v>
      </c>
      <c r="N2505">
        <v>0.94729999999999803</v>
      </c>
      <c r="O2505" t="str">
        <f t="shared" si="281"/>
        <v>18&lt;row&gt;&lt;color=136,140,107&gt;冲向对手给予378%伤害，&lt;row&gt;&lt;color=136,140,107&gt;并额外造成2584点伤害</v>
      </c>
    </row>
    <row r="2506" spans="1:15" x14ac:dyDescent="0.15">
      <c r="A2506">
        <f t="shared" si="279"/>
        <v>1000523073</v>
      </c>
      <c r="B2506" s="32">
        <v>1000523</v>
      </c>
      <c r="C2506">
        <v>73</v>
      </c>
      <c r="D2506">
        <v>0</v>
      </c>
      <c r="E2506">
        <v>0</v>
      </c>
      <c r="F2506" t="s">
        <v>650</v>
      </c>
      <c r="H2506">
        <v>0</v>
      </c>
      <c r="I2506">
        <v>1</v>
      </c>
      <c r="J2506">
        <v>0</v>
      </c>
      <c r="K2506">
        <v>100</v>
      </c>
      <c r="L2506">
        <f t="shared" si="280"/>
        <v>3.814399999999992</v>
      </c>
      <c r="N2506">
        <v>0.953599999999998</v>
      </c>
      <c r="O2506" t="str">
        <f t="shared" si="281"/>
        <v>18&lt;row&gt;&lt;color=136,140,107&gt;冲向对手给予381%伤害，&lt;row&gt;&lt;color=136,140,107&gt;并额外造成2655点伤害</v>
      </c>
    </row>
    <row r="2507" spans="1:15" x14ac:dyDescent="0.15">
      <c r="A2507">
        <f t="shared" si="279"/>
        <v>1000523074</v>
      </c>
      <c r="B2507" s="32">
        <v>1000523</v>
      </c>
      <c r="C2507">
        <v>74</v>
      </c>
      <c r="D2507">
        <v>0</v>
      </c>
      <c r="E2507">
        <v>0</v>
      </c>
      <c r="F2507" t="s">
        <v>651</v>
      </c>
      <c r="H2507">
        <v>0</v>
      </c>
      <c r="I2507">
        <v>1</v>
      </c>
      <c r="J2507">
        <v>0</v>
      </c>
      <c r="K2507">
        <v>100</v>
      </c>
      <c r="L2507">
        <f t="shared" si="280"/>
        <v>3.8395999999999919</v>
      </c>
      <c r="N2507">
        <v>0.95989999999999798</v>
      </c>
      <c r="O2507" t="str">
        <f t="shared" si="281"/>
        <v>18&lt;row&gt;&lt;color=136,140,107&gt;冲向对手给予383%伤害，&lt;row&gt;&lt;color=136,140,107&gt;并额外造成2727点伤害</v>
      </c>
    </row>
    <row r="2508" spans="1:15" x14ac:dyDescent="0.15">
      <c r="A2508">
        <f t="shared" si="279"/>
        <v>1000523075</v>
      </c>
      <c r="B2508" s="32">
        <v>1000523</v>
      </c>
      <c r="C2508">
        <v>75</v>
      </c>
      <c r="D2508">
        <v>0</v>
      </c>
      <c r="E2508">
        <v>0</v>
      </c>
      <c r="F2508" t="s">
        <v>652</v>
      </c>
      <c r="H2508">
        <v>0</v>
      </c>
      <c r="I2508">
        <v>1</v>
      </c>
      <c r="J2508">
        <v>0</v>
      </c>
      <c r="K2508">
        <v>100</v>
      </c>
      <c r="L2508">
        <f t="shared" si="280"/>
        <v>3.8647999999999918</v>
      </c>
      <c r="N2508">
        <v>0.96619999999999795</v>
      </c>
      <c r="O2508" t="str">
        <f t="shared" si="281"/>
        <v>18&lt;row&gt;&lt;color=136,140,107&gt;冲向对手给予386%伤害，&lt;row&gt;&lt;color=136,140,107&gt;并额外造成2800点伤害</v>
      </c>
    </row>
    <row r="2509" spans="1:15" x14ac:dyDescent="0.15">
      <c r="A2509">
        <f t="shared" si="279"/>
        <v>1000523076</v>
      </c>
      <c r="B2509" s="32">
        <v>1000523</v>
      </c>
      <c r="C2509">
        <v>76</v>
      </c>
      <c r="D2509">
        <v>0</v>
      </c>
      <c r="E2509">
        <v>0</v>
      </c>
      <c r="F2509" t="s">
        <v>653</v>
      </c>
      <c r="H2509">
        <v>0</v>
      </c>
      <c r="I2509">
        <v>1</v>
      </c>
      <c r="J2509">
        <v>0</v>
      </c>
      <c r="K2509">
        <v>100</v>
      </c>
      <c r="L2509">
        <f t="shared" si="280"/>
        <v>3.8899999999999921</v>
      </c>
      <c r="N2509">
        <v>0.97249999999999803</v>
      </c>
      <c r="O2509" t="str">
        <f t="shared" si="281"/>
        <v>18&lt;row&gt;&lt;color=136,140,107&gt;冲向对手给予388%伤害，&lt;row&gt;&lt;color=136,140,107&gt;并额外造成2875点伤害</v>
      </c>
    </row>
    <row r="2510" spans="1:15" x14ac:dyDescent="0.15">
      <c r="A2510">
        <f t="shared" si="279"/>
        <v>1000523077</v>
      </c>
      <c r="B2510" s="32">
        <v>1000523</v>
      </c>
      <c r="C2510">
        <v>77</v>
      </c>
      <c r="D2510">
        <v>0</v>
      </c>
      <c r="E2510">
        <v>0</v>
      </c>
      <c r="F2510" t="s">
        <v>654</v>
      </c>
      <c r="H2510">
        <v>0</v>
      </c>
      <c r="I2510">
        <v>1</v>
      </c>
      <c r="J2510">
        <v>0</v>
      </c>
      <c r="K2510">
        <v>100</v>
      </c>
      <c r="L2510">
        <f t="shared" si="280"/>
        <v>3.915199999999992</v>
      </c>
      <c r="N2510">
        <v>0.978799999999998</v>
      </c>
      <c r="O2510" t="str">
        <f t="shared" si="281"/>
        <v>18&lt;row&gt;&lt;color=136,140,107&gt;冲向对手给予391%伤害，&lt;row&gt;&lt;color=136,140,107&gt;并额外造成2950点伤害</v>
      </c>
    </row>
    <row r="2511" spans="1:15" x14ac:dyDescent="0.15">
      <c r="A2511">
        <f t="shared" si="279"/>
        <v>1000523078</v>
      </c>
      <c r="B2511" s="32">
        <v>1000523</v>
      </c>
      <c r="C2511">
        <v>78</v>
      </c>
      <c r="D2511">
        <v>0</v>
      </c>
      <c r="E2511">
        <v>0</v>
      </c>
      <c r="F2511" t="s">
        <v>655</v>
      </c>
      <c r="H2511">
        <v>0</v>
      </c>
      <c r="I2511">
        <v>1</v>
      </c>
      <c r="J2511">
        <v>0</v>
      </c>
      <c r="K2511">
        <v>100</v>
      </c>
      <c r="L2511">
        <f t="shared" si="280"/>
        <v>3.9403999999999919</v>
      </c>
      <c r="N2511">
        <v>0.98509999999999798</v>
      </c>
      <c r="O2511" t="str">
        <f t="shared" si="281"/>
        <v>18&lt;row&gt;&lt;color=136,140,107&gt;冲向对手给予394%伤害，&lt;row&gt;&lt;color=136,140,107&gt;并额外造成3027点伤害</v>
      </c>
    </row>
    <row r="2512" spans="1:15" x14ac:dyDescent="0.15">
      <c r="A2512">
        <f t="shared" si="279"/>
        <v>1000523079</v>
      </c>
      <c r="B2512" s="32">
        <v>1000523</v>
      </c>
      <c r="C2512">
        <v>79</v>
      </c>
      <c r="D2512">
        <v>0</v>
      </c>
      <c r="E2512">
        <v>0</v>
      </c>
      <c r="F2512" t="s">
        <v>656</v>
      </c>
      <c r="H2512">
        <v>0</v>
      </c>
      <c r="I2512">
        <v>1</v>
      </c>
      <c r="J2512">
        <v>0</v>
      </c>
      <c r="K2512">
        <v>100</v>
      </c>
      <c r="L2512">
        <f t="shared" si="280"/>
        <v>3.9655999999999918</v>
      </c>
      <c r="N2512">
        <v>0.99139999999999795</v>
      </c>
      <c r="O2512" t="str">
        <f t="shared" si="281"/>
        <v>18&lt;row&gt;&lt;color=136,140,107&gt;冲向对手给予396%伤害，&lt;row&gt;&lt;color=136,140,107&gt;并额外造成3105点伤害</v>
      </c>
    </row>
    <row r="2513" spans="1:15" x14ac:dyDescent="0.15">
      <c r="A2513">
        <f t="shared" si="279"/>
        <v>1000523080</v>
      </c>
      <c r="B2513" s="32">
        <v>1000523</v>
      </c>
      <c r="C2513">
        <v>80</v>
      </c>
      <c r="D2513">
        <v>0</v>
      </c>
      <c r="E2513">
        <v>0</v>
      </c>
      <c r="F2513" t="s">
        <v>657</v>
      </c>
      <c r="H2513">
        <v>0</v>
      </c>
      <c r="I2513">
        <v>1</v>
      </c>
      <c r="J2513">
        <v>0</v>
      </c>
      <c r="K2513">
        <v>100</v>
      </c>
      <c r="L2513">
        <f t="shared" si="280"/>
        <v>4</v>
      </c>
      <c r="N2513">
        <v>0.99769999999999803</v>
      </c>
      <c r="O2513" t="str">
        <f t="shared" si="281"/>
        <v>18&lt;row&gt;&lt;color=136,140,107&gt;冲向对手给予400%伤害，&lt;row&gt;&lt;color=136,140,107&gt;并额外造成3192点伤害</v>
      </c>
    </row>
    <row r="2514" spans="1:15" x14ac:dyDescent="0.15">
      <c r="A2514">
        <f t="shared" si="279"/>
        <v>1000623001</v>
      </c>
      <c r="B2514" s="35">
        <v>1000623</v>
      </c>
      <c r="C2514">
        <v>1</v>
      </c>
      <c r="D2514">
        <v>0</v>
      </c>
      <c r="E2514">
        <v>0</v>
      </c>
      <c r="F2514" t="s">
        <v>578</v>
      </c>
      <c r="H2514">
        <v>0</v>
      </c>
      <c r="I2514">
        <v>1</v>
      </c>
      <c r="J2514">
        <v>0</v>
      </c>
      <c r="K2514">
        <v>100</v>
      </c>
      <c r="L2514">
        <f t="shared" si="280"/>
        <v>1.5</v>
      </c>
      <c r="N2514">
        <v>0.5</v>
      </c>
      <c r="O2514" t="str">
        <f>"18&lt;row&gt;&lt;color=136,140,107&gt;引爆炸弹给予对手"&amp;INT(L2514*100)&amp;"%伤害，&lt;row&gt;&lt;color=136,140,107&gt;并额外造成"&amp;INT(C2514*10*L2514*N2514)&amp;"点伤害"</f>
        <v>18&lt;row&gt;&lt;color=136,140,107&gt;引爆炸弹给予对手150%伤害，&lt;row&gt;&lt;color=136,140,107&gt;并额外造成7点伤害</v>
      </c>
    </row>
    <row r="2515" spans="1:15" x14ac:dyDescent="0.15">
      <c r="A2515">
        <f t="shared" si="279"/>
        <v>1000623002</v>
      </c>
      <c r="B2515" s="32">
        <v>1000623</v>
      </c>
      <c r="C2515">
        <v>2</v>
      </c>
      <c r="D2515">
        <v>0</v>
      </c>
      <c r="E2515">
        <v>0</v>
      </c>
      <c r="F2515" t="s">
        <v>590</v>
      </c>
      <c r="H2515">
        <v>0</v>
      </c>
      <c r="I2515">
        <v>1</v>
      </c>
      <c r="J2515">
        <v>0</v>
      </c>
      <c r="K2515">
        <v>100</v>
      </c>
      <c r="L2515">
        <f t="shared" si="280"/>
        <v>1.5188999999999999</v>
      </c>
      <c r="N2515">
        <v>0.50629999999999997</v>
      </c>
      <c r="O2515" t="str">
        <f t="shared" ref="O2515:O2578" si="282">"18&lt;row&gt;&lt;color=136,140,107&gt;引爆炸弹给予对手"&amp;INT(L2515*100)&amp;"%伤害，&lt;row&gt;&lt;color=136,140,107&gt;并额外造成"&amp;INT(C2515*10*L2515*N2515)&amp;"点伤害"</f>
        <v>18&lt;row&gt;&lt;color=136,140,107&gt;引爆炸弹给予对手151%伤害，&lt;row&gt;&lt;color=136,140,107&gt;并额外造成15点伤害</v>
      </c>
    </row>
    <row r="2516" spans="1:15" x14ac:dyDescent="0.15">
      <c r="A2516">
        <f t="shared" si="279"/>
        <v>1000623003</v>
      </c>
      <c r="B2516" s="32">
        <v>1000623</v>
      </c>
      <c r="C2516">
        <v>3</v>
      </c>
      <c r="D2516">
        <v>0</v>
      </c>
      <c r="E2516">
        <v>0</v>
      </c>
      <c r="F2516" t="s">
        <v>579</v>
      </c>
      <c r="H2516">
        <v>0</v>
      </c>
      <c r="I2516">
        <v>1</v>
      </c>
      <c r="J2516">
        <v>0</v>
      </c>
      <c r="K2516">
        <v>100</v>
      </c>
      <c r="L2516">
        <f t="shared" si="280"/>
        <v>1.5377999999999998</v>
      </c>
      <c r="N2516">
        <v>0.51259999999999994</v>
      </c>
      <c r="O2516" t="str">
        <f t="shared" si="282"/>
        <v>18&lt;row&gt;&lt;color=136,140,107&gt;引爆炸弹给予对手153%伤害，&lt;row&gt;&lt;color=136,140,107&gt;并额外造成23点伤害</v>
      </c>
    </row>
    <row r="2517" spans="1:15" x14ac:dyDescent="0.15">
      <c r="A2517">
        <f t="shared" si="279"/>
        <v>1000623004</v>
      </c>
      <c r="B2517" s="32">
        <v>1000623</v>
      </c>
      <c r="C2517">
        <v>4</v>
      </c>
      <c r="D2517">
        <v>0</v>
      </c>
      <c r="E2517">
        <v>0</v>
      </c>
      <c r="F2517" t="s">
        <v>580</v>
      </c>
      <c r="H2517">
        <v>0</v>
      </c>
      <c r="I2517">
        <v>1</v>
      </c>
      <c r="J2517">
        <v>0</v>
      </c>
      <c r="K2517">
        <v>100</v>
      </c>
      <c r="L2517">
        <f t="shared" si="280"/>
        <v>1.5567000000000002</v>
      </c>
      <c r="N2517">
        <v>0.51890000000000003</v>
      </c>
      <c r="O2517" t="str">
        <f t="shared" si="282"/>
        <v>18&lt;row&gt;&lt;color=136,140,107&gt;引爆炸弹给予对手155%伤害，&lt;row&gt;&lt;color=136,140,107&gt;并额外造成32点伤害</v>
      </c>
    </row>
    <row r="2518" spans="1:15" x14ac:dyDescent="0.15">
      <c r="A2518">
        <f t="shared" si="279"/>
        <v>1000623005</v>
      </c>
      <c r="B2518" s="32">
        <v>1000623</v>
      </c>
      <c r="C2518">
        <v>5</v>
      </c>
      <c r="D2518">
        <v>0</v>
      </c>
      <c r="E2518">
        <v>0</v>
      </c>
      <c r="F2518" t="s">
        <v>581</v>
      </c>
      <c r="H2518">
        <v>0</v>
      </c>
      <c r="I2518">
        <v>1</v>
      </c>
      <c r="J2518">
        <v>0</v>
      </c>
      <c r="K2518">
        <v>100</v>
      </c>
      <c r="L2518">
        <f t="shared" si="280"/>
        <v>1.5756000000000001</v>
      </c>
      <c r="N2518">
        <v>0.5252</v>
      </c>
      <c r="O2518" t="str">
        <f t="shared" si="282"/>
        <v>18&lt;row&gt;&lt;color=136,140,107&gt;引爆炸弹给予对手157%伤害，&lt;row&gt;&lt;color=136,140,107&gt;并额外造成41点伤害</v>
      </c>
    </row>
    <row r="2519" spans="1:15" x14ac:dyDescent="0.15">
      <c r="A2519">
        <f t="shared" si="279"/>
        <v>1000623006</v>
      </c>
      <c r="B2519" s="32">
        <v>1000623</v>
      </c>
      <c r="C2519">
        <v>6</v>
      </c>
      <c r="D2519">
        <v>0</v>
      </c>
      <c r="E2519">
        <v>0</v>
      </c>
      <c r="F2519" t="s">
        <v>582</v>
      </c>
      <c r="H2519">
        <v>0</v>
      </c>
      <c r="I2519">
        <v>1</v>
      </c>
      <c r="J2519">
        <v>0</v>
      </c>
      <c r="K2519">
        <v>100</v>
      </c>
      <c r="L2519">
        <f t="shared" si="280"/>
        <v>1.5945</v>
      </c>
      <c r="N2519">
        <v>0.53149999999999997</v>
      </c>
      <c r="O2519" t="str">
        <f t="shared" si="282"/>
        <v>18&lt;row&gt;&lt;color=136,140,107&gt;引爆炸弹给予对手159%伤害，&lt;row&gt;&lt;color=136,140,107&gt;并额外造成50点伤害</v>
      </c>
    </row>
    <row r="2520" spans="1:15" x14ac:dyDescent="0.15">
      <c r="A2520">
        <f t="shared" si="279"/>
        <v>1000623007</v>
      </c>
      <c r="B2520" s="32">
        <v>1000623</v>
      </c>
      <c r="C2520">
        <v>7</v>
      </c>
      <c r="D2520">
        <v>0</v>
      </c>
      <c r="E2520">
        <v>0</v>
      </c>
      <c r="F2520" t="s">
        <v>583</v>
      </c>
      <c r="H2520">
        <v>0</v>
      </c>
      <c r="I2520">
        <v>1</v>
      </c>
      <c r="J2520">
        <v>0</v>
      </c>
      <c r="K2520">
        <v>100</v>
      </c>
      <c r="L2520">
        <f t="shared" si="280"/>
        <v>1.6133999999999999</v>
      </c>
      <c r="N2520">
        <v>0.53779999999999994</v>
      </c>
      <c r="O2520" t="str">
        <f t="shared" si="282"/>
        <v>18&lt;row&gt;&lt;color=136,140,107&gt;引爆炸弹给予对手161%伤害，&lt;row&gt;&lt;color=136,140,107&gt;并额外造成60点伤害</v>
      </c>
    </row>
    <row r="2521" spans="1:15" x14ac:dyDescent="0.15">
      <c r="A2521">
        <f t="shared" si="279"/>
        <v>1000623008</v>
      </c>
      <c r="B2521" s="32">
        <v>1000623</v>
      </c>
      <c r="C2521">
        <v>8</v>
      </c>
      <c r="D2521">
        <v>0</v>
      </c>
      <c r="E2521">
        <v>0</v>
      </c>
      <c r="F2521" t="s">
        <v>584</v>
      </c>
      <c r="H2521">
        <v>0</v>
      </c>
      <c r="I2521">
        <v>1</v>
      </c>
      <c r="J2521">
        <v>0</v>
      </c>
      <c r="K2521">
        <v>100</v>
      </c>
      <c r="L2521">
        <f t="shared" si="280"/>
        <v>1.6323000000000001</v>
      </c>
      <c r="N2521">
        <v>0.54410000000000003</v>
      </c>
      <c r="O2521" t="str">
        <f t="shared" si="282"/>
        <v>18&lt;row&gt;&lt;color=136,140,107&gt;引爆炸弹给予对手163%伤害，&lt;row&gt;&lt;color=136,140,107&gt;并额外造成71点伤害</v>
      </c>
    </row>
    <row r="2522" spans="1:15" x14ac:dyDescent="0.15">
      <c r="A2522">
        <f t="shared" si="279"/>
        <v>1000623009</v>
      </c>
      <c r="B2522" s="32">
        <v>1000623</v>
      </c>
      <c r="C2522">
        <v>9</v>
      </c>
      <c r="D2522">
        <v>0</v>
      </c>
      <c r="E2522">
        <v>0</v>
      </c>
      <c r="F2522" t="s">
        <v>585</v>
      </c>
      <c r="H2522">
        <v>0</v>
      </c>
      <c r="I2522">
        <v>1</v>
      </c>
      <c r="J2522">
        <v>0</v>
      </c>
      <c r="K2522">
        <v>100</v>
      </c>
      <c r="L2522">
        <f t="shared" si="280"/>
        <v>1.6512</v>
      </c>
      <c r="N2522">
        <v>0.5504</v>
      </c>
      <c r="O2522" t="str">
        <f t="shared" si="282"/>
        <v>18&lt;row&gt;&lt;color=136,140,107&gt;引爆炸弹给予对手165%伤害，&lt;row&gt;&lt;color=136,140,107&gt;并额外造成81点伤害</v>
      </c>
    </row>
    <row r="2523" spans="1:15" x14ac:dyDescent="0.15">
      <c r="A2523">
        <f t="shared" si="279"/>
        <v>1000623010</v>
      </c>
      <c r="B2523" s="32">
        <v>1000623</v>
      </c>
      <c r="C2523">
        <v>10</v>
      </c>
      <c r="D2523">
        <v>0</v>
      </c>
      <c r="E2523">
        <v>0</v>
      </c>
      <c r="F2523" t="s">
        <v>586</v>
      </c>
      <c r="H2523">
        <v>0</v>
      </c>
      <c r="I2523">
        <v>1</v>
      </c>
      <c r="J2523">
        <v>0</v>
      </c>
      <c r="K2523">
        <v>100</v>
      </c>
      <c r="L2523">
        <f t="shared" si="280"/>
        <v>1.6700999999999999</v>
      </c>
      <c r="N2523">
        <v>0.55669999999999997</v>
      </c>
      <c r="O2523" t="str">
        <f t="shared" si="282"/>
        <v>18&lt;row&gt;&lt;color=136,140,107&gt;引爆炸弹给予对手167%伤害，&lt;row&gt;&lt;color=136,140,107&gt;并额外造成92点伤害</v>
      </c>
    </row>
    <row r="2524" spans="1:15" x14ac:dyDescent="0.15">
      <c r="A2524">
        <f t="shared" si="279"/>
        <v>1000623011</v>
      </c>
      <c r="B2524" s="32">
        <v>1000623</v>
      </c>
      <c r="C2524">
        <v>11</v>
      </c>
      <c r="D2524">
        <v>0</v>
      </c>
      <c r="E2524">
        <v>0</v>
      </c>
      <c r="F2524" t="s">
        <v>587</v>
      </c>
      <c r="H2524">
        <v>0</v>
      </c>
      <c r="I2524">
        <v>1</v>
      </c>
      <c r="J2524">
        <v>0</v>
      </c>
      <c r="K2524">
        <v>100</v>
      </c>
      <c r="L2524">
        <f t="shared" si="280"/>
        <v>1.6889999999999998</v>
      </c>
      <c r="N2524">
        <v>0.56299999999999994</v>
      </c>
      <c r="O2524" t="str">
        <f t="shared" si="282"/>
        <v>18&lt;row&gt;&lt;color=136,140,107&gt;引爆炸弹给予对手168%伤害，&lt;row&gt;&lt;color=136,140,107&gt;并额外造成104点伤害</v>
      </c>
    </row>
    <row r="2525" spans="1:15" x14ac:dyDescent="0.15">
      <c r="A2525">
        <f t="shared" si="279"/>
        <v>1000623012</v>
      </c>
      <c r="B2525" s="32">
        <v>1000623</v>
      </c>
      <c r="C2525">
        <v>12</v>
      </c>
      <c r="D2525">
        <v>0</v>
      </c>
      <c r="E2525">
        <v>0</v>
      </c>
      <c r="F2525" t="s">
        <v>588</v>
      </c>
      <c r="H2525">
        <v>0</v>
      </c>
      <c r="I2525">
        <v>1</v>
      </c>
      <c r="J2525">
        <v>0</v>
      </c>
      <c r="K2525">
        <v>100</v>
      </c>
      <c r="L2525">
        <f t="shared" si="280"/>
        <v>1.7079</v>
      </c>
      <c r="N2525">
        <v>0.56930000000000003</v>
      </c>
      <c r="O2525" t="str">
        <f t="shared" si="282"/>
        <v>18&lt;row&gt;&lt;color=136,140,107&gt;引爆炸弹给予对手170%伤害，&lt;row&gt;&lt;color=136,140,107&gt;并额外造成116点伤害</v>
      </c>
    </row>
    <row r="2526" spans="1:15" x14ac:dyDescent="0.15">
      <c r="A2526">
        <f t="shared" si="279"/>
        <v>1000623013</v>
      </c>
      <c r="B2526" s="32">
        <v>1000623</v>
      </c>
      <c r="C2526">
        <v>13</v>
      </c>
      <c r="D2526">
        <v>0</v>
      </c>
      <c r="E2526">
        <v>0</v>
      </c>
      <c r="F2526" t="s">
        <v>589</v>
      </c>
      <c r="H2526">
        <v>0</v>
      </c>
      <c r="I2526">
        <v>1</v>
      </c>
      <c r="J2526">
        <v>0</v>
      </c>
      <c r="K2526">
        <v>100</v>
      </c>
      <c r="L2526">
        <f t="shared" si="280"/>
        <v>1.7267999999999999</v>
      </c>
      <c r="N2526">
        <v>0.5756</v>
      </c>
      <c r="O2526" t="str">
        <f t="shared" si="282"/>
        <v>18&lt;row&gt;&lt;color=136,140,107&gt;引爆炸弹给予对手172%伤害，&lt;row&gt;&lt;color=136,140,107&gt;并额外造成129点伤害</v>
      </c>
    </row>
    <row r="2527" spans="1:15" x14ac:dyDescent="0.15">
      <c r="A2527">
        <f t="shared" si="279"/>
        <v>1000623014</v>
      </c>
      <c r="B2527" s="32">
        <v>1000623</v>
      </c>
      <c r="C2527">
        <v>14</v>
      </c>
      <c r="D2527">
        <v>0</v>
      </c>
      <c r="E2527">
        <v>0</v>
      </c>
      <c r="F2527" t="s">
        <v>591</v>
      </c>
      <c r="H2527">
        <v>0</v>
      </c>
      <c r="I2527">
        <v>1</v>
      </c>
      <c r="J2527">
        <v>0</v>
      </c>
      <c r="K2527">
        <v>100</v>
      </c>
      <c r="L2527">
        <f t="shared" si="280"/>
        <v>1.7456999999999998</v>
      </c>
      <c r="N2527">
        <v>0.58189999999999997</v>
      </c>
      <c r="O2527" t="str">
        <f t="shared" si="282"/>
        <v>18&lt;row&gt;&lt;color=136,140,107&gt;引爆炸弹给予对手174%伤害，&lt;row&gt;&lt;color=136,140,107&gt;并额外造成142点伤害</v>
      </c>
    </row>
    <row r="2528" spans="1:15" x14ac:dyDescent="0.15">
      <c r="A2528">
        <f t="shared" si="279"/>
        <v>1000623015</v>
      </c>
      <c r="B2528" s="32">
        <v>1000623</v>
      </c>
      <c r="C2528">
        <v>15</v>
      </c>
      <c r="D2528">
        <v>0</v>
      </c>
      <c r="E2528">
        <v>0</v>
      </c>
      <c r="F2528" t="s">
        <v>592</v>
      </c>
      <c r="H2528">
        <v>0</v>
      </c>
      <c r="I2528">
        <v>1</v>
      </c>
      <c r="J2528">
        <v>0</v>
      </c>
      <c r="K2528">
        <v>100</v>
      </c>
      <c r="L2528">
        <f t="shared" si="280"/>
        <v>1.7645999999999997</v>
      </c>
      <c r="N2528">
        <v>0.58819999999999995</v>
      </c>
      <c r="O2528" t="str">
        <f t="shared" si="282"/>
        <v>18&lt;row&gt;&lt;color=136,140,107&gt;引爆炸弹给予对手176%伤害，&lt;row&gt;&lt;color=136,140,107&gt;并额外造成155点伤害</v>
      </c>
    </row>
    <row r="2529" spans="1:15" x14ac:dyDescent="0.15">
      <c r="A2529">
        <f t="shared" si="279"/>
        <v>1000623016</v>
      </c>
      <c r="B2529" s="32">
        <v>1000623</v>
      </c>
      <c r="C2529">
        <v>16</v>
      </c>
      <c r="D2529">
        <v>0</v>
      </c>
      <c r="E2529">
        <v>0</v>
      </c>
      <c r="F2529" t="s">
        <v>593</v>
      </c>
      <c r="H2529">
        <v>0</v>
      </c>
      <c r="I2529">
        <v>1</v>
      </c>
      <c r="J2529">
        <v>0</v>
      </c>
      <c r="K2529">
        <v>100</v>
      </c>
      <c r="L2529">
        <f t="shared" si="280"/>
        <v>1.7835000000000001</v>
      </c>
      <c r="N2529">
        <v>0.59450000000000003</v>
      </c>
      <c r="O2529" t="str">
        <f t="shared" si="282"/>
        <v>18&lt;row&gt;&lt;color=136,140,107&gt;引爆炸弹给予对手178%伤害，&lt;row&gt;&lt;color=136,140,107&gt;并额外造成169点伤害</v>
      </c>
    </row>
    <row r="2530" spans="1:15" x14ac:dyDescent="0.15">
      <c r="A2530">
        <f t="shared" si="279"/>
        <v>1000623017</v>
      </c>
      <c r="B2530" s="32">
        <v>1000623</v>
      </c>
      <c r="C2530">
        <v>17</v>
      </c>
      <c r="D2530">
        <v>0</v>
      </c>
      <c r="E2530">
        <v>0</v>
      </c>
      <c r="F2530" t="s">
        <v>594</v>
      </c>
      <c r="H2530">
        <v>0</v>
      </c>
      <c r="I2530">
        <v>1</v>
      </c>
      <c r="J2530">
        <v>0</v>
      </c>
      <c r="K2530">
        <v>100</v>
      </c>
      <c r="L2530">
        <f t="shared" si="280"/>
        <v>1.8024</v>
      </c>
      <c r="N2530">
        <v>0.6008</v>
      </c>
      <c r="O2530" t="str">
        <f t="shared" si="282"/>
        <v>18&lt;row&gt;&lt;color=136,140,107&gt;引爆炸弹给予对手180%伤害，&lt;row&gt;&lt;color=136,140,107&gt;并额外造成184点伤害</v>
      </c>
    </row>
    <row r="2531" spans="1:15" x14ac:dyDescent="0.15">
      <c r="A2531">
        <f t="shared" si="279"/>
        <v>1000623018</v>
      </c>
      <c r="B2531" s="32">
        <v>1000623</v>
      </c>
      <c r="C2531">
        <v>18</v>
      </c>
      <c r="D2531">
        <v>0</v>
      </c>
      <c r="E2531">
        <v>0</v>
      </c>
      <c r="F2531" t="s">
        <v>595</v>
      </c>
      <c r="H2531">
        <v>0</v>
      </c>
      <c r="I2531">
        <v>1</v>
      </c>
      <c r="J2531">
        <v>0</v>
      </c>
      <c r="K2531">
        <v>100</v>
      </c>
      <c r="L2531">
        <f t="shared" si="280"/>
        <v>1.8212999999999999</v>
      </c>
      <c r="N2531">
        <v>0.60709999999999997</v>
      </c>
      <c r="O2531" t="str">
        <f t="shared" si="282"/>
        <v>18&lt;row&gt;&lt;color=136,140,107&gt;引爆炸弹给予对手182%伤害，&lt;row&gt;&lt;color=136,140,107&gt;并额外造成199点伤害</v>
      </c>
    </row>
    <row r="2532" spans="1:15" x14ac:dyDescent="0.15">
      <c r="A2532">
        <f t="shared" si="279"/>
        <v>1000623019</v>
      </c>
      <c r="B2532" s="32">
        <v>1000623</v>
      </c>
      <c r="C2532">
        <v>19</v>
      </c>
      <c r="D2532">
        <v>0</v>
      </c>
      <c r="E2532">
        <v>0</v>
      </c>
      <c r="F2532" t="s">
        <v>596</v>
      </c>
      <c r="H2532">
        <v>0</v>
      </c>
      <c r="I2532">
        <v>1</v>
      </c>
      <c r="J2532">
        <v>0</v>
      </c>
      <c r="K2532">
        <v>100</v>
      </c>
      <c r="L2532">
        <f t="shared" si="280"/>
        <v>1.8401999999999998</v>
      </c>
      <c r="N2532">
        <v>0.61339999999999995</v>
      </c>
      <c r="O2532" t="str">
        <f t="shared" si="282"/>
        <v>18&lt;row&gt;&lt;color=136,140,107&gt;引爆炸弹给予对手184%伤害，&lt;row&gt;&lt;color=136,140,107&gt;并额外造成214点伤害</v>
      </c>
    </row>
    <row r="2533" spans="1:15" x14ac:dyDescent="0.15">
      <c r="A2533">
        <f t="shared" si="279"/>
        <v>1000623020</v>
      </c>
      <c r="B2533" s="32">
        <v>1000623</v>
      </c>
      <c r="C2533">
        <v>20</v>
      </c>
      <c r="D2533">
        <v>0</v>
      </c>
      <c r="E2533">
        <v>0</v>
      </c>
      <c r="F2533" t="s">
        <v>597</v>
      </c>
      <c r="H2533">
        <v>0</v>
      </c>
      <c r="I2533">
        <v>1</v>
      </c>
      <c r="J2533">
        <v>0</v>
      </c>
      <c r="K2533">
        <v>100</v>
      </c>
      <c r="L2533">
        <f t="shared" si="280"/>
        <v>1.8590999999999971</v>
      </c>
      <c r="N2533">
        <v>0.61969999999999903</v>
      </c>
      <c r="O2533" t="str">
        <f t="shared" si="282"/>
        <v>18&lt;row&gt;&lt;color=136,140,107&gt;引爆炸弹给予对手185%伤害，&lt;row&gt;&lt;color=136,140,107&gt;并额外造成230点伤害</v>
      </c>
    </row>
    <row r="2534" spans="1:15" x14ac:dyDescent="0.15">
      <c r="A2534">
        <f t="shared" si="279"/>
        <v>1000623021</v>
      </c>
      <c r="B2534" s="32">
        <v>1000623</v>
      </c>
      <c r="C2534">
        <v>21</v>
      </c>
      <c r="D2534">
        <v>0</v>
      </c>
      <c r="E2534">
        <v>0</v>
      </c>
      <c r="F2534" t="s">
        <v>598</v>
      </c>
      <c r="H2534">
        <v>0</v>
      </c>
      <c r="I2534">
        <v>1</v>
      </c>
      <c r="J2534">
        <v>0</v>
      </c>
      <c r="K2534">
        <v>100</v>
      </c>
      <c r="L2534">
        <f t="shared" si="280"/>
        <v>1.877999999999997</v>
      </c>
      <c r="N2534">
        <v>0.625999999999999</v>
      </c>
      <c r="O2534" t="str">
        <f t="shared" si="282"/>
        <v>18&lt;row&gt;&lt;color=136,140,107&gt;引爆炸弹给予对手187%伤害，&lt;row&gt;&lt;color=136,140,107&gt;并额外造成246点伤害</v>
      </c>
    </row>
    <row r="2535" spans="1:15" x14ac:dyDescent="0.15">
      <c r="A2535">
        <f t="shared" si="279"/>
        <v>1000623022</v>
      </c>
      <c r="B2535" s="32">
        <v>1000623</v>
      </c>
      <c r="C2535">
        <v>22</v>
      </c>
      <c r="D2535">
        <v>0</v>
      </c>
      <c r="E2535">
        <v>0</v>
      </c>
      <c r="F2535" t="s">
        <v>599</v>
      </c>
      <c r="H2535">
        <v>0</v>
      </c>
      <c r="I2535">
        <v>1</v>
      </c>
      <c r="J2535">
        <v>0</v>
      </c>
      <c r="K2535">
        <v>100</v>
      </c>
      <c r="L2535">
        <f t="shared" si="280"/>
        <v>1.8968999999999969</v>
      </c>
      <c r="N2535">
        <v>0.63229999999999897</v>
      </c>
      <c r="O2535" t="str">
        <f t="shared" si="282"/>
        <v>18&lt;row&gt;&lt;color=136,140,107&gt;引爆炸弹给予对手189%伤害，&lt;row&gt;&lt;color=136,140,107&gt;并额外造成263点伤害</v>
      </c>
    </row>
    <row r="2536" spans="1:15" x14ac:dyDescent="0.15">
      <c r="A2536">
        <f t="shared" si="279"/>
        <v>1000623023</v>
      </c>
      <c r="B2536" s="32">
        <v>1000623</v>
      </c>
      <c r="C2536">
        <v>23</v>
      </c>
      <c r="D2536">
        <v>0</v>
      </c>
      <c r="E2536">
        <v>0</v>
      </c>
      <c r="F2536" t="s">
        <v>600</v>
      </c>
      <c r="H2536">
        <v>0</v>
      </c>
      <c r="I2536">
        <v>1</v>
      </c>
      <c r="J2536">
        <v>0</v>
      </c>
      <c r="K2536">
        <v>100</v>
      </c>
      <c r="L2536">
        <f t="shared" si="280"/>
        <v>1.9157999999999968</v>
      </c>
      <c r="N2536">
        <v>0.63859999999999895</v>
      </c>
      <c r="O2536" t="str">
        <f t="shared" si="282"/>
        <v>18&lt;row&gt;&lt;color=136,140,107&gt;引爆炸弹给予对手191%伤害，&lt;row&gt;&lt;color=136,140,107&gt;并额外造成281点伤害</v>
      </c>
    </row>
    <row r="2537" spans="1:15" x14ac:dyDescent="0.15">
      <c r="A2537">
        <f t="shared" ref="A2537:A2600" si="283">B2537*1000+C2537</f>
        <v>1000623024</v>
      </c>
      <c r="B2537" s="32">
        <v>1000623</v>
      </c>
      <c r="C2537">
        <v>24</v>
      </c>
      <c r="D2537">
        <v>0</v>
      </c>
      <c r="E2537">
        <v>0</v>
      </c>
      <c r="F2537" t="s">
        <v>601</v>
      </c>
      <c r="H2537">
        <v>0</v>
      </c>
      <c r="I2537">
        <v>1</v>
      </c>
      <c r="J2537">
        <v>0</v>
      </c>
      <c r="K2537">
        <v>100</v>
      </c>
      <c r="L2537">
        <f t="shared" si="280"/>
        <v>1.9346999999999972</v>
      </c>
      <c r="N2537">
        <v>0.64489999999999903</v>
      </c>
      <c r="O2537" t="str">
        <f t="shared" si="282"/>
        <v>18&lt;row&gt;&lt;color=136,140,107&gt;引爆炸弹给予对手193%伤害，&lt;row&gt;&lt;color=136,140,107&gt;并额外造成299点伤害</v>
      </c>
    </row>
    <row r="2538" spans="1:15" x14ac:dyDescent="0.15">
      <c r="A2538">
        <f t="shared" si="283"/>
        <v>1000623025</v>
      </c>
      <c r="B2538" s="32">
        <v>1000623</v>
      </c>
      <c r="C2538">
        <v>25</v>
      </c>
      <c r="D2538">
        <v>0</v>
      </c>
      <c r="E2538">
        <v>0</v>
      </c>
      <c r="F2538" t="s">
        <v>602</v>
      </c>
      <c r="H2538">
        <v>0</v>
      </c>
      <c r="I2538">
        <v>1</v>
      </c>
      <c r="J2538">
        <v>0</v>
      </c>
      <c r="K2538">
        <v>100</v>
      </c>
      <c r="L2538">
        <f t="shared" si="280"/>
        <v>1.9535999999999971</v>
      </c>
      <c r="N2538">
        <v>0.651199999999999</v>
      </c>
      <c r="O2538" t="str">
        <f t="shared" si="282"/>
        <v>18&lt;row&gt;&lt;color=136,140,107&gt;引爆炸弹给予对手195%伤害，&lt;row&gt;&lt;color=136,140,107&gt;并额外造成318点伤害</v>
      </c>
    </row>
    <row r="2539" spans="1:15" x14ac:dyDescent="0.15">
      <c r="A2539">
        <f t="shared" si="283"/>
        <v>1000623026</v>
      </c>
      <c r="B2539" s="32">
        <v>1000623</v>
      </c>
      <c r="C2539">
        <v>26</v>
      </c>
      <c r="D2539">
        <v>0</v>
      </c>
      <c r="E2539">
        <v>0</v>
      </c>
      <c r="F2539" t="s">
        <v>603</v>
      </c>
      <c r="H2539">
        <v>0</v>
      </c>
      <c r="I2539">
        <v>1</v>
      </c>
      <c r="J2539">
        <v>0</v>
      </c>
      <c r="K2539">
        <v>100</v>
      </c>
      <c r="L2539">
        <f t="shared" si="280"/>
        <v>1.972499999999997</v>
      </c>
      <c r="N2539">
        <v>0.65749999999999897</v>
      </c>
      <c r="O2539" t="str">
        <f t="shared" si="282"/>
        <v>18&lt;row&gt;&lt;color=136,140,107&gt;引爆炸弹给予对手197%伤害，&lt;row&gt;&lt;color=136,140,107&gt;并额外造成337点伤害</v>
      </c>
    </row>
    <row r="2540" spans="1:15" x14ac:dyDescent="0.15">
      <c r="A2540">
        <f t="shared" si="283"/>
        <v>1000623027</v>
      </c>
      <c r="B2540" s="32">
        <v>1000623</v>
      </c>
      <c r="C2540">
        <v>27</v>
      </c>
      <c r="D2540">
        <v>0</v>
      </c>
      <c r="E2540">
        <v>0</v>
      </c>
      <c r="F2540" t="s">
        <v>604</v>
      </c>
      <c r="H2540">
        <v>0</v>
      </c>
      <c r="I2540">
        <v>1</v>
      </c>
      <c r="J2540">
        <v>0</v>
      </c>
      <c r="K2540">
        <v>100</v>
      </c>
      <c r="L2540">
        <f t="shared" si="280"/>
        <v>1.991399999999997</v>
      </c>
      <c r="N2540">
        <v>0.66379999999999895</v>
      </c>
      <c r="O2540" t="str">
        <f t="shared" si="282"/>
        <v>18&lt;row&gt;&lt;color=136,140,107&gt;引爆炸弹给予对手199%伤害，&lt;row&gt;&lt;color=136,140,107&gt;并额外造成356点伤害</v>
      </c>
    </row>
    <row r="2541" spans="1:15" x14ac:dyDescent="0.15">
      <c r="A2541">
        <f t="shared" si="283"/>
        <v>1000623028</v>
      </c>
      <c r="B2541" s="32">
        <v>1000623</v>
      </c>
      <c r="C2541">
        <v>28</v>
      </c>
      <c r="D2541">
        <v>0</v>
      </c>
      <c r="E2541">
        <v>0</v>
      </c>
      <c r="F2541" t="s">
        <v>605</v>
      </c>
      <c r="H2541">
        <v>0</v>
      </c>
      <c r="I2541">
        <v>1</v>
      </c>
      <c r="J2541">
        <v>0</v>
      </c>
      <c r="K2541">
        <v>100</v>
      </c>
      <c r="L2541">
        <f t="shared" si="280"/>
        <v>2.0102999999999973</v>
      </c>
      <c r="N2541">
        <v>0.67009999999999903</v>
      </c>
      <c r="O2541" t="str">
        <f t="shared" si="282"/>
        <v>18&lt;row&gt;&lt;color=136,140,107&gt;引爆炸弹给予对手201%伤害，&lt;row&gt;&lt;color=136,140,107&gt;并额外造成377点伤害</v>
      </c>
    </row>
    <row r="2542" spans="1:15" x14ac:dyDescent="0.15">
      <c r="A2542">
        <f t="shared" si="283"/>
        <v>1000623029</v>
      </c>
      <c r="B2542" s="32">
        <v>1000623</v>
      </c>
      <c r="C2542">
        <v>29</v>
      </c>
      <c r="D2542">
        <v>0</v>
      </c>
      <c r="E2542">
        <v>0</v>
      </c>
      <c r="F2542" t="s">
        <v>606</v>
      </c>
      <c r="H2542">
        <v>0</v>
      </c>
      <c r="I2542">
        <v>1</v>
      </c>
      <c r="J2542">
        <v>0</v>
      </c>
      <c r="K2542">
        <v>100</v>
      </c>
      <c r="L2542">
        <f t="shared" si="280"/>
        <v>2.0291999999999968</v>
      </c>
      <c r="N2542">
        <v>0.676399999999999</v>
      </c>
      <c r="O2542" t="str">
        <f t="shared" si="282"/>
        <v>18&lt;row&gt;&lt;color=136,140,107&gt;引爆炸弹给予对手202%伤害，&lt;row&gt;&lt;color=136,140,107&gt;并额外造成398点伤害</v>
      </c>
    </row>
    <row r="2543" spans="1:15" x14ac:dyDescent="0.15">
      <c r="A2543">
        <f t="shared" si="283"/>
        <v>1000623030</v>
      </c>
      <c r="B2543" s="32">
        <v>1000623</v>
      </c>
      <c r="C2543">
        <v>30</v>
      </c>
      <c r="D2543">
        <v>0</v>
      </c>
      <c r="E2543">
        <v>0</v>
      </c>
      <c r="F2543" t="s">
        <v>607</v>
      </c>
      <c r="H2543">
        <v>0</v>
      </c>
      <c r="I2543">
        <v>1</v>
      </c>
      <c r="J2543">
        <v>0</v>
      </c>
      <c r="K2543">
        <v>100</v>
      </c>
      <c r="L2543">
        <f t="shared" si="280"/>
        <v>2.0480999999999971</v>
      </c>
      <c r="N2543">
        <v>0.68269999999999897</v>
      </c>
      <c r="O2543" t="str">
        <f t="shared" si="282"/>
        <v>18&lt;row&gt;&lt;color=136,140,107&gt;引爆炸弹给予对手204%伤害，&lt;row&gt;&lt;color=136,140,107&gt;并额外造成419点伤害</v>
      </c>
    </row>
    <row r="2544" spans="1:15" x14ac:dyDescent="0.15">
      <c r="A2544">
        <f t="shared" si="283"/>
        <v>1000623031</v>
      </c>
      <c r="B2544" s="32">
        <v>1000623</v>
      </c>
      <c r="C2544">
        <v>31</v>
      </c>
      <c r="D2544">
        <v>0</v>
      </c>
      <c r="E2544">
        <v>0</v>
      </c>
      <c r="F2544" t="s">
        <v>608</v>
      </c>
      <c r="H2544">
        <v>0</v>
      </c>
      <c r="I2544">
        <v>1</v>
      </c>
      <c r="J2544">
        <v>0</v>
      </c>
      <c r="K2544">
        <v>100</v>
      </c>
      <c r="L2544">
        <f t="shared" si="280"/>
        <v>2.0669999999999966</v>
      </c>
      <c r="N2544">
        <v>0.68899999999999895</v>
      </c>
      <c r="O2544" t="str">
        <f t="shared" si="282"/>
        <v>18&lt;row&gt;&lt;color=136,140,107&gt;引爆炸弹给予对手206%伤害，&lt;row&gt;&lt;color=136,140,107&gt;并额外造成441点伤害</v>
      </c>
    </row>
    <row r="2545" spans="1:15" x14ac:dyDescent="0.15">
      <c r="A2545">
        <f t="shared" si="283"/>
        <v>1000623032</v>
      </c>
      <c r="B2545" s="32">
        <v>1000623</v>
      </c>
      <c r="C2545">
        <v>32</v>
      </c>
      <c r="D2545">
        <v>0</v>
      </c>
      <c r="E2545">
        <v>0</v>
      </c>
      <c r="F2545" t="s">
        <v>609</v>
      </c>
      <c r="H2545">
        <v>0</v>
      </c>
      <c r="I2545">
        <v>1</v>
      </c>
      <c r="J2545">
        <v>0</v>
      </c>
      <c r="K2545">
        <v>100</v>
      </c>
      <c r="L2545">
        <f t="shared" si="280"/>
        <v>2.085899999999997</v>
      </c>
      <c r="N2545">
        <v>0.69529999999999903</v>
      </c>
      <c r="O2545" t="str">
        <f t="shared" si="282"/>
        <v>18&lt;row&gt;&lt;color=136,140,107&gt;引爆炸弹给予对手208%伤害，&lt;row&gt;&lt;color=136,140,107&gt;并额外造成464点伤害</v>
      </c>
    </row>
    <row r="2546" spans="1:15" x14ac:dyDescent="0.15">
      <c r="A2546">
        <f t="shared" si="283"/>
        <v>1000623033</v>
      </c>
      <c r="B2546" s="32">
        <v>1000623</v>
      </c>
      <c r="C2546">
        <v>33</v>
      </c>
      <c r="D2546">
        <v>0</v>
      </c>
      <c r="E2546">
        <v>0</v>
      </c>
      <c r="F2546" t="s">
        <v>610</v>
      </c>
      <c r="H2546">
        <v>0</v>
      </c>
      <c r="I2546">
        <v>1</v>
      </c>
      <c r="J2546">
        <v>0</v>
      </c>
      <c r="K2546">
        <v>100</v>
      </c>
      <c r="L2546">
        <f t="shared" ref="L2546:L2609" si="284">IF(C2546=80,VLOOKUP((B2546-20),$B$100:$L$2343,11,0),VLOOKUP((B2546-20),$B$100:$L$2343,11,0)*N2546)</f>
        <v>2.1047999999999969</v>
      </c>
      <c r="N2546">
        <v>0.701599999999999</v>
      </c>
      <c r="O2546" t="str">
        <f t="shared" si="282"/>
        <v>18&lt;row&gt;&lt;color=136,140,107&gt;引爆炸弹给予对手210%伤害，&lt;row&gt;&lt;color=136,140,107&gt;并额外造成487点伤害</v>
      </c>
    </row>
    <row r="2547" spans="1:15" x14ac:dyDescent="0.15">
      <c r="A2547">
        <f t="shared" si="283"/>
        <v>1000623034</v>
      </c>
      <c r="B2547" s="32">
        <v>1000623</v>
      </c>
      <c r="C2547">
        <v>34</v>
      </c>
      <c r="D2547">
        <v>0</v>
      </c>
      <c r="E2547">
        <v>0</v>
      </c>
      <c r="F2547" t="s">
        <v>611</v>
      </c>
      <c r="H2547">
        <v>0</v>
      </c>
      <c r="I2547">
        <v>1</v>
      </c>
      <c r="J2547">
        <v>0</v>
      </c>
      <c r="K2547">
        <v>100</v>
      </c>
      <c r="L2547">
        <f t="shared" si="284"/>
        <v>2.1236999999999968</v>
      </c>
      <c r="N2547">
        <v>0.70789999999999897</v>
      </c>
      <c r="O2547" t="str">
        <f t="shared" si="282"/>
        <v>18&lt;row&gt;&lt;color=136,140,107&gt;引爆炸弹给予对手212%伤害，&lt;row&gt;&lt;color=136,140,107&gt;并额外造成511点伤害</v>
      </c>
    </row>
    <row r="2548" spans="1:15" x14ac:dyDescent="0.15">
      <c r="A2548">
        <f t="shared" si="283"/>
        <v>1000623035</v>
      </c>
      <c r="B2548" s="32">
        <v>1000623</v>
      </c>
      <c r="C2548">
        <v>35</v>
      </c>
      <c r="D2548">
        <v>0</v>
      </c>
      <c r="E2548">
        <v>0</v>
      </c>
      <c r="F2548" t="s">
        <v>612</v>
      </c>
      <c r="H2548">
        <v>0</v>
      </c>
      <c r="I2548">
        <v>1</v>
      </c>
      <c r="J2548">
        <v>0</v>
      </c>
      <c r="K2548">
        <v>100</v>
      </c>
      <c r="L2548">
        <f t="shared" si="284"/>
        <v>2.1425999999999967</v>
      </c>
      <c r="N2548">
        <v>0.71419999999999895</v>
      </c>
      <c r="O2548" t="str">
        <f t="shared" si="282"/>
        <v>18&lt;row&gt;&lt;color=136,140,107&gt;引爆炸弹给予对手214%伤害，&lt;row&gt;&lt;color=136,140,107&gt;并额外造成535点伤害</v>
      </c>
    </row>
    <row r="2549" spans="1:15" x14ac:dyDescent="0.15">
      <c r="A2549">
        <f t="shared" si="283"/>
        <v>1000623036</v>
      </c>
      <c r="B2549" s="32">
        <v>1000623</v>
      </c>
      <c r="C2549">
        <v>36</v>
      </c>
      <c r="D2549">
        <v>0</v>
      </c>
      <c r="E2549">
        <v>0</v>
      </c>
      <c r="F2549" t="s">
        <v>613</v>
      </c>
      <c r="H2549">
        <v>0</v>
      </c>
      <c r="I2549">
        <v>1</v>
      </c>
      <c r="J2549">
        <v>0</v>
      </c>
      <c r="K2549">
        <v>100</v>
      </c>
      <c r="L2549">
        <f t="shared" si="284"/>
        <v>2.1614999999999971</v>
      </c>
      <c r="N2549">
        <v>0.72049999999999903</v>
      </c>
      <c r="O2549" t="str">
        <f t="shared" si="282"/>
        <v>18&lt;row&gt;&lt;color=136,140,107&gt;引爆炸弹给予对手216%伤害，&lt;row&gt;&lt;color=136,140,107&gt;并额外造成560点伤害</v>
      </c>
    </row>
    <row r="2550" spans="1:15" x14ac:dyDescent="0.15">
      <c r="A2550">
        <f t="shared" si="283"/>
        <v>1000623037</v>
      </c>
      <c r="B2550" s="32">
        <v>1000623</v>
      </c>
      <c r="C2550">
        <v>37</v>
      </c>
      <c r="D2550">
        <v>0</v>
      </c>
      <c r="E2550">
        <v>0</v>
      </c>
      <c r="F2550" t="s">
        <v>614</v>
      </c>
      <c r="H2550">
        <v>0</v>
      </c>
      <c r="I2550">
        <v>1</v>
      </c>
      <c r="J2550">
        <v>0</v>
      </c>
      <c r="K2550">
        <v>100</v>
      </c>
      <c r="L2550">
        <f t="shared" si="284"/>
        <v>2.180399999999997</v>
      </c>
      <c r="N2550">
        <v>0.726799999999999</v>
      </c>
      <c r="O2550" t="str">
        <f t="shared" si="282"/>
        <v>18&lt;row&gt;&lt;color=136,140,107&gt;引爆炸弹给予对手218%伤害，&lt;row&gt;&lt;color=136,140,107&gt;并额外造成586点伤害</v>
      </c>
    </row>
    <row r="2551" spans="1:15" x14ac:dyDescent="0.15">
      <c r="A2551">
        <f t="shared" si="283"/>
        <v>1000623038</v>
      </c>
      <c r="B2551" s="32">
        <v>1000623</v>
      </c>
      <c r="C2551">
        <v>38</v>
      </c>
      <c r="D2551">
        <v>0</v>
      </c>
      <c r="E2551">
        <v>0</v>
      </c>
      <c r="F2551" t="s">
        <v>615</v>
      </c>
      <c r="H2551">
        <v>0</v>
      </c>
      <c r="I2551">
        <v>1</v>
      </c>
      <c r="J2551">
        <v>0</v>
      </c>
      <c r="K2551">
        <v>100</v>
      </c>
      <c r="L2551">
        <f t="shared" si="284"/>
        <v>2.1992999999999969</v>
      </c>
      <c r="N2551">
        <v>0.73309999999999897</v>
      </c>
      <c r="O2551" t="str">
        <f t="shared" si="282"/>
        <v>18&lt;row&gt;&lt;color=136,140,107&gt;引爆炸弹给予对手219%伤害，&lt;row&gt;&lt;color=136,140,107&gt;并额外造成612点伤害</v>
      </c>
    </row>
    <row r="2552" spans="1:15" x14ac:dyDescent="0.15">
      <c r="A2552">
        <f t="shared" si="283"/>
        <v>1000623039</v>
      </c>
      <c r="B2552" s="32">
        <v>1000623</v>
      </c>
      <c r="C2552">
        <v>39</v>
      </c>
      <c r="D2552">
        <v>0</v>
      </c>
      <c r="E2552">
        <v>0</v>
      </c>
      <c r="F2552" t="s">
        <v>616</v>
      </c>
      <c r="H2552">
        <v>0</v>
      </c>
      <c r="I2552">
        <v>1</v>
      </c>
      <c r="J2552">
        <v>0</v>
      </c>
      <c r="K2552">
        <v>100</v>
      </c>
      <c r="L2552">
        <f t="shared" si="284"/>
        <v>2.2181999999999968</v>
      </c>
      <c r="N2552">
        <v>0.73939999999999895</v>
      </c>
      <c r="O2552" t="str">
        <f t="shared" si="282"/>
        <v>18&lt;row&gt;&lt;color=136,140,107&gt;引爆炸弹给予对手221%伤害，&lt;row&gt;&lt;color=136,140,107&gt;并额外造成639点伤害</v>
      </c>
    </row>
    <row r="2553" spans="1:15" x14ac:dyDescent="0.15">
      <c r="A2553">
        <f t="shared" si="283"/>
        <v>1000623040</v>
      </c>
      <c r="B2553" s="32">
        <v>1000623</v>
      </c>
      <c r="C2553">
        <v>40</v>
      </c>
      <c r="D2553">
        <v>0</v>
      </c>
      <c r="E2553">
        <v>0</v>
      </c>
      <c r="F2553" t="s">
        <v>617</v>
      </c>
      <c r="H2553">
        <v>0</v>
      </c>
      <c r="I2553">
        <v>1</v>
      </c>
      <c r="J2553">
        <v>0</v>
      </c>
      <c r="K2553">
        <v>100</v>
      </c>
      <c r="L2553">
        <f t="shared" si="284"/>
        <v>2.2370999999999972</v>
      </c>
      <c r="N2553">
        <v>0.74569999999999903</v>
      </c>
      <c r="O2553" t="str">
        <f t="shared" si="282"/>
        <v>18&lt;row&gt;&lt;color=136,140,107&gt;引爆炸弹给予对手223%伤害，&lt;row&gt;&lt;color=136,140,107&gt;并额外造成667点伤害</v>
      </c>
    </row>
    <row r="2554" spans="1:15" x14ac:dyDescent="0.15">
      <c r="A2554">
        <f t="shared" si="283"/>
        <v>1000623041</v>
      </c>
      <c r="B2554" s="32">
        <v>1000623</v>
      </c>
      <c r="C2554">
        <v>41</v>
      </c>
      <c r="D2554">
        <v>0</v>
      </c>
      <c r="E2554">
        <v>0</v>
      </c>
      <c r="F2554" t="s">
        <v>618</v>
      </c>
      <c r="H2554">
        <v>0</v>
      </c>
      <c r="I2554">
        <v>1</v>
      </c>
      <c r="J2554">
        <v>0</v>
      </c>
      <c r="K2554">
        <v>100</v>
      </c>
      <c r="L2554">
        <f t="shared" si="284"/>
        <v>2.2559999999999971</v>
      </c>
      <c r="N2554">
        <v>0.751999999999999</v>
      </c>
      <c r="O2554" t="str">
        <f t="shared" si="282"/>
        <v>18&lt;row&gt;&lt;color=136,140,107&gt;引爆炸弹给予对手225%伤害，&lt;row&gt;&lt;color=136,140,107&gt;并额外造成695点伤害</v>
      </c>
    </row>
    <row r="2555" spans="1:15" x14ac:dyDescent="0.15">
      <c r="A2555">
        <f t="shared" si="283"/>
        <v>1000623042</v>
      </c>
      <c r="B2555" s="32">
        <v>1000623</v>
      </c>
      <c r="C2555">
        <v>42</v>
      </c>
      <c r="D2555">
        <v>0</v>
      </c>
      <c r="E2555">
        <v>0</v>
      </c>
      <c r="F2555" t="s">
        <v>619</v>
      </c>
      <c r="H2555">
        <v>0</v>
      </c>
      <c r="I2555">
        <v>1</v>
      </c>
      <c r="J2555">
        <v>0</v>
      </c>
      <c r="K2555">
        <v>100</v>
      </c>
      <c r="L2555">
        <f t="shared" si="284"/>
        <v>2.274899999999997</v>
      </c>
      <c r="N2555">
        <v>0.75829999999999897</v>
      </c>
      <c r="O2555" t="str">
        <f t="shared" si="282"/>
        <v>18&lt;row&gt;&lt;color=136,140,107&gt;引爆炸弹给予对手227%伤害，&lt;row&gt;&lt;color=136,140,107&gt;并额外造成724点伤害</v>
      </c>
    </row>
    <row r="2556" spans="1:15" x14ac:dyDescent="0.15">
      <c r="A2556">
        <f t="shared" si="283"/>
        <v>1000623043</v>
      </c>
      <c r="B2556" s="32">
        <v>1000623</v>
      </c>
      <c r="C2556">
        <v>43</v>
      </c>
      <c r="D2556">
        <v>0</v>
      </c>
      <c r="E2556">
        <v>0</v>
      </c>
      <c r="F2556" t="s">
        <v>620</v>
      </c>
      <c r="H2556">
        <v>0</v>
      </c>
      <c r="I2556">
        <v>1</v>
      </c>
      <c r="J2556">
        <v>0</v>
      </c>
      <c r="K2556">
        <v>100</v>
      </c>
      <c r="L2556">
        <f t="shared" si="284"/>
        <v>2.293799999999997</v>
      </c>
      <c r="N2556">
        <v>0.76459999999999895</v>
      </c>
      <c r="O2556" t="str">
        <f t="shared" si="282"/>
        <v>18&lt;row&gt;&lt;color=136,140,107&gt;引爆炸弹给予对手229%伤害，&lt;row&gt;&lt;color=136,140,107&gt;并额外造成754点伤害</v>
      </c>
    </row>
    <row r="2557" spans="1:15" x14ac:dyDescent="0.15">
      <c r="A2557">
        <f t="shared" si="283"/>
        <v>1000623044</v>
      </c>
      <c r="B2557" s="32">
        <v>1000623</v>
      </c>
      <c r="C2557">
        <v>44</v>
      </c>
      <c r="D2557">
        <v>0</v>
      </c>
      <c r="E2557">
        <v>0</v>
      </c>
      <c r="F2557" t="s">
        <v>621</v>
      </c>
      <c r="H2557">
        <v>0</v>
      </c>
      <c r="I2557">
        <v>1</v>
      </c>
      <c r="J2557">
        <v>0</v>
      </c>
      <c r="K2557">
        <v>100</v>
      </c>
      <c r="L2557">
        <f t="shared" si="284"/>
        <v>2.3126999999999969</v>
      </c>
      <c r="N2557">
        <v>0.77089999999999903</v>
      </c>
      <c r="O2557" t="str">
        <f t="shared" si="282"/>
        <v>18&lt;row&gt;&lt;color=136,140,107&gt;引爆炸弹给予对手231%伤害，&lt;row&gt;&lt;color=136,140,107&gt;并额外造成784点伤害</v>
      </c>
    </row>
    <row r="2558" spans="1:15" x14ac:dyDescent="0.15">
      <c r="A2558">
        <f t="shared" si="283"/>
        <v>1000623045</v>
      </c>
      <c r="B2558" s="32">
        <v>1000623</v>
      </c>
      <c r="C2558">
        <v>45</v>
      </c>
      <c r="D2558">
        <v>0</v>
      </c>
      <c r="E2558">
        <v>0</v>
      </c>
      <c r="F2558" t="s">
        <v>622</v>
      </c>
      <c r="H2558">
        <v>0</v>
      </c>
      <c r="I2558">
        <v>1</v>
      </c>
      <c r="J2558">
        <v>0</v>
      </c>
      <c r="K2558">
        <v>100</v>
      </c>
      <c r="L2558">
        <f t="shared" si="284"/>
        <v>2.3315999999999972</v>
      </c>
      <c r="N2558">
        <v>0.777199999999999</v>
      </c>
      <c r="O2558" t="str">
        <f t="shared" si="282"/>
        <v>18&lt;row&gt;&lt;color=136,140,107&gt;引爆炸弹给予对手233%伤害，&lt;row&gt;&lt;color=136,140,107&gt;并额外造成815点伤害</v>
      </c>
    </row>
    <row r="2559" spans="1:15" x14ac:dyDescent="0.15">
      <c r="A2559">
        <f t="shared" si="283"/>
        <v>1000623046</v>
      </c>
      <c r="B2559" s="32">
        <v>1000623</v>
      </c>
      <c r="C2559">
        <v>46</v>
      </c>
      <c r="D2559">
        <v>0</v>
      </c>
      <c r="E2559">
        <v>0</v>
      </c>
      <c r="F2559" t="s">
        <v>623</v>
      </c>
      <c r="H2559">
        <v>0</v>
      </c>
      <c r="I2559">
        <v>1</v>
      </c>
      <c r="J2559">
        <v>0</v>
      </c>
      <c r="K2559">
        <v>100</v>
      </c>
      <c r="L2559">
        <f t="shared" si="284"/>
        <v>2.3504999999999967</v>
      </c>
      <c r="N2559">
        <v>0.78349999999999898</v>
      </c>
      <c r="O2559" t="str">
        <f t="shared" si="282"/>
        <v>18&lt;row&gt;&lt;color=136,140,107&gt;引爆炸弹给予对手235%伤害，&lt;row&gt;&lt;color=136,140,107&gt;并额外造成847点伤害</v>
      </c>
    </row>
    <row r="2560" spans="1:15" x14ac:dyDescent="0.15">
      <c r="A2560">
        <f t="shared" si="283"/>
        <v>1000623047</v>
      </c>
      <c r="B2560" s="32">
        <v>1000623</v>
      </c>
      <c r="C2560">
        <v>47</v>
      </c>
      <c r="D2560">
        <v>0</v>
      </c>
      <c r="E2560">
        <v>0</v>
      </c>
      <c r="F2560" t="s">
        <v>624</v>
      </c>
      <c r="H2560">
        <v>0</v>
      </c>
      <c r="I2560">
        <v>1</v>
      </c>
      <c r="J2560">
        <v>0</v>
      </c>
      <c r="K2560">
        <v>100</v>
      </c>
      <c r="L2560">
        <f t="shared" si="284"/>
        <v>2.3693999999999971</v>
      </c>
      <c r="N2560">
        <v>0.78979999999999895</v>
      </c>
      <c r="O2560" t="str">
        <f t="shared" si="282"/>
        <v>18&lt;row&gt;&lt;color=136,140,107&gt;引爆炸弹给予对手236%伤害，&lt;row&gt;&lt;color=136,140,107&gt;并额外造成879点伤害</v>
      </c>
    </row>
    <row r="2561" spans="1:15" x14ac:dyDescent="0.15">
      <c r="A2561">
        <f t="shared" si="283"/>
        <v>1000623048</v>
      </c>
      <c r="B2561" s="32">
        <v>1000623</v>
      </c>
      <c r="C2561">
        <v>48</v>
      </c>
      <c r="D2561">
        <v>0</v>
      </c>
      <c r="E2561">
        <v>0</v>
      </c>
      <c r="F2561" t="s">
        <v>625</v>
      </c>
      <c r="H2561">
        <v>0</v>
      </c>
      <c r="I2561">
        <v>1</v>
      </c>
      <c r="J2561">
        <v>0</v>
      </c>
      <c r="K2561">
        <v>100</v>
      </c>
      <c r="L2561">
        <f t="shared" si="284"/>
        <v>2.388299999999997</v>
      </c>
      <c r="N2561">
        <v>0.79609999999999903</v>
      </c>
      <c r="O2561" t="str">
        <f t="shared" si="282"/>
        <v>18&lt;row&gt;&lt;color=136,140,107&gt;引爆炸弹给予对手238%伤害，&lt;row&gt;&lt;color=136,140,107&gt;并额外造成912点伤害</v>
      </c>
    </row>
    <row r="2562" spans="1:15" x14ac:dyDescent="0.15">
      <c r="A2562">
        <f t="shared" si="283"/>
        <v>1000623049</v>
      </c>
      <c r="B2562" s="32">
        <v>1000623</v>
      </c>
      <c r="C2562">
        <v>49</v>
      </c>
      <c r="D2562">
        <v>0</v>
      </c>
      <c r="E2562">
        <v>0</v>
      </c>
      <c r="F2562" t="s">
        <v>626</v>
      </c>
      <c r="H2562">
        <v>0</v>
      </c>
      <c r="I2562">
        <v>1</v>
      </c>
      <c r="J2562">
        <v>0</v>
      </c>
      <c r="K2562">
        <v>100</v>
      </c>
      <c r="L2562">
        <f t="shared" si="284"/>
        <v>2.4071999999999969</v>
      </c>
      <c r="N2562">
        <v>0.802399999999999</v>
      </c>
      <c r="O2562" t="str">
        <f t="shared" si="282"/>
        <v>18&lt;row&gt;&lt;color=136,140,107&gt;引爆炸弹给予对手240%伤害，&lt;row&gt;&lt;color=136,140,107&gt;并额外造成946点伤害</v>
      </c>
    </row>
    <row r="2563" spans="1:15" x14ac:dyDescent="0.15">
      <c r="A2563">
        <f t="shared" si="283"/>
        <v>1000623050</v>
      </c>
      <c r="B2563" s="32">
        <v>1000623</v>
      </c>
      <c r="C2563">
        <v>50</v>
      </c>
      <c r="D2563">
        <v>0</v>
      </c>
      <c r="E2563">
        <v>0</v>
      </c>
      <c r="F2563" t="s">
        <v>627</v>
      </c>
      <c r="H2563">
        <v>0</v>
      </c>
      <c r="I2563">
        <v>1</v>
      </c>
      <c r="J2563">
        <v>0</v>
      </c>
      <c r="K2563">
        <v>100</v>
      </c>
      <c r="L2563">
        <f t="shared" si="284"/>
        <v>2.4260999999999968</v>
      </c>
      <c r="N2563">
        <v>0.80869999999999898</v>
      </c>
      <c r="O2563" t="str">
        <f t="shared" si="282"/>
        <v>18&lt;row&gt;&lt;color=136,140,107&gt;引爆炸弹给予对手242%伤害，&lt;row&gt;&lt;color=136,140,107&gt;并额外造成980点伤害</v>
      </c>
    </row>
    <row r="2564" spans="1:15" x14ac:dyDescent="0.15">
      <c r="A2564">
        <f t="shared" si="283"/>
        <v>1000623051</v>
      </c>
      <c r="B2564" s="32">
        <v>1000623</v>
      </c>
      <c r="C2564">
        <v>51</v>
      </c>
      <c r="D2564">
        <v>0</v>
      </c>
      <c r="E2564">
        <v>0</v>
      </c>
      <c r="F2564" t="s">
        <v>628</v>
      </c>
      <c r="H2564">
        <v>0</v>
      </c>
      <c r="I2564">
        <v>1</v>
      </c>
      <c r="J2564">
        <v>0</v>
      </c>
      <c r="K2564">
        <v>100</v>
      </c>
      <c r="L2564">
        <f t="shared" si="284"/>
        <v>2.4449999999999967</v>
      </c>
      <c r="N2564">
        <v>0.81499999999999895</v>
      </c>
      <c r="O2564" t="str">
        <f t="shared" si="282"/>
        <v>18&lt;row&gt;&lt;color=136,140,107&gt;引爆炸弹给予对手244%伤害，&lt;row&gt;&lt;color=136,140,107&gt;并额外造成1016点伤害</v>
      </c>
    </row>
    <row r="2565" spans="1:15" x14ac:dyDescent="0.15">
      <c r="A2565">
        <f t="shared" si="283"/>
        <v>1000623052</v>
      </c>
      <c r="B2565" s="32">
        <v>1000623</v>
      </c>
      <c r="C2565">
        <v>52</v>
      </c>
      <c r="D2565">
        <v>0</v>
      </c>
      <c r="E2565">
        <v>0</v>
      </c>
      <c r="F2565" t="s">
        <v>629</v>
      </c>
      <c r="H2565">
        <v>0</v>
      </c>
      <c r="I2565">
        <v>1</v>
      </c>
      <c r="J2565">
        <v>0</v>
      </c>
      <c r="K2565">
        <v>100</v>
      </c>
      <c r="L2565">
        <f t="shared" si="284"/>
        <v>2.4638999999999971</v>
      </c>
      <c r="N2565">
        <v>0.82129999999999903</v>
      </c>
      <c r="O2565" t="str">
        <f t="shared" si="282"/>
        <v>18&lt;row&gt;&lt;color=136,140,107&gt;引爆炸弹给予对手246%伤害，&lt;row&gt;&lt;color=136,140,107&gt;并额外造成1052点伤害</v>
      </c>
    </row>
    <row r="2566" spans="1:15" x14ac:dyDescent="0.15">
      <c r="A2566">
        <f t="shared" si="283"/>
        <v>1000623053</v>
      </c>
      <c r="B2566" s="32">
        <v>1000623</v>
      </c>
      <c r="C2566">
        <v>53</v>
      </c>
      <c r="D2566">
        <v>0</v>
      </c>
      <c r="E2566">
        <v>0</v>
      </c>
      <c r="F2566" t="s">
        <v>630</v>
      </c>
      <c r="H2566">
        <v>0</v>
      </c>
      <c r="I2566">
        <v>1</v>
      </c>
      <c r="J2566">
        <v>0</v>
      </c>
      <c r="K2566">
        <v>100</v>
      </c>
      <c r="L2566">
        <f t="shared" si="284"/>
        <v>2.482799999999997</v>
      </c>
      <c r="N2566">
        <v>0.827599999999999</v>
      </c>
      <c r="O2566" t="str">
        <f t="shared" si="282"/>
        <v>18&lt;row&gt;&lt;color=136,140,107&gt;引爆炸弹给予对手248%伤害，&lt;row&gt;&lt;color=136,140,107&gt;并额外造成1089点伤害</v>
      </c>
    </row>
    <row r="2567" spans="1:15" x14ac:dyDescent="0.15">
      <c r="A2567">
        <f t="shared" si="283"/>
        <v>1000623054</v>
      </c>
      <c r="B2567" s="32">
        <v>1000623</v>
      </c>
      <c r="C2567">
        <v>54</v>
      </c>
      <c r="D2567">
        <v>0</v>
      </c>
      <c r="E2567">
        <v>0</v>
      </c>
      <c r="F2567" t="s">
        <v>631</v>
      </c>
      <c r="H2567">
        <v>0</v>
      </c>
      <c r="I2567">
        <v>1</v>
      </c>
      <c r="J2567">
        <v>0</v>
      </c>
      <c r="K2567">
        <v>100</v>
      </c>
      <c r="L2567">
        <f t="shared" si="284"/>
        <v>2.5016999999999969</v>
      </c>
      <c r="N2567">
        <v>0.83389999999999898</v>
      </c>
      <c r="O2567" t="str">
        <f t="shared" si="282"/>
        <v>18&lt;row&gt;&lt;color=136,140,107&gt;引爆炸弹给予对手250%伤害，&lt;row&gt;&lt;color=136,140,107&gt;并额外造成1126点伤害</v>
      </c>
    </row>
    <row r="2568" spans="1:15" x14ac:dyDescent="0.15">
      <c r="A2568">
        <f t="shared" si="283"/>
        <v>1000623055</v>
      </c>
      <c r="B2568" s="32">
        <v>1000623</v>
      </c>
      <c r="C2568">
        <v>55</v>
      </c>
      <c r="D2568">
        <v>0</v>
      </c>
      <c r="E2568">
        <v>0</v>
      </c>
      <c r="F2568" t="s">
        <v>632</v>
      </c>
      <c r="H2568">
        <v>0</v>
      </c>
      <c r="I2568">
        <v>1</v>
      </c>
      <c r="J2568">
        <v>0</v>
      </c>
      <c r="K2568">
        <v>100</v>
      </c>
      <c r="L2568">
        <f t="shared" si="284"/>
        <v>2.5205999999999968</v>
      </c>
      <c r="N2568">
        <v>0.84019999999999895</v>
      </c>
      <c r="O2568" t="str">
        <f t="shared" si="282"/>
        <v>18&lt;row&gt;&lt;color=136,140,107&gt;引爆炸弹给予对手252%伤害，&lt;row&gt;&lt;color=136,140,107&gt;并额外造成1164点伤害</v>
      </c>
    </row>
    <row r="2569" spans="1:15" x14ac:dyDescent="0.15">
      <c r="A2569">
        <f t="shared" si="283"/>
        <v>1000623056</v>
      </c>
      <c r="B2569" s="32">
        <v>1000623</v>
      </c>
      <c r="C2569">
        <v>56</v>
      </c>
      <c r="D2569">
        <v>0</v>
      </c>
      <c r="E2569">
        <v>0</v>
      </c>
      <c r="F2569" t="s">
        <v>633</v>
      </c>
      <c r="H2569">
        <v>0</v>
      </c>
      <c r="I2569">
        <v>1</v>
      </c>
      <c r="J2569">
        <v>0</v>
      </c>
      <c r="K2569">
        <v>100</v>
      </c>
      <c r="L2569">
        <f t="shared" si="284"/>
        <v>2.5394999999999941</v>
      </c>
      <c r="N2569">
        <v>0.84649999999999803</v>
      </c>
      <c r="O2569" t="str">
        <f t="shared" si="282"/>
        <v>18&lt;row&gt;&lt;color=136,140,107&gt;引爆炸弹给予对手253%伤害，&lt;row&gt;&lt;color=136,140,107&gt;并额外造成1203点伤害</v>
      </c>
    </row>
    <row r="2570" spans="1:15" x14ac:dyDescent="0.15">
      <c r="A2570">
        <f t="shared" si="283"/>
        <v>1000623057</v>
      </c>
      <c r="B2570" s="32">
        <v>1000623</v>
      </c>
      <c r="C2570">
        <v>57</v>
      </c>
      <c r="D2570">
        <v>0</v>
      </c>
      <c r="E2570">
        <v>0</v>
      </c>
      <c r="F2570" t="s">
        <v>634</v>
      </c>
      <c r="H2570">
        <v>0</v>
      </c>
      <c r="I2570">
        <v>1</v>
      </c>
      <c r="J2570">
        <v>0</v>
      </c>
      <c r="K2570">
        <v>100</v>
      </c>
      <c r="L2570">
        <f t="shared" si="284"/>
        <v>2.558399999999994</v>
      </c>
      <c r="N2570">
        <v>0.852799999999998</v>
      </c>
      <c r="O2570" t="str">
        <f t="shared" si="282"/>
        <v>18&lt;row&gt;&lt;color=136,140,107&gt;引爆炸弹给予对手255%伤害，&lt;row&gt;&lt;color=136,140,107&gt;并额外造成1243点伤害</v>
      </c>
    </row>
    <row r="2571" spans="1:15" x14ac:dyDescent="0.15">
      <c r="A2571">
        <f t="shared" si="283"/>
        <v>1000623058</v>
      </c>
      <c r="B2571" s="32">
        <v>1000623</v>
      </c>
      <c r="C2571">
        <v>58</v>
      </c>
      <c r="D2571">
        <v>0</v>
      </c>
      <c r="E2571">
        <v>0</v>
      </c>
      <c r="F2571" t="s">
        <v>635</v>
      </c>
      <c r="H2571">
        <v>0</v>
      </c>
      <c r="I2571">
        <v>1</v>
      </c>
      <c r="J2571">
        <v>0</v>
      </c>
      <c r="K2571">
        <v>100</v>
      </c>
      <c r="L2571">
        <f t="shared" si="284"/>
        <v>2.5772999999999939</v>
      </c>
      <c r="N2571">
        <v>0.85909999999999798</v>
      </c>
      <c r="O2571" t="str">
        <f t="shared" si="282"/>
        <v>18&lt;row&gt;&lt;color=136,140,107&gt;引爆炸弹给予对手257%伤害，&lt;row&gt;&lt;color=136,140,107&gt;并额外造成1284点伤害</v>
      </c>
    </row>
    <row r="2572" spans="1:15" x14ac:dyDescent="0.15">
      <c r="A2572">
        <f t="shared" si="283"/>
        <v>1000623059</v>
      </c>
      <c r="B2572" s="32">
        <v>1000623</v>
      </c>
      <c r="C2572">
        <v>59</v>
      </c>
      <c r="D2572">
        <v>0</v>
      </c>
      <c r="E2572">
        <v>0</v>
      </c>
      <c r="F2572" t="s">
        <v>636</v>
      </c>
      <c r="H2572">
        <v>0</v>
      </c>
      <c r="I2572">
        <v>1</v>
      </c>
      <c r="J2572">
        <v>0</v>
      </c>
      <c r="K2572">
        <v>100</v>
      </c>
      <c r="L2572">
        <f t="shared" si="284"/>
        <v>2.5961999999999938</v>
      </c>
      <c r="N2572">
        <v>0.86539999999999795</v>
      </c>
      <c r="O2572" t="str">
        <f t="shared" si="282"/>
        <v>18&lt;row&gt;&lt;color=136,140,107&gt;引爆炸弹给予对手259%伤害，&lt;row&gt;&lt;color=136,140,107&gt;并额外造成1325点伤害</v>
      </c>
    </row>
    <row r="2573" spans="1:15" x14ac:dyDescent="0.15">
      <c r="A2573">
        <f t="shared" si="283"/>
        <v>1000623060</v>
      </c>
      <c r="B2573" s="32">
        <v>1000623</v>
      </c>
      <c r="C2573">
        <v>60</v>
      </c>
      <c r="D2573">
        <v>0</v>
      </c>
      <c r="E2573">
        <v>0</v>
      </c>
      <c r="F2573" t="s">
        <v>637</v>
      </c>
      <c r="H2573">
        <v>0</v>
      </c>
      <c r="I2573">
        <v>1</v>
      </c>
      <c r="J2573">
        <v>0</v>
      </c>
      <c r="K2573">
        <v>100</v>
      </c>
      <c r="L2573">
        <f t="shared" si="284"/>
        <v>2.6150999999999942</v>
      </c>
      <c r="N2573">
        <v>0.87169999999999803</v>
      </c>
      <c r="O2573" t="str">
        <f t="shared" si="282"/>
        <v>18&lt;row&gt;&lt;color=136,140,107&gt;引爆炸弹给予对手261%伤害，&lt;row&gt;&lt;color=136,140,107&gt;并额外造成1367点伤害</v>
      </c>
    </row>
    <row r="2574" spans="1:15" x14ac:dyDescent="0.15">
      <c r="A2574">
        <f t="shared" si="283"/>
        <v>1000623061</v>
      </c>
      <c r="B2574" s="32">
        <v>1000623</v>
      </c>
      <c r="C2574">
        <v>61</v>
      </c>
      <c r="D2574">
        <v>0</v>
      </c>
      <c r="E2574">
        <v>0</v>
      </c>
      <c r="F2574" t="s">
        <v>638</v>
      </c>
      <c r="H2574">
        <v>0</v>
      </c>
      <c r="I2574">
        <v>1</v>
      </c>
      <c r="J2574">
        <v>0</v>
      </c>
      <c r="K2574">
        <v>100</v>
      </c>
      <c r="L2574">
        <f t="shared" si="284"/>
        <v>2.6339999999999941</v>
      </c>
      <c r="N2574">
        <v>0.877999999999998</v>
      </c>
      <c r="O2574" t="str">
        <f t="shared" si="282"/>
        <v>18&lt;row&gt;&lt;color=136,140,107&gt;引爆炸弹给予对手263%伤害，&lt;row&gt;&lt;color=136,140,107&gt;并额外造成1410点伤害</v>
      </c>
    </row>
    <row r="2575" spans="1:15" x14ac:dyDescent="0.15">
      <c r="A2575">
        <f t="shared" si="283"/>
        <v>1000623062</v>
      </c>
      <c r="B2575" s="32">
        <v>1000623</v>
      </c>
      <c r="C2575">
        <v>62</v>
      </c>
      <c r="D2575">
        <v>0</v>
      </c>
      <c r="E2575">
        <v>0</v>
      </c>
      <c r="F2575" t="s">
        <v>639</v>
      </c>
      <c r="H2575">
        <v>0</v>
      </c>
      <c r="I2575">
        <v>1</v>
      </c>
      <c r="J2575">
        <v>0</v>
      </c>
      <c r="K2575">
        <v>100</v>
      </c>
      <c r="L2575">
        <f t="shared" si="284"/>
        <v>2.652899999999994</v>
      </c>
      <c r="N2575">
        <v>0.88429999999999798</v>
      </c>
      <c r="O2575" t="str">
        <f t="shared" si="282"/>
        <v>18&lt;row&gt;&lt;color=136,140,107&gt;引爆炸弹给予对手265%伤害，&lt;row&gt;&lt;color=136,140,107&gt;并额外造成1454点伤害</v>
      </c>
    </row>
    <row r="2576" spans="1:15" x14ac:dyDescent="0.15">
      <c r="A2576">
        <f t="shared" si="283"/>
        <v>1000623063</v>
      </c>
      <c r="B2576" s="32">
        <v>1000623</v>
      </c>
      <c r="C2576">
        <v>63</v>
      </c>
      <c r="D2576">
        <v>0</v>
      </c>
      <c r="E2576">
        <v>0</v>
      </c>
      <c r="F2576" t="s">
        <v>640</v>
      </c>
      <c r="H2576">
        <v>0</v>
      </c>
      <c r="I2576">
        <v>1</v>
      </c>
      <c r="J2576">
        <v>0</v>
      </c>
      <c r="K2576">
        <v>100</v>
      </c>
      <c r="L2576">
        <f t="shared" si="284"/>
        <v>2.671799999999994</v>
      </c>
      <c r="N2576">
        <v>0.89059999999999795</v>
      </c>
      <c r="O2576" t="str">
        <f t="shared" si="282"/>
        <v>18&lt;row&gt;&lt;color=136,140,107&gt;引爆炸弹给予对手267%伤害，&lt;row&gt;&lt;color=136,140,107&gt;并额外造成1499点伤害</v>
      </c>
    </row>
    <row r="2577" spans="1:15" x14ac:dyDescent="0.15">
      <c r="A2577">
        <f t="shared" si="283"/>
        <v>1000623064</v>
      </c>
      <c r="B2577" s="32">
        <v>1000623</v>
      </c>
      <c r="C2577">
        <v>64</v>
      </c>
      <c r="D2577">
        <v>0</v>
      </c>
      <c r="E2577">
        <v>0</v>
      </c>
      <c r="F2577" t="s">
        <v>641</v>
      </c>
      <c r="H2577">
        <v>0</v>
      </c>
      <c r="I2577">
        <v>1</v>
      </c>
      <c r="J2577">
        <v>0</v>
      </c>
      <c r="K2577">
        <v>100</v>
      </c>
      <c r="L2577">
        <f t="shared" si="284"/>
        <v>2.6906999999999943</v>
      </c>
      <c r="N2577">
        <v>0.89689999999999803</v>
      </c>
      <c r="O2577" t="str">
        <f t="shared" si="282"/>
        <v>18&lt;row&gt;&lt;color=136,140,107&gt;引爆炸弹给予对手269%伤害，&lt;row&gt;&lt;color=136,140,107&gt;并额外造成1544点伤害</v>
      </c>
    </row>
    <row r="2578" spans="1:15" x14ac:dyDescent="0.15">
      <c r="A2578">
        <f t="shared" si="283"/>
        <v>1000623065</v>
      </c>
      <c r="B2578" s="32">
        <v>1000623</v>
      </c>
      <c r="C2578">
        <v>65</v>
      </c>
      <c r="D2578">
        <v>0</v>
      </c>
      <c r="E2578">
        <v>0</v>
      </c>
      <c r="F2578" t="s">
        <v>642</v>
      </c>
      <c r="H2578">
        <v>0</v>
      </c>
      <c r="I2578">
        <v>1</v>
      </c>
      <c r="J2578">
        <v>0</v>
      </c>
      <c r="K2578">
        <v>100</v>
      </c>
      <c r="L2578">
        <f t="shared" si="284"/>
        <v>2.7095999999999938</v>
      </c>
      <c r="N2578">
        <v>0.903199999999998</v>
      </c>
      <c r="O2578" t="str">
        <f t="shared" si="282"/>
        <v>18&lt;row&gt;&lt;color=136,140,107&gt;引爆炸弹给予对手270%伤害，&lt;row&gt;&lt;color=136,140,107&gt;并额外造成1590点伤害</v>
      </c>
    </row>
    <row r="2579" spans="1:15" x14ac:dyDescent="0.15">
      <c r="A2579">
        <f t="shared" si="283"/>
        <v>1000623066</v>
      </c>
      <c r="B2579" s="32">
        <v>1000623</v>
      </c>
      <c r="C2579">
        <v>66</v>
      </c>
      <c r="D2579">
        <v>0</v>
      </c>
      <c r="E2579">
        <v>0</v>
      </c>
      <c r="F2579" t="s">
        <v>643</v>
      </c>
      <c r="H2579">
        <v>0</v>
      </c>
      <c r="I2579">
        <v>1</v>
      </c>
      <c r="J2579">
        <v>0</v>
      </c>
      <c r="K2579">
        <v>100</v>
      </c>
      <c r="L2579">
        <f t="shared" si="284"/>
        <v>2.7284999999999942</v>
      </c>
      <c r="N2579">
        <v>0.90949999999999798</v>
      </c>
      <c r="O2579" t="str">
        <f t="shared" ref="O2579:O2593" si="285">"18&lt;row&gt;&lt;color=136,140,107&gt;引爆炸弹给予对手"&amp;INT(L2579*100)&amp;"%伤害，&lt;row&gt;&lt;color=136,140,107&gt;并额外造成"&amp;INT(C2579*10*L2579*N2579)&amp;"点伤害"</f>
        <v>18&lt;row&gt;&lt;color=136,140,107&gt;引爆炸弹给予对手272%伤害，&lt;row&gt;&lt;color=136,140,107&gt;并额外造成1637点伤害</v>
      </c>
    </row>
    <row r="2580" spans="1:15" x14ac:dyDescent="0.15">
      <c r="A2580">
        <f t="shared" si="283"/>
        <v>1000623067</v>
      </c>
      <c r="B2580" s="32">
        <v>1000623</v>
      </c>
      <c r="C2580">
        <v>67</v>
      </c>
      <c r="D2580">
        <v>0</v>
      </c>
      <c r="E2580">
        <v>0</v>
      </c>
      <c r="F2580" t="s">
        <v>644</v>
      </c>
      <c r="H2580">
        <v>0</v>
      </c>
      <c r="I2580">
        <v>1</v>
      </c>
      <c r="J2580">
        <v>0</v>
      </c>
      <c r="K2580">
        <v>100</v>
      </c>
      <c r="L2580">
        <f t="shared" si="284"/>
        <v>2.7473999999999936</v>
      </c>
      <c r="N2580">
        <v>0.91579999999999795</v>
      </c>
      <c r="O2580" t="str">
        <f t="shared" si="285"/>
        <v>18&lt;row&gt;&lt;color=136,140,107&gt;引爆炸弹给予对手274%伤害，&lt;row&gt;&lt;color=136,140,107&gt;并额外造成1685点伤害</v>
      </c>
    </row>
    <row r="2581" spans="1:15" x14ac:dyDescent="0.15">
      <c r="A2581">
        <f t="shared" si="283"/>
        <v>1000623068</v>
      </c>
      <c r="B2581" s="32">
        <v>1000623</v>
      </c>
      <c r="C2581">
        <v>68</v>
      </c>
      <c r="D2581">
        <v>0</v>
      </c>
      <c r="E2581">
        <v>0</v>
      </c>
      <c r="F2581" t="s">
        <v>645</v>
      </c>
      <c r="H2581">
        <v>0</v>
      </c>
      <c r="I2581">
        <v>1</v>
      </c>
      <c r="J2581">
        <v>0</v>
      </c>
      <c r="K2581">
        <v>100</v>
      </c>
      <c r="L2581">
        <f t="shared" si="284"/>
        <v>2.766299999999994</v>
      </c>
      <c r="N2581">
        <v>0.92209999999999803</v>
      </c>
      <c r="O2581" t="str">
        <f t="shared" si="285"/>
        <v>18&lt;row&gt;&lt;color=136,140,107&gt;引爆炸弹给予对手276%伤害，&lt;row&gt;&lt;color=136,140,107&gt;并额外造成1734点伤害</v>
      </c>
    </row>
    <row r="2582" spans="1:15" x14ac:dyDescent="0.15">
      <c r="A2582">
        <f t="shared" si="283"/>
        <v>1000623069</v>
      </c>
      <c r="B2582" s="32">
        <v>1000623</v>
      </c>
      <c r="C2582">
        <v>69</v>
      </c>
      <c r="D2582">
        <v>0</v>
      </c>
      <c r="E2582">
        <v>0</v>
      </c>
      <c r="F2582" t="s">
        <v>646</v>
      </c>
      <c r="H2582">
        <v>0</v>
      </c>
      <c r="I2582">
        <v>1</v>
      </c>
      <c r="J2582">
        <v>0</v>
      </c>
      <c r="K2582">
        <v>100</v>
      </c>
      <c r="L2582">
        <f t="shared" si="284"/>
        <v>2.7851999999999939</v>
      </c>
      <c r="N2582">
        <v>0.928399999999998</v>
      </c>
      <c r="O2582" t="str">
        <f t="shared" si="285"/>
        <v>18&lt;row&gt;&lt;color=136,140,107&gt;引爆炸弹给予对手278%伤害，&lt;row&gt;&lt;color=136,140,107&gt;并额外造成1784点伤害</v>
      </c>
    </row>
    <row r="2583" spans="1:15" x14ac:dyDescent="0.15">
      <c r="A2583">
        <f t="shared" si="283"/>
        <v>1000623070</v>
      </c>
      <c r="B2583" s="32">
        <v>1000623</v>
      </c>
      <c r="C2583">
        <v>70</v>
      </c>
      <c r="D2583">
        <v>0</v>
      </c>
      <c r="E2583">
        <v>0</v>
      </c>
      <c r="F2583" t="s">
        <v>647</v>
      </c>
      <c r="H2583">
        <v>0</v>
      </c>
      <c r="I2583">
        <v>1</v>
      </c>
      <c r="J2583">
        <v>0</v>
      </c>
      <c r="K2583">
        <v>100</v>
      </c>
      <c r="L2583">
        <f t="shared" si="284"/>
        <v>2.8040999999999938</v>
      </c>
      <c r="N2583">
        <v>0.93469999999999798</v>
      </c>
      <c r="O2583" t="str">
        <f t="shared" si="285"/>
        <v>18&lt;row&gt;&lt;color=136,140,107&gt;引爆炸弹给予对手280%伤害，&lt;row&gt;&lt;color=136,140,107&gt;并额外造成1834点伤害</v>
      </c>
    </row>
    <row r="2584" spans="1:15" x14ac:dyDescent="0.15">
      <c r="A2584">
        <f t="shared" si="283"/>
        <v>1000623071</v>
      </c>
      <c r="B2584" s="32">
        <v>1000623</v>
      </c>
      <c r="C2584">
        <v>71</v>
      </c>
      <c r="D2584">
        <v>0</v>
      </c>
      <c r="E2584">
        <v>0</v>
      </c>
      <c r="F2584" t="s">
        <v>648</v>
      </c>
      <c r="H2584">
        <v>0</v>
      </c>
      <c r="I2584">
        <v>1</v>
      </c>
      <c r="J2584">
        <v>0</v>
      </c>
      <c r="K2584">
        <v>100</v>
      </c>
      <c r="L2584">
        <f t="shared" si="284"/>
        <v>2.8229999999999937</v>
      </c>
      <c r="N2584">
        <v>0.94099999999999795</v>
      </c>
      <c r="O2584" t="str">
        <f t="shared" si="285"/>
        <v>18&lt;row&gt;&lt;color=136,140,107&gt;引爆炸弹给予对手282%伤害，&lt;row&gt;&lt;color=136,140,107&gt;并额外造成1886点伤害</v>
      </c>
    </row>
    <row r="2585" spans="1:15" x14ac:dyDescent="0.15">
      <c r="A2585">
        <f t="shared" si="283"/>
        <v>1000623072</v>
      </c>
      <c r="B2585" s="32">
        <v>1000623</v>
      </c>
      <c r="C2585">
        <v>72</v>
      </c>
      <c r="D2585">
        <v>0</v>
      </c>
      <c r="E2585">
        <v>0</v>
      </c>
      <c r="F2585" t="s">
        <v>649</v>
      </c>
      <c r="H2585">
        <v>0</v>
      </c>
      <c r="I2585">
        <v>1</v>
      </c>
      <c r="J2585">
        <v>0</v>
      </c>
      <c r="K2585">
        <v>100</v>
      </c>
      <c r="L2585">
        <f t="shared" si="284"/>
        <v>2.8418999999999941</v>
      </c>
      <c r="N2585">
        <v>0.94729999999999803</v>
      </c>
      <c r="O2585" t="str">
        <f t="shared" si="285"/>
        <v>18&lt;row&gt;&lt;color=136,140,107&gt;引爆炸弹给予对手284%伤害，&lt;row&gt;&lt;color=136,140,107&gt;并额外造成1938点伤害</v>
      </c>
    </row>
    <row r="2586" spans="1:15" x14ac:dyDescent="0.15">
      <c r="A2586">
        <f t="shared" si="283"/>
        <v>1000623073</v>
      </c>
      <c r="B2586" s="32">
        <v>1000623</v>
      </c>
      <c r="C2586">
        <v>73</v>
      </c>
      <c r="D2586">
        <v>0</v>
      </c>
      <c r="E2586">
        <v>0</v>
      </c>
      <c r="F2586" t="s">
        <v>650</v>
      </c>
      <c r="H2586">
        <v>0</v>
      </c>
      <c r="I2586">
        <v>1</v>
      </c>
      <c r="J2586">
        <v>0</v>
      </c>
      <c r="K2586">
        <v>100</v>
      </c>
      <c r="L2586">
        <f t="shared" si="284"/>
        <v>2.860799999999994</v>
      </c>
      <c r="N2586">
        <v>0.953599999999998</v>
      </c>
      <c r="O2586" t="str">
        <f t="shared" si="285"/>
        <v>18&lt;row&gt;&lt;color=136,140,107&gt;引爆炸弹给予对手286%伤害，&lt;row&gt;&lt;color=136,140,107&gt;并额外造成1991点伤害</v>
      </c>
    </row>
    <row r="2587" spans="1:15" x14ac:dyDescent="0.15">
      <c r="A2587">
        <f t="shared" si="283"/>
        <v>1000623074</v>
      </c>
      <c r="B2587" s="32">
        <v>1000623</v>
      </c>
      <c r="C2587">
        <v>74</v>
      </c>
      <c r="D2587">
        <v>0</v>
      </c>
      <c r="E2587">
        <v>0</v>
      </c>
      <c r="F2587" t="s">
        <v>651</v>
      </c>
      <c r="H2587">
        <v>0</v>
      </c>
      <c r="I2587">
        <v>1</v>
      </c>
      <c r="J2587">
        <v>0</v>
      </c>
      <c r="K2587">
        <v>100</v>
      </c>
      <c r="L2587">
        <f t="shared" si="284"/>
        <v>2.8796999999999939</v>
      </c>
      <c r="N2587">
        <v>0.95989999999999798</v>
      </c>
      <c r="O2587" t="str">
        <f t="shared" si="285"/>
        <v>18&lt;row&gt;&lt;color=136,140,107&gt;引爆炸弹给予对手287%伤害，&lt;row&gt;&lt;color=136,140,107&gt;并额外造成2045点伤害</v>
      </c>
    </row>
    <row r="2588" spans="1:15" x14ac:dyDescent="0.15">
      <c r="A2588">
        <f t="shared" si="283"/>
        <v>1000623075</v>
      </c>
      <c r="B2588" s="32">
        <v>1000623</v>
      </c>
      <c r="C2588">
        <v>75</v>
      </c>
      <c r="D2588">
        <v>0</v>
      </c>
      <c r="E2588">
        <v>0</v>
      </c>
      <c r="F2588" t="s">
        <v>652</v>
      </c>
      <c r="H2588">
        <v>0</v>
      </c>
      <c r="I2588">
        <v>1</v>
      </c>
      <c r="J2588">
        <v>0</v>
      </c>
      <c r="K2588">
        <v>100</v>
      </c>
      <c r="L2588">
        <f t="shared" si="284"/>
        <v>2.8985999999999938</v>
      </c>
      <c r="N2588">
        <v>0.96619999999999795</v>
      </c>
      <c r="O2588" t="str">
        <f t="shared" si="285"/>
        <v>18&lt;row&gt;&lt;color=136,140,107&gt;引爆炸弹给予对手289%伤害，&lt;row&gt;&lt;color=136,140,107&gt;并额外造成2100点伤害</v>
      </c>
    </row>
    <row r="2589" spans="1:15" x14ac:dyDescent="0.15">
      <c r="A2589">
        <f t="shared" si="283"/>
        <v>1000623076</v>
      </c>
      <c r="B2589" s="32">
        <v>1000623</v>
      </c>
      <c r="C2589">
        <v>76</v>
      </c>
      <c r="D2589">
        <v>0</v>
      </c>
      <c r="E2589">
        <v>0</v>
      </c>
      <c r="F2589" t="s">
        <v>653</v>
      </c>
      <c r="H2589">
        <v>0</v>
      </c>
      <c r="I2589">
        <v>1</v>
      </c>
      <c r="J2589">
        <v>0</v>
      </c>
      <c r="K2589">
        <v>100</v>
      </c>
      <c r="L2589">
        <f t="shared" si="284"/>
        <v>2.9174999999999942</v>
      </c>
      <c r="N2589">
        <v>0.97249999999999803</v>
      </c>
      <c r="O2589" t="str">
        <f t="shared" si="285"/>
        <v>18&lt;row&gt;&lt;color=136,140,107&gt;引爆炸弹给予对手291%伤害，&lt;row&gt;&lt;color=136,140,107&gt;并额外造成2156点伤害</v>
      </c>
    </row>
    <row r="2590" spans="1:15" x14ac:dyDescent="0.15">
      <c r="A2590">
        <f t="shared" si="283"/>
        <v>1000623077</v>
      </c>
      <c r="B2590" s="32">
        <v>1000623</v>
      </c>
      <c r="C2590">
        <v>77</v>
      </c>
      <c r="D2590">
        <v>0</v>
      </c>
      <c r="E2590">
        <v>0</v>
      </c>
      <c r="F2590" t="s">
        <v>654</v>
      </c>
      <c r="H2590">
        <v>0</v>
      </c>
      <c r="I2590">
        <v>1</v>
      </c>
      <c r="J2590">
        <v>0</v>
      </c>
      <c r="K2590">
        <v>100</v>
      </c>
      <c r="L2590">
        <f t="shared" si="284"/>
        <v>2.9363999999999941</v>
      </c>
      <c r="N2590">
        <v>0.978799999999998</v>
      </c>
      <c r="O2590" t="str">
        <f t="shared" si="285"/>
        <v>18&lt;row&gt;&lt;color=136,140,107&gt;引爆炸弹给予对手293%伤害，&lt;row&gt;&lt;color=136,140,107&gt;并额外造成2213点伤害</v>
      </c>
    </row>
    <row r="2591" spans="1:15" x14ac:dyDescent="0.15">
      <c r="A2591">
        <f t="shared" si="283"/>
        <v>1000623078</v>
      </c>
      <c r="B2591" s="32">
        <v>1000623</v>
      </c>
      <c r="C2591">
        <v>78</v>
      </c>
      <c r="D2591">
        <v>0</v>
      </c>
      <c r="E2591">
        <v>0</v>
      </c>
      <c r="F2591" t="s">
        <v>655</v>
      </c>
      <c r="H2591">
        <v>0</v>
      </c>
      <c r="I2591">
        <v>1</v>
      </c>
      <c r="J2591">
        <v>0</v>
      </c>
      <c r="K2591">
        <v>100</v>
      </c>
      <c r="L2591">
        <f t="shared" si="284"/>
        <v>2.955299999999994</v>
      </c>
      <c r="N2591">
        <v>0.98509999999999798</v>
      </c>
      <c r="O2591" t="str">
        <f t="shared" si="285"/>
        <v>18&lt;row&gt;&lt;color=136,140,107&gt;引爆炸弹给予对手295%伤害，&lt;row&gt;&lt;color=136,140,107&gt;并额外造成2270点伤害</v>
      </c>
    </row>
    <row r="2592" spans="1:15" x14ac:dyDescent="0.15">
      <c r="A2592">
        <f t="shared" si="283"/>
        <v>1000623079</v>
      </c>
      <c r="B2592" s="32">
        <v>1000623</v>
      </c>
      <c r="C2592">
        <v>79</v>
      </c>
      <c r="D2592">
        <v>0</v>
      </c>
      <c r="E2592">
        <v>0</v>
      </c>
      <c r="F2592" t="s">
        <v>656</v>
      </c>
      <c r="H2592">
        <v>0</v>
      </c>
      <c r="I2592">
        <v>1</v>
      </c>
      <c r="J2592">
        <v>0</v>
      </c>
      <c r="K2592">
        <v>100</v>
      </c>
      <c r="L2592">
        <f t="shared" si="284"/>
        <v>2.974199999999994</v>
      </c>
      <c r="N2592">
        <v>0.99139999999999795</v>
      </c>
      <c r="O2592" t="str">
        <f t="shared" si="285"/>
        <v>18&lt;row&gt;&lt;color=136,140,107&gt;引爆炸弹给予对手297%伤害，&lt;row&gt;&lt;color=136,140,107&gt;并额外造成2329点伤害</v>
      </c>
    </row>
    <row r="2593" spans="1:15" x14ac:dyDescent="0.15">
      <c r="A2593">
        <f t="shared" si="283"/>
        <v>1000623080</v>
      </c>
      <c r="B2593" s="32">
        <v>1000623</v>
      </c>
      <c r="C2593">
        <v>80</v>
      </c>
      <c r="D2593">
        <v>0</v>
      </c>
      <c r="E2593">
        <v>0</v>
      </c>
      <c r="F2593" t="s">
        <v>657</v>
      </c>
      <c r="H2593">
        <v>0</v>
      </c>
      <c r="I2593">
        <v>1</v>
      </c>
      <c r="J2593">
        <v>0</v>
      </c>
      <c r="K2593">
        <v>100</v>
      </c>
      <c r="L2593">
        <f t="shared" si="284"/>
        <v>3</v>
      </c>
      <c r="N2593">
        <v>0.99769999999999803</v>
      </c>
      <c r="O2593" t="str">
        <f t="shared" si="285"/>
        <v>18&lt;row&gt;&lt;color=136,140,107&gt;引爆炸弹给予对手300%伤害，&lt;row&gt;&lt;color=136,140,107&gt;并额外造成2394点伤害</v>
      </c>
    </row>
    <row r="2594" spans="1:15" x14ac:dyDescent="0.15">
      <c r="A2594">
        <f t="shared" si="283"/>
        <v>1000823001</v>
      </c>
      <c r="B2594" s="35">
        <v>1000823</v>
      </c>
      <c r="C2594">
        <v>1</v>
      </c>
      <c r="D2594">
        <v>0</v>
      </c>
      <c r="E2594">
        <v>0</v>
      </c>
      <c r="F2594" t="s">
        <v>578</v>
      </c>
      <c r="H2594">
        <v>0</v>
      </c>
      <c r="I2594">
        <v>1</v>
      </c>
      <c r="J2594">
        <v>0</v>
      </c>
      <c r="K2594">
        <v>100</v>
      </c>
      <c r="L2594">
        <f t="shared" si="284"/>
        <v>2.5</v>
      </c>
      <c r="N2594">
        <v>0.5</v>
      </c>
      <c r="O2594" t="str">
        <f>"18&lt;row&gt;&lt;color=136,140,107&gt;射出箭矢给予对手"&amp;INT(L2594*100)&amp;"%伤害，&lt;row&gt;&lt;color=136,140,107&gt;并额外造成"&amp;INT(C2594*10*L2594*N2594)&amp;"点伤害"</f>
        <v>18&lt;row&gt;&lt;color=136,140,107&gt;射出箭矢给予对手250%伤害，&lt;row&gt;&lt;color=136,140,107&gt;并额外造成12点伤害</v>
      </c>
    </row>
    <row r="2595" spans="1:15" x14ac:dyDescent="0.15">
      <c r="A2595">
        <f t="shared" si="283"/>
        <v>1000823002</v>
      </c>
      <c r="B2595" s="32">
        <v>1000823</v>
      </c>
      <c r="C2595">
        <v>2</v>
      </c>
      <c r="D2595">
        <v>0</v>
      </c>
      <c r="E2595">
        <v>0</v>
      </c>
      <c r="F2595" t="s">
        <v>590</v>
      </c>
      <c r="H2595">
        <v>0</v>
      </c>
      <c r="I2595">
        <v>1</v>
      </c>
      <c r="J2595">
        <v>0</v>
      </c>
      <c r="K2595">
        <v>100</v>
      </c>
      <c r="L2595">
        <f t="shared" si="284"/>
        <v>2.5314999999999999</v>
      </c>
      <c r="N2595">
        <v>0.50629999999999997</v>
      </c>
      <c r="O2595" t="str">
        <f t="shared" ref="O2595:O2658" si="286">"18&lt;row&gt;&lt;color=136,140,107&gt;射出箭矢给予对手"&amp;INT(L2595*100)&amp;"%伤害，&lt;row&gt;&lt;color=136,140,107&gt;并额外造成"&amp;INT(C2595*10*L2595*N2595)&amp;"点伤害"</f>
        <v>18&lt;row&gt;&lt;color=136,140,107&gt;射出箭矢给予对手253%伤害，&lt;row&gt;&lt;color=136,140,107&gt;并额外造成25点伤害</v>
      </c>
    </row>
    <row r="2596" spans="1:15" x14ac:dyDescent="0.15">
      <c r="A2596">
        <f t="shared" si="283"/>
        <v>1000823003</v>
      </c>
      <c r="B2596" s="32">
        <v>1000823</v>
      </c>
      <c r="C2596">
        <v>3</v>
      </c>
      <c r="D2596">
        <v>0</v>
      </c>
      <c r="E2596">
        <v>0</v>
      </c>
      <c r="F2596" t="s">
        <v>579</v>
      </c>
      <c r="H2596">
        <v>0</v>
      </c>
      <c r="I2596">
        <v>1</v>
      </c>
      <c r="J2596">
        <v>0</v>
      </c>
      <c r="K2596">
        <v>100</v>
      </c>
      <c r="L2596">
        <f t="shared" si="284"/>
        <v>2.5629999999999997</v>
      </c>
      <c r="N2596">
        <v>0.51259999999999994</v>
      </c>
      <c r="O2596" t="str">
        <f t="shared" si="286"/>
        <v>18&lt;row&gt;&lt;color=136,140,107&gt;射出箭矢给予对手256%伤害，&lt;row&gt;&lt;color=136,140,107&gt;并额外造成39点伤害</v>
      </c>
    </row>
    <row r="2597" spans="1:15" x14ac:dyDescent="0.15">
      <c r="A2597">
        <f t="shared" si="283"/>
        <v>1000823004</v>
      </c>
      <c r="B2597" s="32">
        <v>1000823</v>
      </c>
      <c r="C2597">
        <v>4</v>
      </c>
      <c r="D2597">
        <v>0</v>
      </c>
      <c r="E2597">
        <v>0</v>
      </c>
      <c r="F2597" t="s">
        <v>580</v>
      </c>
      <c r="H2597">
        <v>0</v>
      </c>
      <c r="I2597">
        <v>1</v>
      </c>
      <c r="J2597">
        <v>0</v>
      </c>
      <c r="K2597">
        <v>100</v>
      </c>
      <c r="L2597">
        <f t="shared" si="284"/>
        <v>2.5945</v>
      </c>
      <c r="N2597">
        <v>0.51890000000000003</v>
      </c>
      <c r="O2597" t="str">
        <f t="shared" si="286"/>
        <v>18&lt;row&gt;&lt;color=136,140,107&gt;射出箭矢给予对手259%伤害，&lt;row&gt;&lt;color=136,140,107&gt;并额外造成53点伤害</v>
      </c>
    </row>
    <row r="2598" spans="1:15" x14ac:dyDescent="0.15">
      <c r="A2598">
        <f t="shared" si="283"/>
        <v>1000823005</v>
      </c>
      <c r="B2598" s="32">
        <v>1000823</v>
      </c>
      <c r="C2598">
        <v>5</v>
      </c>
      <c r="D2598">
        <v>0</v>
      </c>
      <c r="E2598">
        <v>0</v>
      </c>
      <c r="F2598" t="s">
        <v>581</v>
      </c>
      <c r="H2598">
        <v>0</v>
      </c>
      <c r="I2598">
        <v>1</v>
      </c>
      <c r="J2598">
        <v>0</v>
      </c>
      <c r="K2598">
        <v>100</v>
      </c>
      <c r="L2598">
        <f t="shared" si="284"/>
        <v>2.6259999999999999</v>
      </c>
      <c r="N2598">
        <v>0.5252</v>
      </c>
      <c r="O2598" t="str">
        <f t="shared" si="286"/>
        <v>18&lt;row&gt;&lt;color=136,140,107&gt;射出箭矢给予对手262%伤害，&lt;row&gt;&lt;color=136,140,107&gt;并额外造成68点伤害</v>
      </c>
    </row>
    <row r="2599" spans="1:15" x14ac:dyDescent="0.15">
      <c r="A2599">
        <f t="shared" si="283"/>
        <v>1000823006</v>
      </c>
      <c r="B2599" s="32">
        <v>1000823</v>
      </c>
      <c r="C2599">
        <v>6</v>
      </c>
      <c r="D2599">
        <v>0</v>
      </c>
      <c r="E2599">
        <v>0</v>
      </c>
      <c r="F2599" t="s">
        <v>582</v>
      </c>
      <c r="H2599">
        <v>0</v>
      </c>
      <c r="I2599">
        <v>1</v>
      </c>
      <c r="J2599">
        <v>0</v>
      </c>
      <c r="K2599">
        <v>100</v>
      </c>
      <c r="L2599">
        <f t="shared" si="284"/>
        <v>2.6574999999999998</v>
      </c>
      <c r="N2599">
        <v>0.53149999999999997</v>
      </c>
      <c r="O2599" t="str">
        <f t="shared" si="286"/>
        <v>18&lt;row&gt;&lt;color=136,140,107&gt;射出箭矢给予对手265%伤害，&lt;row&gt;&lt;color=136,140,107&gt;并额外造成84点伤害</v>
      </c>
    </row>
    <row r="2600" spans="1:15" x14ac:dyDescent="0.15">
      <c r="A2600">
        <f t="shared" si="283"/>
        <v>1000823007</v>
      </c>
      <c r="B2600" s="32">
        <v>1000823</v>
      </c>
      <c r="C2600">
        <v>7</v>
      </c>
      <c r="D2600">
        <v>0</v>
      </c>
      <c r="E2600">
        <v>0</v>
      </c>
      <c r="F2600" t="s">
        <v>583</v>
      </c>
      <c r="H2600">
        <v>0</v>
      </c>
      <c r="I2600">
        <v>1</v>
      </c>
      <c r="J2600">
        <v>0</v>
      </c>
      <c r="K2600">
        <v>100</v>
      </c>
      <c r="L2600">
        <f t="shared" si="284"/>
        <v>2.6889999999999996</v>
      </c>
      <c r="N2600">
        <v>0.53779999999999994</v>
      </c>
      <c r="O2600" t="str">
        <f t="shared" si="286"/>
        <v>18&lt;row&gt;&lt;color=136,140,107&gt;射出箭矢给予对手268%伤害，&lt;row&gt;&lt;color=136,140,107&gt;并额外造成101点伤害</v>
      </c>
    </row>
    <row r="2601" spans="1:15" x14ac:dyDescent="0.15">
      <c r="A2601">
        <f t="shared" ref="A2601:A2664" si="287">B2601*1000+C2601</f>
        <v>1000823008</v>
      </c>
      <c r="B2601" s="32">
        <v>1000823</v>
      </c>
      <c r="C2601">
        <v>8</v>
      </c>
      <c r="D2601">
        <v>0</v>
      </c>
      <c r="E2601">
        <v>0</v>
      </c>
      <c r="F2601" t="s">
        <v>584</v>
      </c>
      <c r="H2601">
        <v>0</v>
      </c>
      <c r="I2601">
        <v>1</v>
      </c>
      <c r="J2601">
        <v>0</v>
      </c>
      <c r="K2601">
        <v>100</v>
      </c>
      <c r="L2601">
        <f t="shared" si="284"/>
        <v>2.7205000000000004</v>
      </c>
      <c r="N2601">
        <v>0.54410000000000003</v>
      </c>
      <c r="O2601" t="str">
        <f t="shared" si="286"/>
        <v>18&lt;row&gt;&lt;color=136,140,107&gt;射出箭矢给予对手272%伤害，&lt;row&gt;&lt;color=136,140,107&gt;并额外造成118点伤害</v>
      </c>
    </row>
    <row r="2602" spans="1:15" x14ac:dyDescent="0.15">
      <c r="A2602">
        <f t="shared" si="287"/>
        <v>1000823009</v>
      </c>
      <c r="B2602" s="32">
        <v>1000823</v>
      </c>
      <c r="C2602">
        <v>9</v>
      </c>
      <c r="D2602">
        <v>0</v>
      </c>
      <c r="E2602">
        <v>0</v>
      </c>
      <c r="F2602" t="s">
        <v>585</v>
      </c>
      <c r="H2602">
        <v>0</v>
      </c>
      <c r="I2602">
        <v>1</v>
      </c>
      <c r="J2602">
        <v>0</v>
      </c>
      <c r="K2602">
        <v>100</v>
      </c>
      <c r="L2602">
        <f t="shared" si="284"/>
        <v>2.7519999999999998</v>
      </c>
      <c r="N2602">
        <v>0.5504</v>
      </c>
      <c r="O2602" t="str">
        <f t="shared" si="286"/>
        <v>18&lt;row&gt;&lt;color=136,140,107&gt;射出箭矢给予对手275%伤害，&lt;row&gt;&lt;color=136,140,107&gt;并额外造成136点伤害</v>
      </c>
    </row>
    <row r="2603" spans="1:15" x14ac:dyDescent="0.15">
      <c r="A2603">
        <f t="shared" si="287"/>
        <v>1000823010</v>
      </c>
      <c r="B2603" s="32">
        <v>1000823</v>
      </c>
      <c r="C2603">
        <v>10</v>
      </c>
      <c r="D2603">
        <v>0</v>
      </c>
      <c r="E2603">
        <v>0</v>
      </c>
      <c r="F2603" t="s">
        <v>586</v>
      </c>
      <c r="H2603">
        <v>0</v>
      </c>
      <c r="I2603">
        <v>1</v>
      </c>
      <c r="J2603">
        <v>0</v>
      </c>
      <c r="K2603">
        <v>100</v>
      </c>
      <c r="L2603">
        <f t="shared" si="284"/>
        <v>2.7835000000000001</v>
      </c>
      <c r="N2603">
        <v>0.55669999999999997</v>
      </c>
      <c r="O2603" t="str">
        <f t="shared" si="286"/>
        <v>18&lt;row&gt;&lt;color=136,140,107&gt;射出箭矢给予对手278%伤害，&lt;row&gt;&lt;color=136,140,107&gt;并额外造成154点伤害</v>
      </c>
    </row>
    <row r="2604" spans="1:15" x14ac:dyDescent="0.15">
      <c r="A2604">
        <f t="shared" si="287"/>
        <v>1000823011</v>
      </c>
      <c r="B2604" s="32">
        <v>1000823</v>
      </c>
      <c r="C2604">
        <v>11</v>
      </c>
      <c r="D2604">
        <v>0</v>
      </c>
      <c r="E2604">
        <v>0</v>
      </c>
      <c r="F2604" t="s">
        <v>587</v>
      </c>
      <c r="H2604">
        <v>0</v>
      </c>
      <c r="I2604">
        <v>1</v>
      </c>
      <c r="J2604">
        <v>0</v>
      </c>
      <c r="K2604">
        <v>100</v>
      </c>
      <c r="L2604">
        <f t="shared" si="284"/>
        <v>2.8149999999999995</v>
      </c>
      <c r="N2604">
        <v>0.56299999999999994</v>
      </c>
      <c r="O2604" t="str">
        <f t="shared" si="286"/>
        <v>18&lt;row&gt;&lt;color=136,140,107&gt;射出箭矢给予对手281%伤害，&lt;row&gt;&lt;color=136,140,107&gt;并额外造成174点伤害</v>
      </c>
    </row>
    <row r="2605" spans="1:15" x14ac:dyDescent="0.15">
      <c r="A2605">
        <f t="shared" si="287"/>
        <v>1000823012</v>
      </c>
      <c r="B2605" s="32">
        <v>1000823</v>
      </c>
      <c r="C2605">
        <v>12</v>
      </c>
      <c r="D2605">
        <v>0</v>
      </c>
      <c r="E2605">
        <v>0</v>
      </c>
      <c r="F2605" t="s">
        <v>588</v>
      </c>
      <c r="H2605">
        <v>0</v>
      </c>
      <c r="I2605">
        <v>1</v>
      </c>
      <c r="J2605">
        <v>0</v>
      </c>
      <c r="K2605">
        <v>100</v>
      </c>
      <c r="L2605">
        <f t="shared" si="284"/>
        <v>2.8465000000000003</v>
      </c>
      <c r="N2605">
        <v>0.56930000000000003</v>
      </c>
      <c r="O2605" t="str">
        <f t="shared" si="286"/>
        <v>18&lt;row&gt;&lt;color=136,140,107&gt;射出箭矢给予对手284%伤害，&lt;row&gt;&lt;color=136,140,107&gt;并额外造成194点伤害</v>
      </c>
    </row>
    <row r="2606" spans="1:15" x14ac:dyDescent="0.15">
      <c r="A2606">
        <f t="shared" si="287"/>
        <v>1000823013</v>
      </c>
      <c r="B2606" s="32">
        <v>1000823</v>
      </c>
      <c r="C2606">
        <v>13</v>
      </c>
      <c r="D2606">
        <v>0</v>
      </c>
      <c r="E2606">
        <v>0</v>
      </c>
      <c r="F2606" t="s">
        <v>589</v>
      </c>
      <c r="H2606">
        <v>0</v>
      </c>
      <c r="I2606">
        <v>1</v>
      </c>
      <c r="J2606">
        <v>0</v>
      </c>
      <c r="K2606">
        <v>100</v>
      </c>
      <c r="L2606">
        <f t="shared" si="284"/>
        <v>2.8780000000000001</v>
      </c>
      <c r="N2606">
        <v>0.5756</v>
      </c>
      <c r="O2606" t="str">
        <f t="shared" si="286"/>
        <v>18&lt;row&gt;&lt;color=136,140,107&gt;射出箭矢给予对手287%伤害，&lt;row&gt;&lt;color=136,140,107&gt;并额外造成215点伤害</v>
      </c>
    </row>
    <row r="2607" spans="1:15" x14ac:dyDescent="0.15">
      <c r="A2607">
        <f t="shared" si="287"/>
        <v>1000823014</v>
      </c>
      <c r="B2607" s="32">
        <v>1000823</v>
      </c>
      <c r="C2607">
        <v>14</v>
      </c>
      <c r="D2607">
        <v>0</v>
      </c>
      <c r="E2607">
        <v>0</v>
      </c>
      <c r="F2607" t="s">
        <v>591</v>
      </c>
      <c r="H2607">
        <v>0</v>
      </c>
      <c r="I2607">
        <v>1</v>
      </c>
      <c r="J2607">
        <v>0</v>
      </c>
      <c r="K2607">
        <v>100</v>
      </c>
      <c r="L2607">
        <f t="shared" si="284"/>
        <v>2.9095</v>
      </c>
      <c r="N2607">
        <v>0.58189999999999997</v>
      </c>
      <c r="O2607" t="str">
        <f t="shared" si="286"/>
        <v>18&lt;row&gt;&lt;color=136,140,107&gt;射出箭矢给予对手290%伤害，&lt;row&gt;&lt;color=136,140,107&gt;并额外造成237点伤害</v>
      </c>
    </row>
    <row r="2608" spans="1:15" x14ac:dyDescent="0.15">
      <c r="A2608">
        <f t="shared" si="287"/>
        <v>1000823015</v>
      </c>
      <c r="B2608" s="32">
        <v>1000823</v>
      </c>
      <c r="C2608">
        <v>15</v>
      </c>
      <c r="D2608">
        <v>0</v>
      </c>
      <c r="E2608">
        <v>0</v>
      </c>
      <c r="F2608" t="s">
        <v>592</v>
      </c>
      <c r="H2608">
        <v>0</v>
      </c>
      <c r="I2608">
        <v>1</v>
      </c>
      <c r="J2608">
        <v>0</v>
      </c>
      <c r="K2608">
        <v>100</v>
      </c>
      <c r="L2608">
        <f t="shared" si="284"/>
        <v>2.9409999999999998</v>
      </c>
      <c r="N2608">
        <v>0.58819999999999995</v>
      </c>
      <c r="O2608" t="str">
        <f t="shared" si="286"/>
        <v>18&lt;row&gt;&lt;color=136,140,107&gt;射出箭矢给予对手294%伤害，&lt;row&gt;&lt;color=136,140,107&gt;并额外造成259点伤害</v>
      </c>
    </row>
    <row r="2609" spans="1:15" x14ac:dyDescent="0.15">
      <c r="A2609">
        <f t="shared" si="287"/>
        <v>1000823016</v>
      </c>
      <c r="B2609" s="32">
        <v>1000823</v>
      </c>
      <c r="C2609">
        <v>16</v>
      </c>
      <c r="D2609">
        <v>0</v>
      </c>
      <c r="E2609">
        <v>0</v>
      </c>
      <c r="F2609" t="s">
        <v>593</v>
      </c>
      <c r="H2609">
        <v>0</v>
      </c>
      <c r="I2609">
        <v>1</v>
      </c>
      <c r="J2609">
        <v>0</v>
      </c>
      <c r="K2609">
        <v>100</v>
      </c>
      <c r="L2609">
        <f t="shared" si="284"/>
        <v>2.9725000000000001</v>
      </c>
      <c r="N2609">
        <v>0.59450000000000003</v>
      </c>
      <c r="O2609" t="str">
        <f t="shared" si="286"/>
        <v>18&lt;row&gt;&lt;color=136,140,107&gt;射出箭矢给予对手297%伤害，&lt;row&gt;&lt;color=136,140,107&gt;并额外造成282点伤害</v>
      </c>
    </row>
    <row r="2610" spans="1:15" x14ac:dyDescent="0.15">
      <c r="A2610">
        <f t="shared" si="287"/>
        <v>1000823017</v>
      </c>
      <c r="B2610" s="32">
        <v>1000823</v>
      </c>
      <c r="C2610">
        <v>17</v>
      </c>
      <c r="D2610">
        <v>0</v>
      </c>
      <c r="E2610">
        <v>0</v>
      </c>
      <c r="F2610" t="s">
        <v>594</v>
      </c>
      <c r="H2610">
        <v>0</v>
      </c>
      <c r="I2610">
        <v>1</v>
      </c>
      <c r="J2610">
        <v>0</v>
      </c>
      <c r="K2610">
        <v>100</v>
      </c>
      <c r="L2610">
        <f t="shared" ref="L2610:L2673" si="288">IF(C2610=80,VLOOKUP((B2610-20),$B$100:$L$2343,11,0),VLOOKUP((B2610-20),$B$100:$L$2343,11,0)*N2610)</f>
        <v>3.004</v>
      </c>
      <c r="N2610">
        <v>0.6008</v>
      </c>
      <c r="O2610" t="str">
        <f t="shared" si="286"/>
        <v>18&lt;row&gt;&lt;color=136,140,107&gt;射出箭矢给予对手300%伤害，&lt;row&gt;&lt;color=136,140,107&gt;并额外造成306点伤害</v>
      </c>
    </row>
    <row r="2611" spans="1:15" x14ac:dyDescent="0.15">
      <c r="A2611">
        <f t="shared" si="287"/>
        <v>1000823018</v>
      </c>
      <c r="B2611" s="32">
        <v>1000823</v>
      </c>
      <c r="C2611">
        <v>18</v>
      </c>
      <c r="D2611">
        <v>0</v>
      </c>
      <c r="E2611">
        <v>0</v>
      </c>
      <c r="F2611" t="s">
        <v>595</v>
      </c>
      <c r="H2611">
        <v>0</v>
      </c>
      <c r="I2611">
        <v>1</v>
      </c>
      <c r="J2611">
        <v>0</v>
      </c>
      <c r="K2611">
        <v>100</v>
      </c>
      <c r="L2611">
        <f t="shared" si="288"/>
        <v>3.0354999999999999</v>
      </c>
      <c r="N2611">
        <v>0.60709999999999997</v>
      </c>
      <c r="O2611" t="str">
        <f t="shared" si="286"/>
        <v>18&lt;row&gt;&lt;color=136,140,107&gt;射出箭矢给予对手303%伤害，&lt;row&gt;&lt;color=136,140,107&gt;并额外造成331点伤害</v>
      </c>
    </row>
    <row r="2612" spans="1:15" x14ac:dyDescent="0.15">
      <c r="A2612">
        <f t="shared" si="287"/>
        <v>1000823019</v>
      </c>
      <c r="B2612" s="32">
        <v>1000823</v>
      </c>
      <c r="C2612">
        <v>19</v>
      </c>
      <c r="D2612">
        <v>0</v>
      </c>
      <c r="E2612">
        <v>0</v>
      </c>
      <c r="F2612" t="s">
        <v>596</v>
      </c>
      <c r="H2612">
        <v>0</v>
      </c>
      <c r="I2612">
        <v>1</v>
      </c>
      <c r="J2612">
        <v>0</v>
      </c>
      <c r="K2612">
        <v>100</v>
      </c>
      <c r="L2612">
        <f t="shared" si="288"/>
        <v>3.0669999999999997</v>
      </c>
      <c r="N2612">
        <v>0.61339999999999995</v>
      </c>
      <c r="O2612" t="str">
        <f t="shared" si="286"/>
        <v>18&lt;row&gt;&lt;color=136,140,107&gt;射出箭矢给予对手306%伤害，&lt;row&gt;&lt;color=136,140,107&gt;并额外造成357点伤害</v>
      </c>
    </row>
    <row r="2613" spans="1:15" x14ac:dyDescent="0.15">
      <c r="A2613">
        <f t="shared" si="287"/>
        <v>1000823020</v>
      </c>
      <c r="B2613" s="32">
        <v>1000823</v>
      </c>
      <c r="C2613">
        <v>20</v>
      </c>
      <c r="D2613">
        <v>0</v>
      </c>
      <c r="E2613">
        <v>0</v>
      </c>
      <c r="F2613" t="s">
        <v>597</v>
      </c>
      <c r="H2613">
        <v>0</v>
      </c>
      <c r="I2613">
        <v>1</v>
      </c>
      <c r="J2613">
        <v>0</v>
      </c>
      <c r="K2613">
        <v>100</v>
      </c>
      <c r="L2613">
        <f t="shared" si="288"/>
        <v>3.0984999999999951</v>
      </c>
      <c r="N2613">
        <v>0.61969999999999903</v>
      </c>
      <c r="O2613" t="str">
        <f t="shared" si="286"/>
        <v>18&lt;row&gt;&lt;color=136,140,107&gt;射出箭矢给予对手309%伤害，&lt;row&gt;&lt;color=136,140,107&gt;并额外造成384点伤害</v>
      </c>
    </row>
    <row r="2614" spans="1:15" x14ac:dyDescent="0.15">
      <c r="A2614">
        <f t="shared" si="287"/>
        <v>1000823021</v>
      </c>
      <c r="B2614" s="32">
        <v>1000823</v>
      </c>
      <c r="C2614">
        <v>21</v>
      </c>
      <c r="D2614">
        <v>0</v>
      </c>
      <c r="E2614">
        <v>0</v>
      </c>
      <c r="F2614" t="s">
        <v>598</v>
      </c>
      <c r="H2614">
        <v>0</v>
      </c>
      <c r="I2614">
        <v>1</v>
      </c>
      <c r="J2614">
        <v>0</v>
      </c>
      <c r="K2614">
        <v>100</v>
      </c>
      <c r="L2614">
        <f t="shared" si="288"/>
        <v>3.129999999999995</v>
      </c>
      <c r="N2614">
        <v>0.625999999999999</v>
      </c>
      <c r="O2614" t="str">
        <f t="shared" si="286"/>
        <v>18&lt;row&gt;&lt;color=136,140,107&gt;射出箭矢给予对手312%伤害，&lt;row&gt;&lt;color=136,140,107&gt;并额外造成411点伤害</v>
      </c>
    </row>
    <row r="2615" spans="1:15" x14ac:dyDescent="0.15">
      <c r="A2615">
        <f t="shared" si="287"/>
        <v>1000823022</v>
      </c>
      <c r="B2615" s="32">
        <v>1000823</v>
      </c>
      <c r="C2615">
        <v>22</v>
      </c>
      <c r="D2615">
        <v>0</v>
      </c>
      <c r="E2615">
        <v>0</v>
      </c>
      <c r="F2615" t="s">
        <v>599</v>
      </c>
      <c r="H2615">
        <v>0</v>
      </c>
      <c r="I2615">
        <v>1</v>
      </c>
      <c r="J2615">
        <v>0</v>
      </c>
      <c r="K2615">
        <v>100</v>
      </c>
      <c r="L2615">
        <f t="shared" si="288"/>
        <v>3.1614999999999949</v>
      </c>
      <c r="N2615">
        <v>0.63229999999999897</v>
      </c>
      <c r="O2615" t="str">
        <f t="shared" si="286"/>
        <v>18&lt;row&gt;&lt;color=136,140,107&gt;射出箭矢给予对手316%伤害，&lt;row&gt;&lt;color=136,140,107&gt;并额外造成439点伤害</v>
      </c>
    </row>
    <row r="2616" spans="1:15" x14ac:dyDescent="0.15">
      <c r="A2616">
        <f t="shared" si="287"/>
        <v>1000823023</v>
      </c>
      <c r="B2616" s="32">
        <v>1000823</v>
      </c>
      <c r="C2616">
        <v>23</v>
      </c>
      <c r="D2616">
        <v>0</v>
      </c>
      <c r="E2616">
        <v>0</v>
      </c>
      <c r="F2616" t="s">
        <v>600</v>
      </c>
      <c r="H2616">
        <v>0</v>
      </c>
      <c r="I2616">
        <v>1</v>
      </c>
      <c r="J2616">
        <v>0</v>
      </c>
      <c r="K2616">
        <v>100</v>
      </c>
      <c r="L2616">
        <f t="shared" si="288"/>
        <v>3.1929999999999947</v>
      </c>
      <c r="N2616">
        <v>0.63859999999999895</v>
      </c>
      <c r="O2616" t="str">
        <f t="shared" si="286"/>
        <v>18&lt;row&gt;&lt;color=136,140,107&gt;射出箭矢给予对手319%伤害，&lt;row&gt;&lt;color=136,140,107&gt;并额外造成468点伤害</v>
      </c>
    </row>
    <row r="2617" spans="1:15" x14ac:dyDescent="0.15">
      <c r="A2617">
        <f t="shared" si="287"/>
        <v>1000823024</v>
      </c>
      <c r="B2617" s="32">
        <v>1000823</v>
      </c>
      <c r="C2617">
        <v>24</v>
      </c>
      <c r="D2617">
        <v>0</v>
      </c>
      <c r="E2617">
        <v>0</v>
      </c>
      <c r="F2617" t="s">
        <v>601</v>
      </c>
      <c r="H2617">
        <v>0</v>
      </c>
      <c r="I2617">
        <v>1</v>
      </c>
      <c r="J2617">
        <v>0</v>
      </c>
      <c r="K2617">
        <v>100</v>
      </c>
      <c r="L2617">
        <f t="shared" si="288"/>
        <v>3.224499999999995</v>
      </c>
      <c r="N2617">
        <v>0.64489999999999903</v>
      </c>
      <c r="O2617" t="str">
        <f t="shared" si="286"/>
        <v>18&lt;row&gt;&lt;color=136,140,107&gt;射出箭矢给予对手322%伤害，&lt;row&gt;&lt;color=136,140,107&gt;并额外造成499点伤害</v>
      </c>
    </row>
    <row r="2618" spans="1:15" x14ac:dyDescent="0.15">
      <c r="A2618">
        <f t="shared" si="287"/>
        <v>1000823025</v>
      </c>
      <c r="B2618" s="32">
        <v>1000823</v>
      </c>
      <c r="C2618">
        <v>25</v>
      </c>
      <c r="D2618">
        <v>0</v>
      </c>
      <c r="E2618">
        <v>0</v>
      </c>
      <c r="F2618" t="s">
        <v>602</v>
      </c>
      <c r="H2618">
        <v>0</v>
      </c>
      <c r="I2618">
        <v>1</v>
      </c>
      <c r="J2618">
        <v>0</v>
      </c>
      <c r="K2618">
        <v>100</v>
      </c>
      <c r="L2618">
        <f t="shared" si="288"/>
        <v>3.2559999999999949</v>
      </c>
      <c r="N2618">
        <v>0.651199999999999</v>
      </c>
      <c r="O2618" t="str">
        <f t="shared" si="286"/>
        <v>18&lt;row&gt;&lt;color=136,140,107&gt;射出箭矢给予对手325%伤害，&lt;row&gt;&lt;color=136,140,107&gt;并额外造成530点伤害</v>
      </c>
    </row>
    <row r="2619" spans="1:15" x14ac:dyDescent="0.15">
      <c r="A2619">
        <f t="shared" si="287"/>
        <v>1000823026</v>
      </c>
      <c r="B2619" s="32">
        <v>1000823</v>
      </c>
      <c r="C2619">
        <v>26</v>
      </c>
      <c r="D2619">
        <v>0</v>
      </c>
      <c r="E2619">
        <v>0</v>
      </c>
      <c r="F2619" t="s">
        <v>603</v>
      </c>
      <c r="H2619">
        <v>0</v>
      </c>
      <c r="I2619">
        <v>1</v>
      </c>
      <c r="J2619">
        <v>0</v>
      </c>
      <c r="K2619">
        <v>100</v>
      </c>
      <c r="L2619">
        <f t="shared" si="288"/>
        <v>3.2874999999999948</v>
      </c>
      <c r="N2619">
        <v>0.65749999999999897</v>
      </c>
      <c r="O2619" t="str">
        <f t="shared" si="286"/>
        <v>18&lt;row&gt;&lt;color=136,140,107&gt;射出箭矢给予对手328%伤害，&lt;row&gt;&lt;color=136,140,107&gt;并额外造成561点伤害</v>
      </c>
    </row>
    <row r="2620" spans="1:15" x14ac:dyDescent="0.15">
      <c r="A2620">
        <f t="shared" si="287"/>
        <v>1000823027</v>
      </c>
      <c r="B2620" s="32">
        <v>1000823</v>
      </c>
      <c r="C2620">
        <v>27</v>
      </c>
      <c r="D2620">
        <v>0</v>
      </c>
      <c r="E2620">
        <v>0</v>
      </c>
      <c r="F2620" t="s">
        <v>604</v>
      </c>
      <c r="H2620">
        <v>0</v>
      </c>
      <c r="I2620">
        <v>1</v>
      </c>
      <c r="J2620">
        <v>0</v>
      </c>
      <c r="K2620">
        <v>100</v>
      </c>
      <c r="L2620">
        <f t="shared" si="288"/>
        <v>3.3189999999999946</v>
      </c>
      <c r="N2620">
        <v>0.66379999999999895</v>
      </c>
      <c r="O2620" t="str">
        <f t="shared" si="286"/>
        <v>18&lt;row&gt;&lt;color=136,140,107&gt;射出箭矢给予对手331%伤害，&lt;row&gt;&lt;color=136,140,107&gt;并额外造成594点伤害</v>
      </c>
    </row>
    <row r="2621" spans="1:15" x14ac:dyDescent="0.15">
      <c r="A2621">
        <f t="shared" si="287"/>
        <v>1000823028</v>
      </c>
      <c r="B2621" s="32">
        <v>1000823</v>
      </c>
      <c r="C2621">
        <v>28</v>
      </c>
      <c r="D2621">
        <v>0</v>
      </c>
      <c r="E2621">
        <v>0</v>
      </c>
      <c r="F2621" t="s">
        <v>605</v>
      </c>
      <c r="H2621">
        <v>0</v>
      </c>
      <c r="I2621">
        <v>1</v>
      </c>
      <c r="J2621">
        <v>0</v>
      </c>
      <c r="K2621">
        <v>100</v>
      </c>
      <c r="L2621">
        <f t="shared" si="288"/>
        <v>3.3504999999999949</v>
      </c>
      <c r="N2621">
        <v>0.67009999999999903</v>
      </c>
      <c r="O2621" t="str">
        <f t="shared" si="286"/>
        <v>18&lt;row&gt;&lt;color=136,140,107&gt;射出箭矢给予对手335%伤害，&lt;row&gt;&lt;color=136,140,107&gt;并额外造成628点伤害</v>
      </c>
    </row>
    <row r="2622" spans="1:15" x14ac:dyDescent="0.15">
      <c r="A2622">
        <f t="shared" si="287"/>
        <v>1000823029</v>
      </c>
      <c r="B2622" s="32">
        <v>1000823</v>
      </c>
      <c r="C2622">
        <v>29</v>
      </c>
      <c r="D2622">
        <v>0</v>
      </c>
      <c r="E2622">
        <v>0</v>
      </c>
      <c r="F2622" t="s">
        <v>606</v>
      </c>
      <c r="H2622">
        <v>0</v>
      </c>
      <c r="I2622">
        <v>1</v>
      </c>
      <c r="J2622">
        <v>0</v>
      </c>
      <c r="K2622">
        <v>100</v>
      </c>
      <c r="L2622">
        <f t="shared" si="288"/>
        <v>3.3819999999999952</v>
      </c>
      <c r="N2622">
        <v>0.676399999999999</v>
      </c>
      <c r="O2622" t="str">
        <f t="shared" si="286"/>
        <v>18&lt;row&gt;&lt;color=136,140,107&gt;射出箭矢给予对手338%伤害，&lt;row&gt;&lt;color=136,140,107&gt;并额外造成663点伤害</v>
      </c>
    </row>
    <row r="2623" spans="1:15" x14ac:dyDescent="0.15">
      <c r="A2623">
        <f t="shared" si="287"/>
        <v>1000823030</v>
      </c>
      <c r="B2623" s="32">
        <v>1000823</v>
      </c>
      <c r="C2623">
        <v>30</v>
      </c>
      <c r="D2623">
        <v>0</v>
      </c>
      <c r="E2623">
        <v>0</v>
      </c>
      <c r="F2623" t="s">
        <v>607</v>
      </c>
      <c r="H2623">
        <v>0</v>
      </c>
      <c r="I2623">
        <v>1</v>
      </c>
      <c r="J2623">
        <v>0</v>
      </c>
      <c r="K2623">
        <v>100</v>
      </c>
      <c r="L2623">
        <f t="shared" si="288"/>
        <v>3.4134999999999946</v>
      </c>
      <c r="N2623">
        <v>0.68269999999999897</v>
      </c>
      <c r="O2623" t="str">
        <f t="shared" si="286"/>
        <v>18&lt;row&gt;&lt;color=136,140,107&gt;射出箭矢给予对手341%伤害，&lt;row&gt;&lt;color=136,140,107&gt;并额外造成699点伤害</v>
      </c>
    </row>
    <row r="2624" spans="1:15" x14ac:dyDescent="0.15">
      <c r="A2624">
        <f t="shared" si="287"/>
        <v>1000823031</v>
      </c>
      <c r="B2624" s="32">
        <v>1000823</v>
      </c>
      <c r="C2624">
        <v>31</v>
      </c>
      <c r="D2624">
        <v>0</v>
      </c>
      <c r="E2624">
        <v>0</v>
      </c>
      <c r="F2624" t="s">
        <v>608</v>
      </c>
      <c r="H2624">
        <v>0</v>
      </c>
      <c r="I2624">
        <v>1</v>
      </c>
      <c r="J2624">
        <v>0</v>
      </c>
      <c r="K2624">
        <v>100</v>
      </c>
      <c r="L2624">
        <f t="shared" si="288"/>
        <v>3.444999999999995</v>
      </c>
      <c r="N2624">
        <v>0.68899999999999895</v>
      </c>
      <c r="O2624" t="str">
        <f t="shared" si="286"/>
        <v>18&lt;row&gt;&lt;color=136,140,107&gt;射出箭矢给予对手344%伤害，&lt;row&gt;&lt;color=136,140,107&gt;并额外造成735点伤害</v>
      </c>
    </row>
    <row r="2625" spans="1:15" x14ac:dyDescent="0.15">
      <c r="A2625">
        <f t="shared" si="287"/>
        <v>1000823032</v>
      </c>
      <c r="B2625" s="32">
        <v>1000823</v>
      </c>
      <c r="C2625">
        <v>32</v>
      </c>
      <c r="D2625">
        <v>0</v>
      </c>
      <c r="E2625">
        <v>0</v>
      </c>
      <c r="F2625" t="s">
        <v>609</v>
      </c>
      <c r="H2625">
        <v>0</v>
      </c>
      <c r="I2625">
        <v>1</v>
      </c>
      <c r="J2625">
        <v>0</v>
      </c>
      <c r="K2625">
        <v>100</v>
      </c>
      <c r="L2625">
        <f t="shared" si="288"/>
        <v>3.4764999999999953</v>
      </c>
      <c r="N2625">
        <v>0.69529999999999903</v>
      </c>
      <c r="O2625" t="str">
        <f t="shared" si="286"/>
        <v>18&lt;row&gt;&lt;color=136,140,107&gt;射出箭矢给予对手347%伤害，&lt;row&gt;&lt;color=136,140,107&gt;并额外造成773点伤害</v>
      </c>
    </row>
    <row r="2626" spans="1:15" x14ac:dyDescent="0.15">
      <c r="A2626">
        <f t="shared" si="287"/>
        <v>1000823033</v>
      </c>
      <c r="B2626" s="32">
        <v>1000823</v>
      </c>
      <c r="C2626">
        <v>33</v>
      </c>
      <c r="D2626">
        <v>0</v>
      </c>
      <c r="E2626">
        <v>0</v>
      </c>
      <c r="F2626" t="s">
        <v>610</v>
      </c>
      <c r="H2626">
        <v>0</v>
      </c>
      <c r="I2626">
        <v>1</v>
      </c>
      <c r="J2626">
        <v>0</v>
      </c>
      <c r="K2626">
        <v>100</v>
      </c>
      <c r="L2626">
        <f t="shared" si="288"/>
        <v>3.5079999999999951</v>
      </c>
      <c r="N2626">
        <v>0.701599999999999</v>
      </c>
      <c r="O2626" t="str">
        <f t="shared" si="286"/>
        <v>18&lt;row&gt;&lt;color=136,140,107&gt;射出箭矢给予对手350%伤害，&lt;row&gt;&lt;color=136,140,107&gt;并额外造成812点伤害</v>
      </c>
    </row>
    <row r="2627" spans="1:15" x14ac:dyDescent="0.15">
      <c r="A2627">
        <f t="shared" si="287"/>
        <v>1000823034</v>
      </c>
      <c r="B2627" s="32">
        <v>1000823</v>
      </c>
      <c r="C2627">
        <v>34</v>
      </c>
      <c r="D2627">
        <v>0</v>
      </c>
      <c r="E2627">
        <v>0</v>
      </c>
      <c r="F2627" t="s">
        <v>611</v>
      </c>
      <c r="H2627">
        <v>0</v>
      </c>
      <c r="I2627">
        <v>1</v>
      </c>
      <c r="J2627">
        <v>0</v>
      </c>
      <c r="K2627">
        <v>100</v>
      </c>
      <c r="L2627">
        <f t="shared" si="288"/>
        <v>3.539499999999995</v>
      </c>
      <c r="N2627">
        <v>0.70789999999999897</v>
      </c>
      <c r="O2627" t="str">
        <f t="shared" si="286"/>
        <v>18&lt;row&gt;&lt;color=136,140,107&gt;射出箭矢给予对手353%伤害，&lt;row&gt;&lt;color=136,140,107&gt;并额外造成851点伤害</v>
      </c>
    </row>
    <row r="2628" spans="1:15" x14ac:dyDescent="0.15">
      <c r="A2628">
        <f t="shared" si="287"/>
        <v>1000823035</v>
      </c>
      <c r="B2628" s="32">
        <v>1000823</v>
      </c>
      <c r="C2628">
        <v>35</v>
      </c>
      <c r="D2628">
        <v>0</v>
      </c>
      <c r="E2628">
        <v>0</v>
      </c>
      <c r="F2628" t="s">
        <v>612</v>
      </c>
      <c r="H2628">
        <v>0</v>
      </c>
      <c r="I2628">
        <v>1</v>
      </c>
      <c r="J2628">
        <v>0</v>
      </c>
      <c r="K2628">
        <v>100</v>
      </c>
      <c r="L2628">
        <f t="shared" si="288"/>
        <v>3.5709999999999948</v>
      </c>
      <c r="N2628">
        <v>0.71419999999999895</v>
      </c>
      <c r="O2628" t="str">
        <f t="shared" si="286"/>
        <v>18&lt;row&gt;&lt;color=136,140,107&gt;射出箭矢给予对手357%伤害，&lt;row&gt;&lt;color=136,140,107&gt;并额外造成892点伤害</v>
      </c>
    </row>
    <row r="2629" spans="1:15" x14ac:dyDescent="0.15">
      <c r="A2629">
        <f t="shared" si="287"/>
        <v>1000823036</v>
      </c>
      <c r="B2629" s="32">
        <v>1000823</v>
      </c>
      <c r="C2629">
        <v>36</v>
      </c>
      <c r="D2629">
        <v>0</v>
      </c>
      <c r="E2629">
        <v>0</v>
      </c>
      <c r="F2629" t="s">
        <v>613</v>
      </c>
      <c r="H2629">
        <v>0</v>
      </c>
      <c r="I2629">
        <v>1</v>
      </c>
      <c r="J2629">
        <v>0</v>
      </c>
      <c r="K2629">
        <v>100</v>
      </c>
      <c r="L2629">
        <f t="shared" si="288"/>
        <v>3.6024999999999952</v>
      </c>
      <c r="N2629">
        <v>0.72049999999999903</v>
      </c>
      <c r="O2629" t="str">
        <f t="shared" si="286"/>
        <v>18&lt;row&gt;&lt;color=136,140,107&gt;射出箭矢给予对手360%伤害，&lt;row&gt;&lt;color=136,140,107&gt;并额外造成934点伤害</v>
      </c>
    </row>
    <row r="2630" spans="1:15" x14ac:dyDescent="0.15">
      <c r="A2630">
        <f t="shared" si="287"/>
        <v>1000823037</v>
      </c>
      <c r="B2630" s="32">
        <v>1000823</v>
      </c>
      <c r="C2630">
        <v>37</v>
      </c>
      <c r="D2630">
        <v>0</v>
      </c>
      <c r="E2630">
        <v>0</v>
      </c>
      <c r="F2630" t="s">
        <v>614</v>
      </c>
      <c r="H2630">
        <v>0</v>
      </c>
      <c r="I2630">
        <v>1</v>
      </c>
      <c r="J2630">
        <v>0</v>
      </c>
      <c r="K2630">
        <v>100</v>
      </c>
      <c r="L2630">
        <f t="shared" si="288"/>
        <v>3.633999999999995</v>
      </c>
      <c r="N2630">
        <v>0.726799999999999</v>
      </c>
      <c r="O2630" t="str">
        <f t="shared" si="286"/>
        <v>18&lt;row&gt;&lt;color=136,140,107&gt;射出箭矢给予对手363%伤害，&lt;row&gt;&lt;color=136,140,107&gt;并额外造成977点伤害</v>
      </c>
    </row>
    <row r="2631" spans="1:15" x14ac:dyDescent="0.15">
      <c r="A2631">
        <f t="shared" si="287"/>
        <v>1000823038</v>
      </c>
      <c r="B2631" s="32">
        <v>1000823</v>
      </c>
      <c r="C2631">
        <v>38</v>
      </c>
      <c r="D2631">
        <v>0</v>
      </c>
      <c r="E2631">
        <v>0</v>
      </c>
      <c r="F2631" t="s">
        <v>615</v>
      </c>
      <c r="H2631">
        <v>0</v>
      </c>
      <c r="I2631">
        <v>1</v>
      </c>
      <c r="J2631">
        <v>0</v>
      </c>
      <c r="K2631">
        <v>100</v>
      </c>
      <c r="L2631">
        <f t="shared" si="288"/>
        <v>3.6654999999999949</v>
      </c>
      <c r="N2631">
        <v>0.73309999999999897</v>
      </c>
      <c r="O2631" t="str">
        <f t="shared" si="286"/>
        <v>18&lt;row&gt;&lt;color=136,140,107&gt;射出箭矢给予对手366%伤害，&lt;row&gt;&lt;color=136,140,107&gt;并额外造成1021点伤害</v>
      </c>
    </row>
    <row r="2632" spans="1:15" x14ac:dyDescent="0.15">
      <c r="A2632">
        <f t="shared" si="287"/>
        <v>1000823039</v>
      </c>
      <c r="B2632" s="32">
        <v>1000823</v>
      </c>
      <c r="C2632">
        <v>39</v>
      </c>
      <c r="D2632">
        <v>0</v>
      </c>
      <c r="E2632">
        <v>0</v>
      </c>
      <c r="F2632" t="s">
        <v>616</v>
      </c>
      <c r="H2632">
        <v>0</v>
      </c>
      <c r="I2632">
        <v>1</v>
      </c>
      <c r="J2632">
        <v>0</v>
      </c>
      <c r="K2632">
        <v>100</v>
      </c>
      <c r="L2632">
        <f t="shared" si="288"/>
        <v>3.6969999999999947</v>
      </c>
      <c r="N2632">
        <v>0.73939999999999895</v>
      </c>
      <c r="O2632" t="str">
        <f t="shared" si="286"/>
        <v>18&lt;row&gt;&lt;color=136,140,107&gt;射出箭矢给予对手369%伤害，&lt;row&gt;&lt;color=136,140,107&gt;并额外造成1066点伤害</v>
      </c>
    </row>
    <row r="2633" spans="1:15" x14ac:dyDescent="0.15">
      <c r="A2633">
        <f t="shared" si="287"/>
        <v>1000823040</v>
      </c>
      <c r="B2633" s="32">
        <v>1000823</v>
      </c>
      <c r="C2633">
        <v>40</v>
      </c>
      <c r="D2633">
        <v>0</v>
      </c>
      <c r="E2633">
        <v>0</v>
      </c>
      <c r="F2633" t="s">
        <v>617</v>
      </c>
      <c r="H2633">
        <v>0</v>
      </c>
      <c r="I2633">
        <v>1</v>
      </c>
      <c r="J2633">
        <v>0</v>
      </c>
      <c r="K2633">
        <v>100</v>
      </c>
      <c r="L2633">
        <f t="shared" si="288"/>
        <v>3.728499999999995</v>
      </c>
      <c r="N2633">
        <v>0.74569999999999903</v>
      </c>
      <c r="O2633" t="str">
        <f t="shared" si="286"/>
        <v>18&lt;row&gt;&lt;color=136,140,107&gt;射出箭矢给予对手372%伤害，&lt;row&gt;&lt;color=136,140,107&gt;并额外造成1112点伤害</v>
      </c>
    </row>
    <row r="2634" spans="1:15" x14ac:dyDescent="0.15">
      <c r="A2634">
        <f t="shared" si="287"/>
        <v>1000823041</v>
      </c>
      <c r="B2634" s="32">
        <v>1000823</v>
      </c>
      <c r="C2634">
        <v>41</v>
      </c>
      <c r="D2634">
        <v>0</v>
      </c>
      <c r="E2634">
        <v>0</v>
      </c>
      <c r="F2634" t="s">
        <v>618</v>
      </c>
      <c r="H2634">
        <v>0</v>
      </c>
      <c r="I2634">
        <v>1</v>
      </c>
      <c r="J2634">
        <v>0</v>
      </c>
      <c r="K2634">
        <v>100</v>
      </c>
      <c r="L2634">
        <f t="shared" si="288"/>
        <v>3.7599999999999949</v>
      </c>
      <c r="N2634">
        <v>0.751999999999999</v>
      </c>
      <c r="O2634" t="str">
        <f t="shared" si="286"/>
        <v>18&lt;row&gt;&lt;color=136,140,107&gt;射出箭矢给予对手375%伤害，&lt;row&gt;&lt;color=136,140,107&gt;并额外造成1159点伤害</v>
      </c>
    </row>
    <row r="2635" spans="1:15" x14ac:dyDescent="0.15">
      <c r="A2635">
        <f t="shared" si="287"/>
        <v>1000823042</v>
      </c>
      <c r="B2635" s="32">
        <v>1000823</v>
      </c>
      <c r="C2635">
        <v>42</v>
      </c>
      <c r="D2635">
        <v>0</v>
      </c>
      <c r="E2635">
        <v>0</v>
      </c>
      <c r="F2635" t="s">
        <v>619</v>
      </c>
      <c r="H2635">
        <v>0</v>
      </c>
      <c r="I2635">
        <v>1</v>
      </c>
      <c r="J2635">
        <v>0</v>
      </c>
      <c r="K2635">
        <v>100</v>
      </c>
      <c r="L2635">
        <f t="shared" si="288"/>
        <v>3.7914999999999948</v>
      </c>
      <c r="N2635">
        <v>0.75829999999999897</v>
      </c>
      <c r="O2635" t="str">
        <f t="shared" si="286"/>
        <v>18&lt;row&gt;&lt;color=136,140,107&gt;射出箭矢给予对手379%伤害，&lt;row&gt;&lt;color=136,140,107&gt;并额外造成1207点伤害</v>
      </c>
    </row>
    <row r="2636" spans="1:15" x14ac:dyDescent="0.15">
      <c r="A2636">
        <f t="shared" si="287"/>
        <v>1000823043</v>
      </c>
      <c r="B2636" s="32">
        <v>1000823</v>
      </c>
      <c r="C2636">
        <v>43</v>
      </c>
      <c r="D2636">
        <v>0</v>
      </c>
      <c r="E2636">
        <v>0</v>
      </c>
      <c r="F2636" t="s">
        <v>620</v>
      </c>
      <c r="H2636">
        <v>0</v>
      </c>
      <c r="I2636">
        <v>1</v>
      </c>
      <c r="J2636">
        <v>0</v>
      </c>
      <c r="K2636">
        <v>100</v>
      </c>
      <c r="L2636">
        <f t="shared" si="288"/>
        <v>3.8229999999999946</v>
      </c>
      <c r="N2636">
        <v>0.76459999999999895</v>
      </c>
      <c r="O2636" t="str">
        <f t="shared" si="286"/>
        <v>18&lt;row&gt;&lt;color=136,140,107&gt;射出箭矢给予对手382%伤害，&lt;row&gt;&lt;color=136,140,107&gt;并额外造成1256点伤害</v>
      </c>
    </row>
    <row r="2637" spans="1:15" x14ac:dyDescent="0.15">
      <c r="A2637">
        <f t="shared" si="287"/>
        <v>1000823044</v>
      </c>
      <c r="B2637" s="32">
        <v>1000823</v>
      </c>
      <c r="C2637">
        <v>44</v>
      </c>
      <c r="D2637">
        <v>0</v>
      </c>
      <c r="E2637">
        <v>0</v>
      </c>
      <c r="F2637" t="s">
        <v>621</v>
      </c>
      <c r="H2637">
        <v>0</v>
      </c>
      <c r="I2637">
        <v>1</v>
      </c>
      <c r="J2637">
        <v>0</v>
      </c>
      <c r="K2637">
        <v>100</v>
      </c>
      <c r="L2637">
        <f t="shared" si="288"/>
        <v>3.8544999999999954</v>
      </c>
      <c r="N2637">
        <v>0.77089999999999903</v>
      </c>
      <c r="O2637" t="str">
        <f t="shared" si="286"/>
        <v>18&lt;row&gt;&lt;color=136,140,107&gt;射出箭矢给予对手385%伤害，&lt;row&gt;&lt;color=136,140,107&gt;并额外造成1307点伤害</v>
      </c>
    </row>
    <row r="2638" spans="1:15" x14ac:dyDescent="0.15">
      <c r="A2638">
        <f t="shared" si="287"/>
        <v>1000823045</v>
      </c>
      <c r="B2638" s="32">
        <v>1000823</v>
      </c>
      <c r="C2638">
        <v>45</v>
      </c>
      <c r="D2638">
        <v>0</v>
      </c>
      <c r="E2638">
        <v>0</v>
      </c>
      <c r="F2638" t="s">
        <v>622</v>
      </c>
      <c r="H2638">
        <v>0</v>
      </c>
      <c r="I2638">
        <v>1</v>
      </c>
      <c r="J2638">
        <v>0</v>
      </c>
      <c r="K2638">
        <v>100</v>
      </c>
      <c r="L2638">
        <f t="shared" si="288"/>
        <v>3.8859999999999948</v>
      </c>
      <c r="N2638">
        <v>0.777199999999999</v>
      </c>
      <c r="O2638" t="str">
        <f t="shared" si="286"/>
        <v>18&lt;row&gt;&lt;color=136,140,107&gt;射出箭矢给予对手388%伤害，&lt;row&gt;&lt;color=136,140,107&gt;并额外造成1359点伤害</v>
      </c>
    </row>
    <row r="2639" spans="1:15" x14ac:dyDescent="0.15">
      <c r="A2639">
        <f t="shared" si="287"/>
        <v>1000823046</v>
      </c>
      <c r="B2639" s="32">
        <v>1000823</v>
      </c>
      <c r="C2639">
        <v>46</v>
      </c>
      <c r="D2639">
        <v>0</v>
      </c>
      <c r="E2639">
        <v>0</v>
      </c>
      <c r="F2639" t="s">
        <v>623</v>
      </c>
      <c r="H2639">
        <v>0</v>
      </c>
      <c r="I2639">
        <v>1</v>
      </c>
      <c r="J2639">
        <v>0</v>
      </c>
      <c r="K2639">
        <v>100</v>
      </c>
      <c r="L2639">
        <f t="shared" si="288"/>
        <v>3.9174999999999951</v>
      </c>
      <c r="N2639">
        <v>0.78349999999999898</v>
      </c>
      <c r="O2639" t="str">
        <f t="shared" si="286"/>
        <v>18&lt;row&gt;&lt;color=136,140,107&gt;射出箭矢给予对手391%伤害，&lt;row&gt;&lt;color=136,140,107&gt;并额外造成1411点伤害</v>
      </c>
    </row>
    <row r="2640" spans="1:15" x14ac:dyDescent="0.15">
      <c r="A2640">
        <f t="shared" si="287"/>
        <v>1000823047</v>
      </c>
      <c r="B2640" s="32">
        <v>1000823</v>
      </c>
      <c r="C2640">
        <v>47</v>
      </c>
      <c r="D2640">
        <v>0</v>
      </c>
      <c r="E2640">
        <v>0</v>
      </c>
      <c r="F2640" t="s">
        <v>624</v>
      </c>
      <c r="H2640">
        <v>0</v>
      </c>
      <c r="I2640">
        <v>1</v>
      </c>
      <c r="J2640">
        <v>0</v>
      </c>
      <c r="K2640">
        <v>100</v>
      </c>
      <c r="L2640">
        <f t="shared" si="288"/>
        <v>3.9489999999999945</v>
      </c>
      <c r="N2640">
        <v>0.78979999999999895</v>
      </c>
      <c r="O2640" t="str">
        <f t="shared" si="286"/>
        <v>18&lt;row&gt;&lt;color=136,140,107&gt;射出箭矢给予对手394%伤害，&lt;row&gt;&lt;color=136,140,107&gt;并额外造成1465点伤害</v>
      </c>
    </row>
    <row r="2641" spans="1:15" x14ac:dyDescent="0.15">
      <c r="A2641">
        <f t="shared" si="287"/>
        <v>1000823048</v>
      </c>
      <c r="B2641" s="32">
        <v>1000823</v>
      </c>
      <c r="C2641">
        <v>48</v>
      </c>
      <c r="D2641">
        <v>0</v>
      </c>
      <c r="E2641">
        <v>0</v>
      </c>
      <c r="F2641" t="s">
        <v>625</v>
      </c>
      <c r="H2641">
        <v>0</v>
      </c>
      <c r="I2641">
        <v>1</v>
      </c>
      <c r="J2641">
        <v>0</v>
      </c>
      <c r="K2641">
        <v>100</v>
      </c>
      <c r="L2641">
        <f t="shared" si="288"/>
        <v>3.9804999999999953</v>
      </c>
      <c r="N2641">
        <v>0.79609999999999903</v>
      </c>
      <c r="O2641" t="str">
        <f t="shared" si="286"/>
        <v>18&lt;row&gt;&lt;color=136,140,107&gt;射出箭矢给予对手398%伤害，&lt;row&gt;&lt;color=136,140,107&gt;并额外造成1521点伤害</v>
      </c>
    </row>
    <row r="2642" spans="1:15" x14ac:dyDescent="0.15">
      <c r="A2642">
        <f t="shared" si="287"/>
        <v>1000823049</v>
      </c>
      <c r="B2642" s="32">
        <v>1000823</v>
      </c>
      <c r="C2642">
        <v>49</v>
      </c>
      <c r="D2642">
        <v>0</v>
      </c>
      <c r="E2642">
        <v>0</v>
      </c>
      <c r="F2642" t="s">
        <v>626</v>
      </c>
      <c r="H2642">
        <v>0</v>
      </c>
      <c r="I2642">
        <v>1</v>
      </c>
      <c r="J2642">
        <v>0</v>
      </c>
      <c r="K2642">
        <v>100</v>
      </c>
      <c r="L2642">
        <f t="shared" si="288"/>
        <v>4.0119999999999951</v>
      </c>
      <c r="N2642">
        <v>0.802399999999999</v>
      </c>
      <c r="O2642" t="str">
        <f t="shared" si="286"/>
        <v>18&lt;row&gt;&lt;color=136,140,107&gt;射出箭矢给予对手401%伤害，&lt;row&gt;&lt;color=136,140,107&gt;并额外造成1577点伤害</v>
      </c>
    </row>
    <row r="2643" spans="1:15" x14ac:dyDescent="0.15">
      <c r="A2643">
        <f t="shared" si="287"/>
        <v>1000823050</v>
      </c>
      <c r="B2643" s="32">
        <v>1000823</v>
      </c>
      <c r="C2643">
        <v>50</v>
      </c>
      <c r="D2643">
        <v>0</v>
      </c>
      <c r="E2643">
        <v>0</v>
      </c>
      <c r="F2643" t="s">
        <v>627</v>
      </c>
      <c r="H2643">
        <v>0</v>
      </c>
      <c r="I2643">
        <v>1</v>
      </c>
      <c r="J2643">
        <v>0</v>
      </c>
      <c r="K2643">
        <v>100</v>
      </c>
      <c r="L2643">
        <f t="shared" si="288"/>
        <v>4.0434999999999945</v>
      </c>
      <c r="N2643">
        <v>0.80869999999999898</v>
      </c>
      <c r="O2643" t="str">
        <f t="shared" si="286"/>
        <v>18&lt;row&gt;&lt;color=136,140,107&gt;射出箭矢给予对手404%伤害，&lt;row&gt;&lt;color=136,140,107&gt;并额外造成1634点伤害</v>
      </c>
    </row>
    <row r="2644" spans="1:15" x14ac:dyDescent="0.15">
      <c r="A2644">
        <f t="shared" si="287"/>
        <v>1000823051</v>
      </c>
      <c r="B2644" s="32">
        <v>1000823</v>
      </c>
      <c r="C2644">
        <v>51</v>
      </c>
      <c r="D2644">
        <v>0</v>
      </c>
      <c r="E2644">
        <v>0</v>
      </c>
      <c r="F2644" t="s">
        <v>628</v>
      </c>
      <c r="H2644">
        <v>0</v>
      </c>
      <c r="I2644">
        <v>1</v>
      </c>
      <c r="J2644">
        <v>0</v>
      </c>
      <c r="K2644">
        <v>100</v>
      </c>
      <c r="L2644">
        <f t="shared" si="288"/>
        <v>4.0749999999999948</v>
      </c>
      <c r="N2644">
        <v>0.81499999999999895</v>
      </c>
      <c r="O2644" t="str">
        <f t="shared" si="286"/>
        <v>18&lt;row&gt;&lt;color=136,140,107&gt;射出箭矢给予对手407%伤害，&lt;row&gt;&lt;color=136,140,107&gt;并额外造成1693点伤害</v>
      </c>
    </row>
    <row r="2645" spans="1:15" x14ac:dyDescent="0.15">
      <c r="A2645">
        <f t="shared" si="287"/>
        <v>1000823052</v>
      </c>
      <c r="B2645" s="32">
        <v>1000823</v>
      </c>
      <c r="C2645">
        <v>52</v>
      </c>
      <c r="D2645">
        <v>0</v>
      </c>
      <c r="E2645">
        <v>0</v>
      </c>
      <c r="F2645" t="s">
        <v>629</v>
      </c>
      <c r="H2645">
        <v>0</v>
      </c>
      <c r="I2645">
        <v>1</v>
      </c>
      <c r="J2645">
        <v>0</v>
      </c>
      <c r="K2645">
        <v>100</v>
      </c>
      <c r="L2645">
        <f t="shared" si="288"/>
        <v>4.1064999999999952</v>
      </c>
      <c r="N2645">
        <v>0.82129999999999903</v>
      </c>
      <c r="O2645" t="str">
        <f t="shared" si="286"/>
        <v>18&lt;row&gt;&lt;color=136,140,107&gt;射出箭矢给予对手410%伤害，&lt;row&gt;&lt;color=136,140,107&gt;并额外造成1753点伤害</v>
      </c>
    </row>
    <row r="2646" spans="1:15" x14ac:dyDescent="0.15">
      <c r="A2646">
        <f t="shared" si="287"/>
        <v>1000823053</v>
      </c>
      <c r="B2646" s="32">
        <v>1000823</v>
      </c>
      <c r="C2646">
        <v>53</v>
      </c>
      <c r="D2646">
        <v>0</v>
      </c>
      <c r="E2646">
        <v>0</v>
      </c>
      <c r="F2646" t="s">
        <v>630</v>
      </c>
      <c r="H2646">
        <v>0</v>
      </c>
      <c r="I2646">
        <v>1</v>
      </c>
      <c r="J2646">
        <v>0</v>
      </c>
      <c r="K2646">
        <v>100</v>
      </c>
      <c r="L2646">
        <f t="shared" si="288"/>
        <v>4.1379999999999946</v>
      </c>
      <c r="N2646">
        <v>0.827599999999999</v>
      </c>
      <c r="O2646" t="str">
        <f t="shared" si="286"/>
        <v>18&lt;row&gt;&lt;color=136,140,107&gt;射出箭矢给予对手413%伤害，&lt;row&gt;&lt;color=136,140,107&gt;并额外造成1815点伤害</v>
      </c>
    </row>
    <row r="2647" spans="1:15" x14ac:dyDescent="0.15">
      <c r="A2647">
        <f t="shared" si="287"/>
        <v>1000823054</v>
      </c>
      <c r="B2647" s="32">
        <v>1000823</v>
      </c>
      <c r="C2647">
        <v>54</v>
      </c>
      <c r="D2647">
        <v>0</v>
      </c>
      <c r="E2647">
        <v>0</v>
      </c>
      <c r="F2647" t="s">
        <v>631</v>
      </c>
      <c r="H2647">
        <v>0</v>
      </c>
      <c r="I2647">
        <v>1</v>
      </c>
      <c r="J2647">
        <v>0</v>
      </c>
      <c r="K2647">
        <v>100</v>
      </c>
      <c r="L2647">
        <f t="shared" si="288"/>
        <v>4.1694999999999949</v>
      </c>
      <c r="N2647">
        <v>0.83389999999999898</v>
      </c>
      <c r="O2647" t="str">
        <f t="shared" si="286"/>
        <v>18&lt;row&gt;&lt;color=136,140,107&gt;射出箭矢给予对手416%伤害，&lt;row&gt;&lt;color=136,140,107&gt;并额外造成1877点伤害</v>
      </c>
    </row>
    <row r="2648" spans="1:15" x14ac:dyDescent="0.15">
      <c r="A2648">
        <f t="shared" si="287"/>
        <v>1000823055</v>
      </c>
      <c r="B2648" s="32">
        <v>1000823</v>
      </c>
      <c r="C2648">
        <v>55</v>
      </c>
      <c r="D2648">
        <v>0</v>
      </c>
      <c r="E2648">
        <v>0</v>
      </c>
      <c r="F2648" t="s">
        <v>632</v>
      </c>
      <c r="H2648">
        <v>0</v>
      </c>
      <c r="I2648">
        <v>1</v>
      </c>
      <c r="J2648">
        <v>0</v>
      </c>
      <c r="K2648">
        <v>100</v>
      </c>
      <c r="L2648">
        <f t="shared" si="288"/>
        <v>4.2009999999999952</v>
      </c>
      <c r="N2648">
        <v>0.84019999999999895</v>
      </c>
      <c r="O2648" t="str">
        <f t="shared" si="286"/>
        <v>18&lt;row&gt;&lt;color=136,140,107&gt;射出箭矢给予对手420%伤害，&lt;row&gt;&lt;color=136,140,107&gt;并额外造成1941点伤害</v>
      </c>
    </row>
    <row r="2649" spans="1:15" x14ac:dyDescent="0.15">
      <c r="A2649">
        <f t="shared" si="287"/>
        <v>1000823056</v>
      </c>
      <c r="B2649" s="32">
        <v>1000823</v>
      </c>
      <c r="C2649">
        <v>56</v>
      </c>
      <c r="D2649">
        <v>0</v>
      </c>
      <c r="E2649">
        <v>0</v>
      </c>
      <c r="F2649" t="s">
        <v>633</v>
      </c>
      <c r="H2649">
        <v>0</v>
      </c>
      <c r="I2649">
        <v>1</v>
      </c>
      <c r="J2649">
        <v>0</v>
      </c>
      <c r="K2649">
        <v>100</v>
      </c>
      <c r="L2649">
        <f t="shared" si="288"/>
        <v>4.2324999999999902</v>
      </c>
      <c r="N2649">
        <v>0.84649999999999803</v>
      </c>
      <c r="O2649" t="str">
        <f t="shared" si="286"/>
        <v>18&lt;row&gt;&lt;color=136,140,107&gt;射出箭矢给予对手423%伤害，&lt;row&gt;&lt;color=136,140,107&gt;并额外造成2006点伤害</v>
      </c>
    </row>
    <row r="2650" spans="1:15" x14ac:dyDescent="0.15">
      <c r="A2650">
        <f t="shared" si="287"/>
        <v>1000823057</v>
      </c>
      <c r="B2650" s="32">
        <v>1000823</v>
      </c>
      <c r="C2650">
        <v>57</v>
      </c>
      <c r="D2650">
        <v>0</v>
      </c>
      <c r="E2650">
        <v>0</v>
      </c>
      <c r="F2650" t="s">
        <v>634</v>
      </c>
      <c r="H2650">
        <v>0</v>
      </c>
      <c r="I2650">
        <v>1</v>
      </c>
      <c r="J2650">
        <v>0</v>
      </c>
      <c r="K2650">
        <v>100</v>
      </c>
      <c r="L2650">
        <f t="shared" si="288"/>
        <v>4.2639999999999905</v>
      </c>
      <c r="N2650">
        <v>0.852799999999998</v>
      </c>
      <c r="O2650" t="str">
        <f t="shared" si="286"/>
        <v>18&lt;row&gt;&lt;color=136,140,107&gt;射出箭矢给予对手426%伤害，&lt;row&gt;&lt;color=136,140,107&gt;并额外造成2072点伤害</v>
      </c>
    </row>
    <row r="2651" spans="1:15" x14ac:dyDescent="0.15">
      <c r="A2651">
        <f t="shared" si="287"/>
        <v>1000823058</v>
      </c>
      <c r="B2651" s="32">
        <v>1000823</v>
      </c>
      <c r="C2651">
        <v>58</v>
      </c>
      <c r="D2651">
        <v>0</v>
      </c>
      <c r="E2651">
        <v>0</v>
      </c>
      <c r="F2651" t="s">
        <v>635</v>
      </c>
      <c r="H2651">
        <v>0</v>
      </c>
      <c r="I2651">
        <v>1</v>
      </c>
      <c r="J2651">
        <v>0</v>
      </c>
      <c r="K2651">
        <v>100</v>
      </c>
      <c r="L2651">
        <f t="shared" si="288"/>
        <v>4.2954999999999899</v>
      </c>
      <c r="N2651">
        <v>0.85909999999999798</v>
      </c>
      <c r="O2651" t="str">
        <f t="shared" si="286"/>
        <v>18&lt;row&gt;&lt;color=136,140,107&gt;射出箭矢给予对手429%伤害，&lt;row&gt;&lt;color=136,140,107&gt;并额外造成2140点伤害</v>
      </c>
    </row>
    <row r="2652" spans="1:15" x14ac:dyDescent="0.15">
      <c r="A2652">
        <f t="shared" si="287"/>
        <v>1000823059</v>
      </c>
      <c r="B2652" s="32">
        <v>1000823</v>
      </c>
      <c r="C2652">
        <v>59</v>
      </c>
      <c r="D2652">
        <v>0</v>
      </c>
      <c r="E2652">
        <v>0</v>
      </c>
      <c r="F2652" t="s">
        <v>636</v>
      </c>
      <c r="H2652">
        <v>0</v>
      </c>
      <c r="I2652">
        <v>1</v>
      </c>
      <c r="J2652">
        <v>0</v>
      </c>
      <c r="K2652">
        <v>100</v>
      </c>
      <c r="L2652">
        <f t="shared" si="288"/>
        <v>4.3269999999999893</v>
      </c>
      <c r="N2652">
        <v>0.86539999999999795</v>
      </c>
      <c r="O2652" t="str">
        <f t="shared" si="286"/>
        <v>18&lt;row&gt;&lt;color=136,140,107&gt;射出箭矢给予对手432%伤害，&lt;row&gt;&lt;color=136,140,107&gt;并额外造成2209点伤害</v>
      </c>
    </row>
    <row r="2653" spans="1:15" x14ac:dyDescent="0.15">
      <c r="A2653">
        <f t="shared" si="287"/>
        <v>1000823060</v>
      </c>
      <c r="B2653" s="32">
        <v>1000823</v>
      </c>
      <c r="C2653">
        <v>60</v>
      </c>
      <c r="D2653">
        <v>0</v>
      </c>
      <c r="E2653">
        <v>0</v>
      </c>
      <c r="F2653" t="s">
        <v>637</v>
      </c>
      <c r="H2653">
        <v>0</v>
      </c>
      <c r="I2653">
        <v>1</v>
      </c>
      <c r="J2653">
        <v>0</v>
      </c>
      <c r="K2653">
        <v>100</v>
      </c>
      <c r="L2653">
        <f t="shared" si="288"/>
        <v>4.3584999999999905</v>
      </c>
      <c r="N2653">
        <v>0.87169999999999803</v>
      </c>
      <c r="O2653" t="str">
        <f t="shared" si="286"/>
        <v>18&lt;row&gt;&lt;color=136,140,107&gt;射出箭矢给予对手435%伤害，&lt;row&gt;&lt;color=136,140,107&gt;并额外造成2279点伤害</v>
      </c>
    </row>
    <row r="2654" spans="1:15" x14ac:dyDescent="0.15">
      <c r="A2654">
        <f t="shared" si="287"/>
        <v>1000823061</v>
      </c>
      <c r="B2654" s="32">
        <v>1000823</v>
      </c>
      <c r="C2654">
        <v>61</v>
      </c>
      <c r="D2654">
        <v>0</v>
      </c>
      <c r="E2654">
        <v>0</v>
      </c>
      <c r="F2654" t="s">
        <v>638</v>
      </c>
      <c r="H2654">
        <v>0</v>
      </c>
      <c r="I2654">
        <v>1</v>
      </c>
      <c r="J2654">
        <v>0</v>
      </c>
      <c r="K2654">
        <v>100</v>
      </c>
      <c r="L2654">
        <f t="shared" si="288"/>
        <v>4.3899999999999899</v>
      </c>
      <c r="N2654">
        <v>0.877999999999998</v>
      </c>
      <c r="O2654" t="str">
        <f t="shared" si="286"/>
        <v>18&lt;row&gt;&lt;color=136,140,107&gt;射出箭矢给予对手438%伤害，&lt;row&gt;&lt;color=136,140,107&gt;并额外造成2351点伤害</v>
      </c>
    </row>
    <row r="2655" spans="1:15" x14ac:dyDescent="0.15">
      <c r="A2655">
        <f t="shared" si="287"/>
        <v>1000823062</v>
      </c>
      <c r="B2655" s="32">
        <v>1000823</v>
      </c>
      <c r="C2655">
        <v>62</v>
      </c>
      <c r="D2655">
        <v>0</v>
      </c>
      <c r="E2655">
        <v>0</v>
      </c>
      <c r="F2655" t="s">
        <v>639</v>
      </c>
      <c r="H2655">
        <v>0</v>
      </c>
      <c r="I2655">
        <v>1</v>
      </c>
      <c r="J2655">
        <v>0</v>
      </c>
      <c r="K2655">
        <v>100</v>
      </c>
      <c r="L2655">
        <f t="shared" si="288"/>
        <v>4.4214999999999902</v>
      </c>
      <c r="N2655">
        <v>0.88429999999999798</v>
      </c>
      <c r="O2655" t="str">
        <f t="shared" si="286"/>
        <v>18&lt;row&gt;&lt;color=136,140,107&gt;射出箭矢给予对手442%伤害，&lt;row&gt;&lt;color=136,140,107&gt;并额外造成2424点伤害</v>
      </c>
    </row>
    <row r="2656" spans="1:15" x14ac:dyDescent="0.15">
      <c r="A2656">
        <f t="shared" si="287"/>
        <v>1000823063</v>
      </c>
      <c r="B2656" s="32">
        <v>1000823</v>
      </c>
      <c r="C2656">
        <v>63</v>
      </c>
      <c r="D2656">
        <v>0</v>
      </c>
      <c r="E2656">
        <v>0</v>
      </c>
      <c r="F2656" t="s">
        <v>640</v>
      </c>
      <c r="H2656">
        <v>0</v>
      </c>
      <c r="I2656">
        <v>1</v>
      </c>
      <c r="J2656">
        <v>0</v>
      </c>
      <c r="K2656">
        <v>100</v>
      </c>
      <c r="L2656">
        <f t="shared" si="288"/>
        <v>4.4529999999999896</v>
      </c>
      <c r="N2656">
        <v>0.89059999999999795</v>
      </c>
      <c r="O2656" t="str">
        <f t="shared" si="286"/>
        <v>18&lt;row&gt;&lt;color=136,140,107&gt;射出箭矢给予对手445%伤害，&lt;row&gt;&lt;color=136,140,107&gt;并额外造成2498点伤害</v>
      </c>
    </row>
    <row r="2657" spans="1:15" x14ac:dyDescent="0.15">
      <c r="A2657">
        <f t="shared" si="287"/>
        <v>1000823064</v>
      </c>
      <c r="B2657" s="32">
        <v>1000823</v>
      </c>
      <c r="C2657">
        <v>64</v>
      </c>
      <c r="D2657">
        <v>0</v>
      </c>
      <c r="E2657">
        <v>0</v>
      </c>
      <c r="F2657" t="s">
        <v>641</v>
      </c>
      <c r="H2657">
        <v>0</v>
      </c>
      <c r="I2657">
        <v>1</v>
      </c>
      <c r="J2657">
        <v>0</v>
      </c>
      <c r="K2657">
        <v>100</v>
      </c>
      <c r="L2657">
        <f t="shared" si="288"/>
        <v>4.4844999999999899</v>
      </c>
      <c r="N2657">
        <v>0.89689999999999803</v>
      </c>
      <c r="O2657" t="str">
        <f t="shared" si="286"/>
        <v>18&lt;row&gt;&lt;color=136,140,107&gt;射出箭矢给予对手448%伤害，&lt;row&gt;&lt;color=136,140,107&gt;并额外造成2574点伤害</v>
      </c>
    </row>
    <row r="2658" spans="1:15" x14ac:dyDescent="0.15">
      <c r="A2658">
        <f t="shared" si="287"/>
        <v>1000823065</v>
      </c>
      <c r="B2658" s="32">
        <v>1000823</v>
      </c>
      <c r="C2658">
        <v>65</v>
      </c>
      <c r="D2658">
        <v>0</v>
      </c>
      <c r="E2658">
        <v>0</v>
      </c>
      <c r="F2658" t="s">
        <v>642</v>
      </c>
      <c r="H2658">
        <v>0</v>
      </c>
      <c r="I2658">
        <v>1</v>
      </c>
      <c r="J2658">
        <v>0</v>
      </c>
      <c r="K2658">
        <v>100</v>
      </c>
      <c r="L2658">
        <f t="shared" si="288"/>
        <v>4.5159999999999902</v>
      </c>
      <c r="N2658">
        <v>0.903199999999998</v>
      </c>
      <c r="O2658" t="str">
        <f t="shared" si="286"/>
        <v>18&lt;row&gt;&lt;color=136,140,107&gt;射出箭矢给予对手451%伤害，&lt;row&gt;&lt;color=136,140,107&gt;并额外造成2651点伤害</v>
      </c>
    </row>
    <row r="2659" spans="1:15" x14ac:dyDescent="0.15">
      <c r="A2659">
        <f t="shared" si="287"/>
        <v>1000823066</v>
      </c>
      <c r="B2659" s="32">
        <v>1000823</v>
      </c>
      <c r="C2659">
        <v>66</v>
      </c>
      <c r="D2659">
        <v>0</v>
      </c>
      <c r="E2659">
        <v>0</v>
      </c>
      <c r="F2659" t="s">
        <v>643</v>
      </c>
      <c r="H2659">
        <v>0</v>
      </c>
      <c r="I2659">
        <v>1</v>
      </c>
      <c r="J2659">
        <v>0</v>
      </c>
      <c r="K2659">
        <v>100</v>
      </c>
      <c r="L2659">
        <f t="shared" si="288"/>
        <v>4.5474999999999897</v>
      </c>
      <c r="N2659">
        <v>0.90949999999999798</v>
      </c>
      <c r="O2659" t="str">
        <f t="shared" ref="O2659:O2673" si="289">"18&lt;row&gt;&lt;color=136,140,107&gt;射出箭矢给予对手"&amp;INT(L2659*100)&amp;"%伤害，&lt;row&gt;&lt;color=136,140,107&gt;并额外造成"&amp;INT(C2659*10*L2659*N2659)&amp;"点伤害"</f>
        <v>18&lt;row&gt;&lt;color=136,140,107&gt;射出箭矢给予对手454%伤害，&lt;row&gt;&lt;color=136,140,107&gt;并额外造成2729点伤害</v>
      </c>
    </row>
    <row r="2660" spans="1:15" x14ac:dyDescent="0.15">
      <c r="A2660">
        <f t="shared" si="287"/>
        <v>1000823067</v>
      </c>
      <c r="B2660" s="32">
        <v>1000823</v>
      </c>
      <c r="C2660">
        <v>67</v>
      </c>
      <c r="D2660">
        <v>0</v>
      </c>
      <c r="E2660">
        <v>0</v>
      </c>
      <c r="F2660" t="s">
        <v>644</v>
      </c>
      <c r="H2660">
        <v>0</v>
      </c>
      <c r="I2660">
        <v>1</v>
      </c>
      <c r="J2660">
        <v>0</v>
      </c>
      <c r="K2660">
        <v>100</v>
      </c>
      <c r="L2660">
        <f t="shared" si="288"/>
        <v>4.57899999999999</v>
      </c>
      <c r="N2660">
        <v>0.91579999999999795</v>
      </c>
      <c r="O2660" t="str">
        <f t="shared" si="289"/>
        <v>18&lt;row&gt;&lt;color=136,140,107&gt;射出箭矢给予对手457%伤害，&lt;row&gt;&lt;color=136,140,107&gt;并额外造成2809点伤害</v>
      </c>
    </row>
    <row r="2661" spans="1:15" x14ac:dyDescent="0.15">
      <c r="A2661">
        <f t="shared" si="287"/>
        <v>1000823068</v>
      </c>
      <c r="B2661" s="32">
        <v>1000823</v>
      </c>
      <c r="C2661">
        <v>68</v>
      </c>
      <c r="D2661">
        <v>0</v>
      </c>
      <c r="E2661">
        <v>0</v>
      </c>
      <c r="F2661" t="s">
        <v>645</v>
      </c>
      <c r="H2661">
        <v>0</v>
      </c>
      <c r="I2661">
        <v>1</v>
      </c>
      <c r="J2661">
        <v>0</v>
      </c>
      <c r="K2661">
        <v>100</v>
      </c>
      <c r="L2661">
        <f t="shared" si="288"/>
        <v>4.6104999999999903</v>
      </c>
      <c r="N2661">
        <v>0.92209999999999803</v>
      </c>
      <c r="O2661" t="str">
        <f t="shared" si="289"/>
        <v>18&lt;row&gt;&lt;color=136,140,107&gt;射出箭矢给予对手461%伤害，&lt;row&gt;&lt;color=136,140,107&gt;并额外造成2890点伤害</v>
      </c>
    </row>
    <row r="2662" spans="1:15" x14ac:dyDescent="0.15">
      <c r="A2662">
        <f t="shared" si="287"/>
        <v>1000823069</v>
      </c>
      <c r="B2662" s="32">
        <v>1000823</v>
      </c>
      <c r="C2662">
        <v>69</v>
      </c>
      <c r="D2662">
        <v>0</v>
      </c>
      <c r="E2662">
        <v>0</v>
      </c>
      <c r="F2662" t="s">
        <v>646</v>
      </c>
      <c r="H2662">
        <v>0</v>
      </c>
      <c r="I2662">
        <v>1</v>
      </c>
      <c r="J2662">
        <v>0</v>
      </c>
      <c r="K2662">
        <v>100</v>
      </c>
      <c r="L2662">
        <f t="shared" si="288"/>
        <v>4.6419999999999897</v>
      </c>
      <c r="N2662">
        <v>0.928399999999998</v>
      </c>
      <c r="O2662" t="str">
        <f t="shared" si="289"/>
        <v>18&lt;row&gt;&lt;color=136,140,107&gt;射出箭矢给予对手464%伤害，&lt;row&gt;&lt;color=136,140,107&gt;并额外造成2973点伤害</v>
      </c>
    </row>
    <row r="2663" spans="1:15" x14ac:dyDescent="0.15">
      <c r="A2663">
        <f t="shared" si="287"/>
        <v>1000823070</v>
      </c>
      <c r="B2663" s="32">
        <v>1000823</v>
      </c>
      <c r="C2663">
        <v>70</v>
      </c>
      <c r="D2663">
        <v>0</v>
      </c>
      <c r="E2663">
        <v>0</v>
      </c>
      <c r="F2663" t="s">
        <v>647</v>
      </c>
      <c r="H2663">
        <v>0</v>
      </c>
      <c r="I2663">
        <v>1</v>
      </c>
      <c r="J2663">
        <v>0</v>
      </c>
      <c r="K2663">
        <v>100</v>
      </c>
      <c r="L2663">
        <f t="shared" si="288"/>
        <v>4.67349999999999</v>
      </c>
      <c r="N2663">
        <v>0.93469999999999798</v>
      </c>
      <c r="O2663" t="str">
        <f t="shared" si="289"/>
        <v>18&lt;row&gt;&lt;color=136,140,107&gt;射出箭矢给予对手467%伤害，&lt;row&gt;&lt;color=136,140,107&gt;并额外造成3057点伤害</v>
      </c>
    </row>
    <row r="2664" spans="1:15" x14ac:dyDescent="0.15">
      <c r="A2664">
        <f t="shared" si="287"/>
        <v>1000823071</v>
      </c>
      <c r="B2664" s="32">
        <v>1000823</v>
      </c>
      <c r="C2664">
        <v>71</v>
      </c>
      <c r="D2664">
        <v>0</v>
      </c>
      <c r="E2664">
        <v>0</v>
      </c>
      <c r="F2664" t="s">
        <v>648</v>
      </c>
      <c r="H2664">
        <v>0</v>
      </c>
      <c r="I2664">
        <v>1</v>
      </c>
      <c r="J2664">
        <v>0</v>
      </c>
      <c r="K2664">
        <v>100</v>
      </c>
      <c r="L2664">
        <f t="shared" si="288"/>
        <v>4.7049999999999894</v>
      </c>
      <c r="N2664">
        <v>0.94099999999999795</v>
      </c>
      <c r="O2664" t="str">
        <f t="shared" si="289"/>
        <v>18&lt;row&gt;&lt;color=136,140,107&gt;射出箭矢给予对手470%伤害，&lt;row&gt;&lt;color=136,140,107&gt;并额外造成3143点伤害</v>
      </c>
    </row>
    <row r="2665" spans="1:15" x14ac:dyDescent="0.15">
      <c r="A2665">
        <f t="shared" ref="A2665:A2728" si="290">B2665*1000+C2665</f>
        <v>1000823072</v>
      </c>
      <c r="B2665" s="32">
        <v>1000823</v>
      </c>
      <c r="C2665">
        <v>72</v>
      </c>
      <c r="D2665">
        <v>0</v>
      </c>
      <c r="E2665">
        <v>0</v>
      </c>
      <c r="F2665" t="s">
        <v>649</v>
      </c>
      <c r="H2665">
        <v>0</v>
      </c>
      <c r="I2665">
        <v>1</v>
      </c>
      <c r="J2665">
        <v>0</v>
      </c>
      <c r="K2665">
        <v>100</v>
      </c>
      <c r="L2665">
        <f t="shared" si="288"/>
        <v>4.7364999999999906</v>
      </c>
      <c r="N2665">
        <v>0.94729999999999803</v>
      </c>
      <c r="O2665" t="str">
        <f t="shared" si="289"/>
        <v>18&lt;row&gt;&lt;color=136,140,107&gt;射出箭矢给予对手473%伤害，&lt;row&gt;&lt;color=136,140,107&gt;并额外造成3230点伤害</v>
      </c>
    </row>
    <row r="2666" spans="1:15" x14ac:dyDescent="0.15">
      <c r="A2666">
        <f t="shared" si="290"/>
        <v>1000823073</v>
      </c>
      <c r="B2666" s="32">
        <v>1000823</v>
      </c>
      <c r="C2666">
        <v>73</v>
      </c>
      <c r="D2666">
        <v>0</v>
      </c>
      <c r="E2666">
        <v>0</v>
      </c>
      <c r="F2666" t="s">
        <v>650</v>
      </c>
      <c r="H2666">
        <v>0</v>
      </c>
      <c r="I2666">
        <v>1</v>
      </c>
      <c r="J2666">
        <v>0</v>
      </c>
      <c r="K2666">
        <v>100</v>
      </c>
      <c r="L2666">
        <f t="shared" si="288"/>
        <v>4.76799999999999</v>
      </c>
      <c r="N2666">
        <v>0.953599999999998</v>
      </c>
      <c r="O2666" t="str">
        <f t="shared" si="289"/>
        <v>18&lt;row&gt;&lt;color=136,140,107&gt;射出箭矢给予对手476%伤害，&lt;row&gt;&lt;color=136,140,107&gt;并额外造成3319点伤害</v>
      </c>
    </row>
    <row r="2667" spans="1:15" x14ac:dyDescent="0.15">
      <c r="A2667">
        <f t="shared" si="290"/>
        <v>1000823074</v>
      </c>
      <c r="B2667" s="32">
        <v>1000823</v>
      </c>
      <c r="C2667">
        <v>74</v>
      </c>
      <c r="D2667">
        <v>0</v>
      </c>
      <c r="E2667">
        <v>0</v>
      </c>
      <c r="F2667" t="s">
        <v>651</v>
      </c>
      <c r="H2667">
        <v>0</v>
      </c>
      <c r="I2667">
        <v>1</v>
      </c>
      <c r="J2667">
        <v>0</v>
      </c>
      <c r="K2667">
        <v>100</v>
      </c>
      <c r="L2667">
        <f t="shared" si="288"/>
        <v>4.7994999999999894</v>
      </c>
      <c r="N2667">
        <v>0.95989999999999798</v>
      </c>
      <c r="O2667" t="str">
        <f t="shared" si="289"/>
        <v>18&lt;row&gt;&lt;color=136,140,107&gt;射出箭矢给予对手479%伤害，&lt;row&gt;&lt;color=136,140,107&gt;并额外造成3409点伤害</v>
      </c>
    </row>
    <row r="2668" spans="1:15" x14ac:dyDescent="0.15">
      <c r="A2668">
        <f t="shared" si="290"/>
        <v>1000823075</v>
      </c>
      <c r="B2668" s="32">
        <v>1000823</v>
      </c>
      <c r="C2668">
        <v>75</v>
      </c>
      <c r="D2668">
        <v>0</v>
      </c>
      <c r="E2668">
        <v>0</v>
      </c>
      <c r="F2668" t="s">
        <v>652</v>
      </c>
      <c r="H2668">
        <v>0</v>
      </c>
      <c r="I2668">
        <v>1</v>
      </c>
      <c r="J2668">
        <v>0</v>
      </c>
      <c r="K2668">
        <v>100</v>
      </c>
      <c r="L2668">
        <f t="shared" si="288"/>
        <v>4.8309999999999897</v>
      </c>
      <c r="N2668">
        <v>0.96619999999999795</v>
      </c>
      <c r="O2668" t="str">
        <f t="shared" si="289"/>
        <v>18&lt;row&gt;&lt;color=136,140,107&gt;射出箭矢给予对手483%伤害，&lt;row&gt;&lt;color=136,140,107&gt;并额外造成3500点伤害</v>
      </c>
    </row>
    <row r="2669" spans="1:15" x14ac:dyDescent="0.15">
      <c r="A2669">
        <f t="shared" si="290"/>
        <v>1000823076</v>
      </c>
      <c r="B2669" s="32">
        <v>1000823</v>
      </c>
      <c r="C2669">
        <v>76</v>
      </c>
      <c r="D2669">
        <v>0</v>
      </c>
      <c r="E2669">
        <v>0</v>
      </c>
      <c r="F2669" t="s">
        <v>653</v>
      </c>
      <c r="H2669">
        <v>0</v>
      </c>
      <c r="I2669">
        <v>1</v>
      </c>
      <c r="J2669">
        <v>0</v>
      </c>
      <c r="K2669">
        <v>100</v>
      </c>
      <c r="L2669">
        <f t="shared" si="288"/>
        <v>4.8624999999999901</v>
      </c>
      <c r="N2669">
        <v>0.97249999999999803</v>
      </c>
      <c r="O2669" t="str">
        <f t="shared" si="289"/>
        <v>18&lt;row&gt;&lt;color=136,140,107&gt;射出箭矢给予对手486%伤害，&lt;row&gt;&lt;color=136,140,107&gt;并额外造成3593点伤害</v>
      </c>
    </row>
    <row r="2670" spans="1:15" x14ac:dyDescent="0.15">
      <c r="A2670">
        <f t="shared" si="290"/>
        <v>1000823077</v>
      </c>
      <c r="B2670" s="32">
        <v>1000823</v>
      </c>
      <c r="C2670">
        <v>77</v>
      </c>
      <c r="D2670">
        <v>0</v>
      </c>
      <c r="E2670">
        <v>0</v>
      </c>
      <c r="F2670" t="s">
        <v>654</v>
      </c>
      <c r="H2670">
        <v>0</v>
      </c>
      <c r="I2670">
        <v>1</v>
      </c>
      <c r="J2670">
        <v>0</v>
      </c>
      <c r="K2670">
        <v>100</v>
      </c>
      <c r="L2670">
        <f t="shared" si="288"/>
        <v>4.8939999999999904</v>
      </c>
      <c r="N2670">
        <v>0.978799999999998</v>
      </c>
      <c r="O2670" t="str">
        <f t="shared" si="289"/>
        <v>18&lt;row&gt;&lt;color=136,140,107&gt;射出箭矢给予对手489%伤害，&lt;row&gt;&lt;color=136,140,107&gt;并额外造成3688点伤害</v>
      </c>
    </row>
    <row r="2671" spans="1:15" x14ac:dyDescent="0.15">
      <c r="A2671">
        <f t="shared" si="290"/>
        <v>1000823078</v>
      </c>
      <c r="B2671" s="32">
        <v>1000823</v>
      </c>
      <c r="C2671">
        <v>78</v>
      </c>
      <c r="D2671">
        <v>0</v>
      </c>
      <c r="E2671">
        <v>0</v>
      </c>
      <c r="F2671" t="s">
        <v>655</v>
      </c>
      <c r="H2671">
        <v>0</v>
      </c>
      <c r="I2671">
        <v>1</v>
      </c>
      <c r="J2671">
        <v>0</v>
      </c>
      <c r="K2671">
        <v>100</v>
      </c>
      <c r="L2671">
        <f t="shared" si="288"/>
        <v>4.9254999999999898</v>
      </c>
      <c r="N2671">
        <v>0.98509999999999798</v>
      </c>
      <c r="O2671" t="str">
        <f t="shared" si="289"/>
        <v>18&lt;row&gt;&lt;color=136,140,107&gt;射出箭矢给予对手492%伤害，&lt;row&gt;&lt;color=136,140,107&gt;并额外造成3784点伤害</v>
      </c>
    </row>
    <row r="2672" spans="1:15" x14ac:dyDescent="0.15">
      <c r="A2672">
        <f t="shared" si="290"/>
        <v>1000823079</v>
      </c>
      <c r="B2672" s="32">
        <v>1000823</v>
      </c>
      <c r="C2672">
        <v>79</v>
      </c>
      <c r="D2672">
        <v>0</v>
      </c>
      <c r="E2672">
        <v>0</v>
      </c>
      <c r="F2672" t="s">
        <v>656</v>
      </c>
      <c r="H2672">
        <v>0</v>
      </c>
      <c r="I2672">
        <v>1</v>
      </c>
      <c r="J2672">
        <v>0</v>
      </c>
      <c r="K2672">
        <v>100</v>
      </c>
      <c r="L2672">
        <f t="shared" si="288"/>
        <v>4.9569999999999901</v>
      </c>
      <c r="N2672">
        <v>0.99139999999999795</v>
      </c>
      <c r="O2672" t="str">
        <f t="shared" si="289"/>
        <v>18&lt;row&gt;&lt;color=136,140,107&gt;射出箭矢给予对手495%伤害，&lt;row&gt;&lt;color=136,140,107&gt;并额外造成3882点伤害</v>
      </c>
    </row>
    <row r="2673" spans="1:15" x14ac:dyDescent="0.15">
      <c r="A2673">
        <f t="shared" si="290"/>
        <v>1000823080</v>
      </c>
      <c r="B2673" s="32">
        <v>1000823</v>
      </c>
      <c r="C2673">
        <v>80</v>
      </c>
      <c r="D2673">
        <v>0</v>
      </c>
      <c r="E2673">
        <v>0</v>
      </c>
      <c r="F2673" t="s">
        <v>657</v>
      </c>
      <c r="H2673">
        <v>0</v>
      </c>
      <c r="I2673">
        <v>1</v>
      </c>
      <c r="J2673">
        <v>0</v>
      </c>
      <c r="K2673">
        <v>100</v>
      </c>
      <c r="L2673">
        <f t="shared" si="288"/>
        <v>5</v>
      </c>
      <c r="N2673">
        <v>0.99769999999999803</v>
      </c>
      <c r="O2673" t="str">
        <f t="shared" si="289"/>
        <v>18&lt;row&gt;&lt;color=136,140,107&gt;射出箭矢给予对手500%伤害，&lt;row&gt;&lt;color=136,140,107&gt;并额外造成3990点伤害</v>
      </c>
    </row>
    <row r="2674" spans="1:15" x14ac:dyDescent="0.15">
      <c r="A2674">
        <f t="shared" si="290"/>
        <v>1000923001</v>
      </c>
      <c r="B2674" s="35">
        <v>1000923</v>
      </c>
      <c r="C2674">
        <v>1</v>
      </c>
      <c r="D2674">
        <v>0</v>
      </c>
      <c r="E2674">
        <v>0</v>
      </c>
      <c r="F2674" t="s">
        <v>578</v>
      </c>
      <c r="H2674">
        <v>0</v>
      </c>
      <c r="I2674">
        <v>1</v>
      </c>
      <c r="J2674">
        <v>0</v>
      </c>
      <c r="K2674">
        <v>100</v>
      </c>
      <c r="L2674">
        <f t="shared" ref="L2674:L2737" si="291">IF(C2674=80,VLOOKUP((B2674-20),$B$100:$L$2343,11,0),VLOOKUP((B2674-20),$B$100:$L$2343,11,0)*N2674)</f>
        <v>2.95</v>
      </c>
      <c r="N2674">
        <v>0.5</v>
      </c>
      <c r="O2674" t="str">
        <f>"18&lt;row&gt;&lt;color=136,140,107&gt;画出墨龙给予对手"&amp;INT(L2674*100)&amp;"%伤害，&lt;row&gt;&lt;color=136,140,107&gt;并额外造成"&amp;INT(C2674*10*L2674*N2674)&amp;"点伤害"</f>
        <v>18&lt;row&gt;&lt;color=136,140,107&gt;画出墨龙给予对手295%伤害，&lt;row&gt;&lt;color=136,140,107&gt;并额外造成14点伤害</v>
      </c>
    </row>
    <row r="2675" spans="1:15" x14ac:dyDescent="0.15">
      <c r="A2675">
        <f t="shared" si="290"/>
        <v>1000923002</v>
      </c>
      <c r="B2675" s="32">
        <v>1000923</v>
      </c>
      <c r="C2675">
        <v>2</v>
      </c>
      <c r="D2675">
        <v>0</v>
      </c>
      <c r="E2675">
        <v>0</v>
      </c>
      <c r="F2675" t="s">
        <v>590</v>
      </c>
      <c r="H2675">
        <v>0</v>
      </c>
      <c r="I2675">
        <v>1</v>
      </c>
      <c r="J2675">
        <v>0</v>
      </c>
      <c r="K2675">
        <v>100</v>
      </c>
      <c r="L2675">
        <f t="shared" si="291"/>
        <v>2.9871699999999999</v>
      </c>
      <c r="N2675">
        <v>0.50629999999999997</v>
      </c>
      <c r="O2675" t="str">
        <f t="shared" ref="O2675:O2738" si="292">"18&lt;row&gt;&lt;color=136,140,107&gt;画出墨龙给予对手"&amp;INT(L2675*100)&amp;"%伤害，&lt;row&gt;&lt;color=136,140,107&gt;并额外造成"&amp;INT(C2675*10*L2675*N2675)&amp;"点伤害"</f>
        <v>18&lt;row&gt;&lt;color=136,140,107&gt;画出墨龙给予对手298%伤害，&lt;row&gt;&lt;color=136,140,107&gt;并额外造成30点伤害</v>
      </c>
    </row>
    <row r="2676" spans="1:15" x14ac:dyDescent="0.15">
      <c r="A2676">
        <f t="shared" si="290"/>
        <v>1000923003</v>
      </c>
      <c r="B2676" s="32">
        <v>1000923</v>
      </c>
      <c r="C2676">
        <v>3</v>
      </c>
      <c r="D2676">
        <v>0</v>
      </c>
      <c r="E2676">
        <v>0</v>
      </c>
      <c r="F2676" t="s">
        <v>579</v>
      </c>
      <c r="H2676">
        <v>0</v>
      </c>
      <c r="I2676">
        <v>1</v>
      </c>
      <c r="J2676">
        <v>0</v>
      </c>
      <c r="K2676">
        <v>100</v>
      </c>
      <c r="L2676">
        <f t="shared" si="291"/>
        <v>3.02434</v>
      </c>
      <c r="N2676">
        <v>0.51259999999999994</v>
      </c>
      <c r="O2676" t="str">
        <f t="shared" si="292"/>
        <v>18&lt;row&gt;&lt;color=136,140,107&gt;画出墨龙给予对手302%伤害，&lt;row&gt;&lt;color=136,140,107&gt;并额外造成46点伤害</v>
      </c>
    </row>
    <row r="2677" spans="1:15" x14ac:dyDescent="0.15">
      <c r="A2677">
        <f t="shared" si="290"/>
        <v>1000923004</v>
      </c>
      <c r="B2677" s="32">
        <v>1000923</v>
      </c>
      <c r="C2677">
        <v>4</v>
      </c>
      <c r="D2677">
        <v>0</v>
      </c>
      <c r="E2677">
        <v>0</v>
      </c>
      <c r="F2677" t="s">
        <v>580</v>
      </c>
      <c r="H2677">
        <v>0</v>
      </c>
      <c r="I2677">
        <v>1</v>
      </c>
      <c r="J2677">
        <v>0</v>
      </c>
      <c r="K2677">
        <v>100</v>
      </c>
      <c r="L2677">
        <f t="shared" si="291"/>
        <v>3.0615100000000002</v>
      </c>
      <c r="N2677">
        <v>0.51890000000000003</v>
      </c>
      <c r="O2677" t="str">
        <f t="shared" si="292"/>
        <v>18&lt;row&gt;&lt;color=136,140,107&gt;画出墨龙给予对手306%伤害，&lt;row&gt;&lt;color=136,140,107&gt;并额外造成63点伤害</v>
      </c>
    </row>
    <row r="2678" spans="1:15" x14ac:dyDescent="0.15">
      <c r="A2678">
        <f t="shared" si="290"/>
        <v>1000923005</v>
      </c>
      <c r="B2678" s="32">
        <v>1000923</v>
      </c>
      <c r="C2678">
        <v>5</v>
      </c>
      <c r="D2678">
        <v>0</v>
      </c>
      <c r="E2678">
        <v>0</v>
      </c>
      <c r="F2678" t="s">
        <v>581</v>
      </c>
      <c r="H2678">
        <v>0</v>
      </c>
      <c r="I2678">
        <v>1</v>
      </c>
      <c r="J2678">
        <v>0</v>
      </c>
      <c r="K2678">
        <v>100</v>
      </c>
      <c r="L2678">
        <f t="shared" si="291"/>
        <v>3.0986800000000003</v>
      </c>
      <c r="N2678">
        <v>0.5252</v>
      </c>
      <c r="O2678" t="str">
        <f t="shared" si="292"/>
        <v>18&lt;row&gt;&lt;color=136,140,107&gt;画出墨龙给予对手309%伤害，&lt;row&gt;&lt;color=136,140,107&gt;并额外造成81点伤害</v>
      </c>
    </row>
    <row r="2679" spans="1:15" x14ac:dyDescent="0.15">
      <c r="A2679">
        <f t="shared" si="290"/>
        <v>1000923006</v>
      </c>
      <c r="B2679" s="32">
        <v>1000923</v>
      </c>
      <c r="C2679">
        <v>6</v>
      </c>
      <c r="D2679">
        <v>0</v>
      </c>
      <c r="E2679">
        <v>0</v>
      </c>
      <c r="F2679" t="s">
        <v>582</v>
      </c>
      <c r="H2679">
        <v>0</v>
      </c>
      <c r="I2679">
        <v>1</v>
      </c>
      <c r="J2679">
        <v>0</v>
      </c>
      <c r="K2679">
        <v>100</v>
      </c>
      <c r="L2679">
        <f t="shared" si="291"/>
        <v>3.13585</v>
      </c>
      <c r="N2679">
        <v>0.53149999999999997</v>
      </c>
      <c r="O2679" t="str">
        <f t="shared" si="292"/>
        <v>18&lt;row&gt;&lt;color=136,140,107&gt;画出墨龙给予对手313%伤害，&lt;row&gt;&lt;color=136,140,107&gt;并额外造成100点伤害</v>
      </c>
    </row>
    <row r="2680" spans="1:15" x14ac:dyDescent="0.15">
      <c r="A2680">
        <f t="shared" si="290"/>
        <v>1000923007</v>
      </c>
      <c r="B2680" s="32">
        <v>1000923</v>
      </c>
      <c r="C2680">
        <v>7</v>
      </c>
      <c r="D2680">
        <v>0</v>
      </c>
      <c r="E2680">
        <v>0</v>
      </c>
      <c r="F2680" t="s">
        <v>583</v>
      </c>
      <c r="H2680">
        <v>0</v>
      </c>
      <c r="I2680">
        <v>1</v>
      </c>
      <c r="J2680">
        <v>0</v>
      </c>
      <c r="K2680">
        <v>100</v>
      </c>
      <c r="L2680">
        <f t="shared" si="291"/>
        <v>3.1730199999999997</v>
      </c>
      <c r="N2680">
        <v>0.53779999999999994</v>
      </c>
      <c r="O2680" t="str">
        <f t="shared" si="292"/>
        <v>18&lt;row&gt;&lt;color=136,140,107&gt;画出墨龙给予对手317%伤害，&lt;row&gt;&lt;color=136,140,107&gt;并额外造成119点伤害</v>
      </c>
    </row>
    <row r="2681" spans="1:15" x14ac:dyDescent="0.15">
      <c r="A2681">
        <f t="shared" si="290"/>
        <v>1000923008</v>
      </c>
      <c r="B2681" s="32">
        <v>1000923</v>
      </c>
      <c r="C2681">
        <v>8</v>
      </c>
      <c r="D2681">
        <v>0</v>
      </c>
      <c r="E2681">
        <v>0</v>
      </c>
      <c r="F2681" t="s">
        <v>584</v>
      </c>
      <c r="H2681">
        <v>0</v>
      </c>
      <c r="I2681">
        <v>1</v>
      </c>
      <c r="J2681">
        <v>0</v>
      </c>
      <c r="K2681">
        <v>100</v>
      </c>
      <c r="L2681">
        <f t="shared" si="291"/>
        <v>3.2101900000000003</v>
      </c>
      <c r="N2681">
        <v>0.54410000000000003</v>
      </c>
      <c r="O2681" t="str">
        <f t="shared" si="292"/>
        <v>18&lt;row&gt;&lt;color=136,140,107&gt;画出墨龙给予对手321%伤害，&lt;row&gt;&lt;color=136,140,107&gt;并额外造成139点伤害</v>
      </c>
    </row>
    <row r="2682" spans="1:15" x14ac:dyDescent="0.15">
      <c r="A2682">
        <f t="shared" si="290"/>
        <v>1000923009</v>
      </c>
      <c r="B2682" s="32">
        <v>1000923</v>
      </c>
      <c r="C2682">
        <v>9</v>
      </c>
      <c r="D2682">
        <v>0</v>
      </c>
      <c r="E2682">
        <v>0</v>
      </c>
      <c r="F2682" t="s">
        <v>585</v>
      </c>
      <c r="H2682">
        <v>0</v>
      </c>
      <c r="I2682">
        <v>1</v>
      </c>
      <c r="J2682">
        <v>0</v>
      </c>
      <c r="K2682">
        <v>100</v>
      </c>
      <c r="L2682">
        <f t="shared" si="291"/>
        <v>3.24736</v>
      </c>
      <c r="N2682">
        <v>0.5504</v>
      </c>
      <c r="O2682" t="str">
        <f t="shared" si="292"/>
        <v>18&lt;row&gt;&lt;color=136,140,107&gt;画出墨龙给予对手324%伤害，&lt;row&gt;&lt;color=136,140,107&gt;并额外造成160点伤害</v>
      </c>
    </row>
    <row r="2683" spans="1:15" x14ac:dyDescent="0.15">
      <c r="A2683">
        <f t="shared" si="290"/>
        <v>1000923010</v>
      </c>
      <c r="B2683" s="32">
        <v>1000923</v>
      </c>
      <c r="C2683">
        <v>10</v>
      </c>
      <c r="D2683">
        <v>0</v>
      </c>
      <c r="E2683">
        <v>0</v>
      </c>
      <c r="F2683" t="s">
        <v>586</v>
      </c>
      <c r="H2683">
        <v>0</v>
      </c>
      <c r="I2683">
        <v>1</v>
      </c>
      <c r="J2683">
        <v>0</v>
      </c>
      <c r="K2683">
        <v>100</v>
      </c>
      <c r="L2683">
        <f t="shared" si="291"/>
        <v>3.2845300000000002</v>
      </c>
      <c r="N2683">
        <v>0.55669999999999997</v>
      </c>
      <c r="O2683" t="str">
        <f t="shared" si="292"/>
        <v>18&lt;row&gt;&lt;color=136,140,107&gt;画出墨龙给予对手328%伤害，&lt;row&gt;&lt;color=136,140,107&gt;并额外造成182点伤害</v>
      </c>
    </row>
    <row r="2684" spans="1:15" x14ac:dyDescent="0.15">
      <c r="A2684">
        <f t="shared" si="290"/>
        <v>1000923011</v>
      </c>
      <c r="B2684" s="32">
        <v>1000923</v>
      </c>
      <c r="C2684">
        <v>11</v>
      </c>
      <c r="D2684">
        <v>0</v>
      </c>
      <c r="E2684">
        <v>0</v>
      </c>
      <c r="F2684" t="s">
        <v>587</v>
      </c>
      <c r="H2684">
        <v>0</v>
      </c>
      <c r="I2684">
        <v>1</v>
      </c>
      <c r="J2684">
        <v>0</v>
      </c>
      <c r="K2684">
        <v>100</v>
      </c>
      <c r="L2684">
        <f t="shared" si="291"/>
        <v>3.3216999999999999</v>
      </c>
      <c r="N2684">
        <v>0.56299999999999994</v>
      </c>
      <c r="O2684" t="str">
        <f t="shared" si="292"/>
        <v>18&lt;row&gt;&lt;color=136,140,107&gt;画出墨龙给予对手332%伤害，&lt;row&gt;&lt;color=136,140,107&gt;并额外造成205点伤害</v>
      </c>
    </row>
    <row r="2685" spans="1:15" x14ac:dyDescent="0.15">
      <c r="A2685">
        <f t="shared" si="290"/>
        <v>1000923012</v>
      </c>
      <c r="B2685" s="32">
        <v>1000923</v>
      </c>
      <c r="C2685">
        <v>12</v>
      </c>
      <c r="D2685">
        <v>0</v>
      </c>
      <c r="E2685">
        <v>0</v>
      </c>
      <c r="F2685" t="s">
        <v>588</v>
      </c>
      <c r="H2685">
        <v>0</v>
      </c>
      <c r="I2685">
        <v>1</v>
      </c>
      <c r="J2685">
        <v>0</v>
      </c>
      <c r="K2685">
        <v>100</v>
      </c>
      <c r="L2685">
        <f t="shared" si="291"/>
        <v>3.3588700000000005</v>
      </c>
      <c r="N2685">
        <v>0.56930000000000003</v>
      </c>
      <c r="O2685" t="str">
        <f t="shared" si="292"/>
        <v>18&lt;row&gt;&lt;color=136,140,107&gt;画出墨龙给予对手335%伤害，&lt;row&gt;&lt;color=136,140,107&gt;并额外造成229点伤害</v>
      </c>
    </row>
    <row r="2686" spans="1:15" x14ac:dyDescent="0.15">
      <c r="A2686">
        <f t="shared" si="290"/>
        <v>1000923013</v>
      </c>
      <c r="B2686" s="32">
        <v>1000923</v>
      </c>
      <c r="C2686">
        <v>13</v>
      </c>
      <c r="D2686">
        <v>0</v>
      </c>
      <c r="E2686">
        <v>0</v>
      </c>
      <c r="F2686" t="s">
        <v>589</v>
      </c>
      <c r="H2686">
        <v>0</v>
      </c>
      <c r="I2686">
        <v>1</v>
      </c>
      <c r="J2686">
        <v>0</v>
      </c>
      <c r="K2686">
        <v>100</v>
      </c>
      <c r="L2686">
        <f t="shared" si="291"/>
        <v>3.3960400000000002</v>
      </c>
      <c r="N2686">
        <v>0.5756</v>
      </c>
      <c r="O2686" t="str">
        <f t="shared" si="292"/>
        <v>18&lt;row&gt;&lt;color=136,140,107&gt;画出墨龙给予对手339%伤害，&lt;row&gt;&lt;color=136,140,107&gt;并额外造成254点伤害</v>
      </c>
    </row>
    <row r="2687" spans="1:15" x14ac:dyDescent="0.15">
      <c r="A2687">
        <f t="shared" si="290"/>
        <v>1000923014</v>
      </c>
      <c r="B2687" s="32">
        <v>1000923</v>
      </c>
      <c r="C2687">
        <v>14</v>
      </c>
      <c r="D2687">
        <v>0</v>
      </c>
      <c r="E2687">
        <v>0</v>
      </c>
      <c r="F2687" t="s">
        <v>591</v>
      </c>
      <c r="H2687">
        <v>0</v>
      </c>
      <c r="I2687">
        <v>1</v>
      </c>
      <c r="J2687">
        <v>0</v>
      </c>
      <c r="K2687">
        <v>100</v>
      </c>
      <c r="L2687">
        <f t="shared" si="291"/>
        <v>3.4332099999999999</v>
      </c>
      <c r="N2687">
        <v>0.58189999999999997</v>
      </c>
      <c r="O2687" t="str">
        <f t="shared" si="292"/>
        <v>18&lt;row&gt;&lt;color=136,140,107&gt;画出墨龙给予对手343%伤害，&lt;row&gt;&lt;color=136,140,107&gt;并额外造成279点伤害</v>
      </c>
    </row>
    <row r="2688" spans="1:15" x14ac:dyDescent="0.15">
      <c r="A2688">
        <f t="shared" si="290"/>
        <v>1000923015</v>
      </c>
      <c r="B2688" s="32">
        <v>1000923</v>
      </c>
      <c r="C2688">
        <v>15</v>
      </c>
      <c r="D2688">
        <v>0</v>
      </c>
      <c r="E2688">
        <v>0</v>
      </c>
      <c r="F2688" t="s">
        <v>592</v>
      </c>
      <c r="H2688">
        <v>0</v>
      </c>
      <c r="I2688">
        <v>1</v>
      </c>
      <c r="J2688">
        <v>0</v>
      </c>
      <c r="K2688">
        <v>100</v>
      </c>
      <c r="L2688">
        <f t="shared" si="291"/>
        <v>3.47038</v>
      </c>
      <c r="N2688">
        <v>0.58819999999999995</v>
      </c>
      <c r="O2688" t="str">
        <f t="shared" si="292"/>
        <v>18&lt;row&gt;&lt;color=136,140,107&gt;画出墨龙给予对手347%伤害，&lt;row&gt;&lt;color=136,140,107&gt;并额外造成306点伤害</v>
      </c>
    </row>
    <row r="2689" spans="1:15" x14ac:dyDescent="0.15">
      <c r="A2689">
        <f t="shared" si="290"/>
        <v>1000923016</v>
      </c>
      <c r="B2689" s="32">
        <v>1000923</v>
      </c>
      <c r="C2689">
        <v>16</v>
      </c>
      <c r="D2689">
        <v>0</v>
      </c>
      <c r="E2689">
        <v>0</v>
      </c>
      <c r="F2689" t="s">
        <v>593</v>
      </c>
      <c r="H2689">
        <v>0</v>
      </c>
      <c r="I2689">
        <v>1</v>
      </c>
      <c r="J2689">
        <v>0</v>
      </c>
      <c r="K2689">
        <v>100</v>
      </c>
      <c r="L2689">
        <f t="shared" si="291"/>
        <v>3.5075500000000002</v>
      </c>
      <c r="N2689">
        <v>0.59450000000000003</v>
      </c>
      <c r="O2689" t="str">
        <f t="shared" si="292"/>
        <v>18&lt;row&gt;&lt;color=136,140,107&gt;画出墨龙给予对手350%伤害，&lt;row&gt;&lt;color=136,140,107&gt;并额外造成333点伤害</v>
      </c>
    </row>
    <row r="2690" spans="1:15" x14ac:dyDescent="0.15">
      <c r="A2690">
        <f t="shared" si="290"/>
        <v>1000923017</v>
      </c>
      <c r="B2690" s="32">
        <v>1000923</v>
      </c>
      <c r="C2690">
        <v>17</v>
      </c>
      <c r="D2690">
        <v>0</v>
      </c>
      <c r="E2690">
        <v>0</v>
      </c>
      <c r="F2690" t="s">
        <v>594</v>
      </c>
      <c r="H2690">
        <v>0</v>
      </c>
      <c r="I2690">
        <v>1</v>
      </c>
      <c r="J2690">
        <v>0</v>
      </c>
      <c r="K2690">
        <v>100</v>
      </c>
      <c r="L2690">
        <f t="shared" si="291"/>
        <v>3.5447200000000003</v>
      </c>
      <c r="N2690">
        <v>0.6008</v>
      </c>
      <c r="O2690" t="str">
        <f t="shared" si="292"/>
        <v>18&lt;row&gt;&lt;color=136,140,107&gt;画出墨龙给予对手354%伤害，&lt;row&gt;&lt;color=136,140,107&gt;并额外造成362点伤害</v>
      </c>
    </row>
    <row r="2691" spans="1:15" x14ac:dyDescent="0.15">
      <c r="A2691">
        <f t="shared" si="290"/>
        <v>1000923018</v>
      </c>
      <c r="B2691" s="32">
        <v>1000923</v>
      </c>
      <c r="C2691">
        <v>18</v>
      </c>
      <c r="D2691">
        <v>0</v>
      </c>
      <c r="E2691">
        <v>0</v>
      </c>
      <c r="F2691" t="s">
        <v>595</v>
      </c>
      <c r="H2691">
        <v>0</v>
      </c>
      <c r="I2691">
        <v>1</v>
      </c>
      <c r="J2691">
        <v>0</v>
      </c>
      <c r="K2691">
        <v>100</v>
      </c>
      <c r="L2691">
        <f t="shared" si="291"/>
        <v>3.58189</v>
      </c>
      <c r="N2691">
        <v>0.60709999999999997</v>
      </c>
      <c r="O2691" t="str">
        <f t="shared" si="292"/>
        <v>18&lt;row&gt;&lt;color=136,140,107&gt;画出墨龙给予对手358%伤害，&lt;row&gt;&lt;color=136,140,107&gt;并额外造成391点伤害</v>
      </c>
    </row>
    <row r="2692" spans="1:15" x14ac:dyDescent="0.15">
      <c r="A2692">
        <f t="shared" si="290"/>
        <v>1000923019</v>
      </c>
      <c r="B2692" s="32">
        <v>1000923</v>
      </c>
      <c r="C2692">
        <v>19</v>
      </c>
      <c r="D2692">
        <v>0</v>
      </c>
      <c r="E2692">
        <v>0</v>
      </c>
      <c r="F2692" t="s">
        <v>596</v>
      </c>
      <c r="H2692">
        <v>0</v>
      </c>
      <c r="I2692">
        <v>1</v>
      </c>
      <c r="J2692">
        <v>0</v>
      </c>
      <c r="K2692">
        <v>100</v>
      </c>
      <c r="L2692">
        <f t="shared" si="291"/>
        <v>3.6190599999999997</v>
      </c>
      <c r="N2692">
        <v>0.61339999999999995</v>
      </c>
      <c r="O2692" t="str">
        <f t="shared" si="292"/>
        <v>18&lt;row&gt;&lt;color=136,140,107&gt;画出墨龙给予对手361%伤害，&lt;row&gt;&lt;color=136,140,107&gt;并额外造成421点伤害</v>
      </c>
    </row>
    <row r="2693" spans="1:15" x14ac:dyDescent="0.15">
      <c r="A2693">
        <f t="shared" si="290"/>
        <v>1000923020</v>
      </c>
      <c r="B2693" s="32">
        <v>1000923</v>
      </c>
      <c r="C2693">
        <v>20</v>
      </c>
      <c r="D2693">
        <v>0</v>
      </c>
      <c r="E2693">
        <v>0</v>
      </c>
      <c r="F2693" t="s">
        <v>597</v>
      </c>
      <c r="H2693">
        <v>0</v>
      </c>
      <c r="I2693">
        <v>1</v>
      </c>
      <c r="J2693">
        <v>0</v>
      </c>
      <c r="K2693">
        <v>100</v>
      </c>
      <c r="L2693">
        <f t="shared" si="291"/>
        <v>3.6562299999999945</v>
      </c>
      <c r="N2693">
        <v>0.61969999999999903</v>
      </c>
      <c r="O2693" t="str">
        <f t="shared" si="292"/>
        <v>18&lt;row&gt;&lt;color=136,140,107&gt;画出墨龙给予对手365%伤害，&lt;row&gt;&lt;color=136,140,107&gt;并额外造成453点伤害</v>
      </c>
    </row>
    <row r="2694" spans="1:15" x14ac:dyDescent="0.15">
      <c r="A2694">
        <f t="shared" si="290"/>
        <v>1000923021</v>
      </c>
      <c r="B2694" s="32">
        <v>1000923</v>
      </c>
      <c r="C2694">
        <v>21</v>
      </c>
      <c r="D2694">
        <v>0</v>
      </c>
      <c r="E2694">
        <v>0</v>
      </c>
      <c r="F2694" t="s">
        <v>598</v>
      </c>
      <c r="H2694">
        <v>0</v>
      </c>
      <c r="I2694">
        <v>1</v>
      </c>
      <c r="J2694">
        <v>0</v>
      </c>
      <c r="K2694">
        <v>100</v>
      </c>
      <c r="L2694">
        <f t="shared" si="291"/>
        <v>3.6933999999999942</v>
      </c>
      <c r="N2694">
        <v>0.625999999999999</v>
      </c>
      <c r="O2694" t="str">
        <f t="shared" si="292"/>
        <v>18&lt;row&gt;&lt;color=136,140,107&gt;画出墨龙给予对手369%伤害，&lt;row&gt;&lt;color=136,140,107&gt;并额外造成485点伤害</v>
      </c>
    </row>
    <row r="2695" spans="1:15" x14ac:dyDescent="0.15">
      <c r="A2695">
        <f t="shared" si="290"/>
        <v>1000923022</v>
      </c>
      <c r="B2695" s="32">
        <v>1000923</v>
      </c>
      <c r="C2695">
        <v>22</v>
      </c>
      <c r="D2695">
        <v>0</v>
      </c>
      <c r="E2695">
        <v>0</v>
      </c>
      <c r="F2695" t="s">
        <v>599</v>
      </c>
      <c r="H2695">
        <v>0</v>
      </c>
      <c r="I2695">
        <v>1</v>
      </c>
      <c r="J2695">
        <v>0</v>
      </c>
      <c r="K2695">
        <v>100</v>
      </c>
      <c r="L2695">
        <f t="shared" si="291"/>
        <v>3.7305699999999944</v>
      </c>
      <c r="N2695">
        <v>0.63229999999999897</v>
      </c>
      <c r="O2695" t="str">
        <f t="shared" si="292"/>
        <v>18&lt;row&gt;&lt;color=136,140,107&gt;画出墨龙给予对手373%伤害，&lt;row&gt;&lt;color=136,140,107&gt;并额外造成518点伤害</v>
      </c>
    </row>
    <row r="2696" spans="1:15" x14ac:dyDescent="0.15">
      <c r="A2696">
        <f t="shared" si="290"/>
        <v>1000923023</v>
      </c>
      <c r="B2696" s="32">
        <v>1000923</v>
      </c>
      <c r="C2696">
        <v>23</v>
      </c>
      <c r="D2696">
        <v>0</v>
      </c>
      <c r="E2696">
        <v>0</v>
      </c>
      <c r="F2696" t="s">
        <v>600</v>
      </c>
      <c r="H2696">
        <v>0</v>
      </c>
      <c r="I2696">
        <v>1</v>
      </c>
      <c r="J2696">
        <v>0</v>
      </c>
      <c r="K2696">
        <v>100</v>
      </c>
      <c r="L2696">
        <f t="shared" si="291"/>
        <v>3.7677399999999941</v>
      </c>
      <c r="N2696">
        <v>0.63859999999999895</v>
      </c>
      <c r="O2696" t="str">
        <f t="shared" si="292"/>
        <v>18&lt;row&gt;&lt;color=136,140,107&gt;画出墨龙给予对手376%伤害，&lt;row&gt;&lt;color=136,140,107&gt;并额外造成553点伤害</v>
      </c>
    </row>
    <row r="2697" spans="1:15" x14ac:dyDescent="0.15">
      <c r="A2697">
        <f t="shared" si="290"/>
        <v>1000923024</v>
      </c>
      <c r="B2697" s="32">
        <v>1000923</v>
      </c>
      <c r="C2697">
        <v>24</v>
      </c>
      <c r="D2697">
        <v>0</v>
      </c>
      <c r="E2697">
        <v>0</v>
      </c>
      <c r="F2697" t="s">
        <v>601</v>
      </c>
      <c r="H2697">
        <v>0</v>
      </c>
      <c r="I2697">
        <v>1</v>
      </c>
      <c r="J2697">
        <v>0</v>
      </c>
      <c r="K2697">
        <v>100</v>
      </c>
      <c r="L2697">
        <f t="shared" si="291"/>
        <v>3.8049099999999947</v>
      </c>
      <c r="N2697">
        <v>0.64489999999999903</v>
      </c>
      <c r="O2697" t="str">
        <f t="shared" si="292"/>
        <v>18&lt;row&gt;&lt;color=136,140,107&gt;画出墨龙给予对手380%伤害，&lt;row&gt;&lt;color=136,140,107&gt;并额外造成588点伤害</v>
      </c>
    </row>
    <row r="2698" spans="1:15" x14ac:dyDescent="0.15">
      <c r="A2698">
        <f t="shared" si="290"/>
        <v>1000923025</v>
      </c>
      <c r="B2698" s="32">
        <v>1000923</v>
      </c>
      <c r="C2698">
        <v>25</v>
      </c>
      <c r="D2698">
        <v>0</v>
      </c>
      <c r="E2698">
        <v>0</v>
      </c>
      <c r="F2698" t="s">
        <v>602</v>
      </c>
      <c r="H2698">
        <v>0</v>
      </c>
      <c r="I2698">
        <v>1</v>
      </c>
      <c r="J2698">
        <v>0</v>
      </c>
      <c r="K2698">
        <v>100</v>
      </c>
      <c r="L2698">
        <f t="shared" si="291"/>
        <v>3.8420799999999944</v>
      </c>
      <c r="N2698">
        <v>0.651199999999999</v>
      </c>
      <c r="O2698" t="str">
        <f t="shared" si="292"/>
        <v>18&lt;row&gt;&lt;color=136,140,107&gt;画出墨龙给予对手384%伤害，&lt;row&gt;&lt;color=136,140,107&gt;并额外造成625点伤害</v>
      </c>
    </row>
    <row r="2699" spans="1:15" x14ac:dyDescent="0.15">
      <c r="A2699">
        <f t="shared" si="290"/>
        <v>1000923026</v>
      </c>
      <c r="B2699" s="32">
        <v>1000923</v>
      </c>
      <c r="C2699">
        <v>26</v>
      </c>
      <c r="D2699">
        <v>0</v>
      </c>
      <c r="E2699">
        <v>0</v>
      </c>
      <c r="F2699" t="s">
        <v>603</v>
      </c>
      <c r="H2699">
        <v>0</v>
      </c>
      <c r="I2699">
        <v>1</v>
      </c>
      <c r="J2699">
        <v>0</v>
      </c>
      <c r="K2699">
        <v>100</v>
      </c>
      <c r="L2699">
        <f t="shared" si="291"/>
        <v>3.8792499999999941</v>
      </c>
      <c r="N2699">
        <v>0.65749999999999897</v>
      </c>
      <c r="O2699" t="str">
        <f t="shared" si="292"/>
        <v>18&lt;row&gt;&lt;color=136,140,107&gt;画出墨龙给予对手387%伤害，&lt;row&gt;&lt;color=136,140,107&gt;并额外造成663点伤害</v>
      </c>
    </row>
    <row r="2700" spans="1:15" x14ac:dyDescent="0.15">
      <c r="A2700">
        <f t="shared" si="290"/>
        <v>1000923027</v>
      </c>
      <c r="B2700" s="32">
        <v>1000923</v>
      </c>
      <c r="C2700">
        <v>27</v>
      </c>
      <c r="D2700">
        <v>0</v>
      </c>
      <c r="E2700">
        <v>0</v>
      </c>
      <c r="F2700" t="s">
        <v>604</v>
      </c>
      <c r="H2700">
        <v>0</v>
      </c>
      <c r="I2700">
        <v>1</v>
      </c>
      <c r="J2700">
        <v>0</v>
      </c>
      <c r="K2700">
        <v>100</v>
      </c>
      <c r="L2700">
        <f t="shared" si="291"/>
        <v>3.9164199999999942</v>
      </c>
      <c r="N2700">
        <v>0.66379999999999895</v>
      </c>
      <c r="O2700" t="str">
        <f t="shared" si="292"/>
        <v>18&lt;row&gt;&lt;color=136,140,107&gt;画出墨龙给予对手391%伤害，&lt;row&gt;&lt;color=136,140,107&gt;并额外造成701点伤害</v>
      </c>
    </row>
    <row r="2701" spans="1:15" x14ac:dyDescent="0.15">
      <c r="A2701">
        <f t="shared" si="290"/>
        <v>1000923028</v>
      </c>
      <c r="B2701" s="32">
        <v>1000923</v>
      </c>
      <c r="C2701">
        <v>28</v>
      </c>
      <c r="D2701">
        <v>0</v>
      </c>
      <c r="E2701">
        <v>0</v>
      </c>
      <c r="F2701" t="s">
        <v>605</v>
      </c>
      <c r="H2701">
        <v>0</v>
      </c>
      <c r="I2701">
        <v>1</v>
      </c>
      <c r="J2701">
        <v>0</v>
      </c>
      <c r="K2701">
        <v>100</v>
      </c>
      <c r="L2701">
        <f t="shared" si="291"/>
        <v>3.9535899999999944</v>
      </c>
      <c r="N2701">
        <v>0.67009999999999903</v>
      </c>
      <c r="O2701" t="str">
        <f t="shared" si="292"/>
        <v>18&lt;row&gt;&lt;color=136,140,107&gt;画出墨龙给予对手395%伤害，&lt;row&gt;&lt;color=136,140,107&gt;并额外造成741点伤害</v>
      </c>
    </row>
    <row r="2702" spans="1:15" x14ac:dyDescent="0.15">
      <c r="A2702">
        <f t="shared" si="290"/>
        <v>1000923029</v>
      </c>
      <c r="B2702" s="32">
        <v>1000923</v>
      </c>
      <c r="C2702">
        <v>29</v>
      </c>
      <c r="D2702">
        <v>0</v>
      </c>
      <c r="E2702">
        <v>0</v>
      </c>
      <c r="F2702" t="s">
        <v>606</v>
      </c>
      <c r="H2702">
        <v>0</v>
      </c>
      <c r="I2702">
        <v>1</v>
      </c>
      <c r="J2702">
        <v>0</v>
      </c>
      <c r="K2702">
        <v>100</v>
      </c>
      <c r="L2702">
        <f t="shared" si="291"/>
        <v>3.9907599999999945</v>
      </c>
      <c r="N2702">
        <v>0.676399999999999</v>
      </c>
      <c r="O2702" t="str">
        <f t="shared" si="292"/>
        <v>18&lt;row&gt;&lt;color=136,140,107&gt;画出墨龙给予对手399%伤害，&lt;row&gt;&lt;color=136,140,107&gt;并额外造成782点伤害</v>
      </c>
    </row>
    <row r="2703" spans="1:15" x14ac:dyDescent="0.15">
      <c r="A2703">
        <f t="shared" si="290"/>
        <v>1000923030</v>
      </c>
      <c r="B2703" s="32">
        <v>1000923</v>
      </c>
      <c r="C2703">
        <v>30</v>
      </c>
      <c r="D2703">
        <v>0</v>
      </c>
      <c r="E2703">
        <v>0</v>
      </c>
      <c r="F2703" t="s">
        <v>607</v>
      </c>
      <c r="H2703">
        <v>0</v>
      </c>
      <c r="I2703">
        <v>1</v>
      </c>
      <c r="J2703">
        <v>0</v>
      </c>
      <c r="K2703">
        <v>100</v>
      </c>
      <c r="L2703">
        <f t="shared" si="291"/>
        <v>4.0279299999999942</v>
      </c>
      <c r="N2703">
        <v>0.68269999999999897</v>
      </c>
      <c r="O2703" t="str">
        <f t="shared" si="292"/>
        <v>18&lt;row&gt;&lt;color=136,140,107&gt;画出墨龙给予对手402%伤害，&lt;row&gt;&lt;color=136,140,107&gt;并额外造成824点伤害</v>
      </c>
    </row>
    <row r="2704" spans="1:15" x14ac:dyDescent="0.15">
      <c r="A2704">
        <f t="shared" si="290"/>
        <v>1000923031</v>
      </c>
      <c r="B2704" s="32">
        <v>1000923</v>
      </c>
      <c r="C2704">
        <v>31</v>
      </c>
      <c r="D2704">
        <v>0</v>
      </c>
      <c r="E2704">
        <v>0</v>
      </c>
      <c r="F2704" t="s">
        <v>608</v>
      </c>
      <c r="H2704">
        <v>0</v>
      </c>
      <c r="I2704">
        <v>1</v>
      </c>
      <c r="J2704">
        <v>0</v>
      </c>
      <c r="K2704">
        <v>100</v>
      </c>
      <c r="L2704">
        <f t="shared" si="291"/>
        <v>4.0650999999999939</v>
      </c>
      <c r="N2704">
        <v>0.68899999999999895</v>
      </c>
      <c r="O2704" t="str">
        <f t="shared" si="292"/>
        <v>18&lt;row&gt;&lt;color=136,140,107&gt;画出墨龙给予对手406%伤害，&lt;row&gt;&lt;color=136,140,107&gt;并额外造成868点伤害</v>
      </c>
    </row>
    <row r="2705" spans="1:15" x14ac:dyDescent="0.15">
      <c r="A2705">
        <f t="shared" si="290"/>
        <v>1000923032</v>
      </c>
      <c r="B2705" s="32">
        <v>1000923</v>
      </c>
      <c r="C2705">
        <v>32</v>
      </c>
      <c r="D2705">
        <v>0</v>
      </c>
      <c r="E2705">
        <v>0</v>
      </c>
      <c r="F2705" t="s">
        <v>609</v>
      </c>
      <c r="H2705">
        <v>0</v>
      </c>
      <c r="I2705">
        <v>1</v>
      </c>
      <c r="J2705">
        <v>0</v>
      </c>
      <c r="K2705">
        <v>100</v>
      </c>
      <c r="L2705">
        <f t="shared" si="291"/>
        <v>4.1022699999999945</v>
      </c>
      <c r="N2705">
        <v>0.69529999999999903</v>
      </c>
      <c r="O2705" t="str">
        <f t="shared" si="292"/>
        <v>18&lt;row&gt;&lt;color=136,140,107&gt;画出墨龙给予对手410%伤害，&lt;row&gt;&lt;color=136,140,107&gt;并额外造成912点伤害</v>
      </c>
    </row>
    <row r="2706" spans="1:15" x14ac:dyDescent="0.15">
      <c r="A2706">
        <f t="shared" si="290"/>
        <v>1000923033</v>
      </c>
      <c r="B2706" s="32">
        <v>1000923</v>
      </c>
      <c r="C2706">
        <v>33</v>
      </c>
      <c r="D2706">
        <v>0</v>
      </c>
      <c r="E2706">
        <v>0</v>
      </c>
      <c r="F2706" t="s">
        <v>610</v>
      </c>
      <c r="H2706">
        <v>0</v>
      </c>
      <c r="I2706">
        <v>1</v>
      </c>
      <c r="J2706">
        <v>0</v>
      </c>
      <c r="K2706">
        <v>100</v>
      </c>
      <c r="L2706">
        <f t="shared" si="291"/>
        <v>4.1394399999999942</v>
      </c>
      <c r="N2706">
        <v>0.701599999999999</v>
      </c>
      <c r="O2706" t="str">
        <f t="shared" si="292"/>
        <v>18&lt;row&gt;&lt;color=136,140,107&gt;画出墨龙给予对手413%伤害，&lt;row&gt;&lt;color=136,140,107&gt;并额外造成958点伤害</v>
      </c>
    </row>
    <row r="2707" spans="1:15" x14ac:dyDescent="0.15">
      <c r="A2707">
        <f t="shared" si="290"/>
        <v>1000923034</v>
      </c>
      <c r="B2707" s="32">
        <v>1000923</v>
      </c>
      <c r="C2707">
        <v>34</v>
      </c>
      <c r="D2707">
        <v>0</v>
      </c>
      <c r="E2707">
        <v>0</v>
      </c>
      <c r="F2707" t="s">
        <v>611</v>
      </c>
      <c r="H2707">
        <v>0</v>
      </c>
      <c r="I2707">
        <v>1</v>
      </c>
      <c r="J2707">
        <v>0</v>
      </c>
      <c r="K2707">
        <v>100</v>
      </c>
      <c r="L2707">
        <f t="shared" si="291"/>
        <v>4.1766099999999939</v>
      </c>
      <c r="N2707">
        <v>0.70789999999999897</v>
      </c>
      <c r="O2707" t="str">
        <f t="shared" si="292"/>
        <v>18&lt;row&gt;&lt;color=136,140,107&gt;画出墨龙给予对手417%伤害，&lt;row&gt;&lt;color=136,140,107&gt;并额外造成1005点伤害</v>
      </c>
    </row>
    <row r="2708" spans="1:15" x14ac:dyDescent="0.15">
      <c r="A2708">
        <f t="shared" si="290"/>
        <v>1000923035</v>
      </c>
      <c r="B2708" s="32">
        <v>1000923</v>
      </c>
      <c r="C2708">
        <v>35</v>
      </c>
      <c r="D2708">
        <v>0</v>
      </c>
      <c r="E2708">
        <v>0</v>
      </c>
      <c r="F2708" t="s">
        <v>612</v>
      </c>
      <c r="H2708">
        <v>0</v>
      </c>
      <c r="I2708">
        <v>1</v>
      </c>
      <c r="J2708">
        <v>0</v>
      </c>
      <c r="K2708">
        <v>100</v>
      </c>
      <c r="L2708">
        <f t="shared" si="291"/>
        <v>4.2137799999999936</v>
      </c>
      <c r="N2708">
        <v>0.71419999999999895</v>
      </c>
      <c r="O2708" t="str">
        <f t="shared" si="292"/>
        <v>18&lt;row&gt;&lt;color=136,140,107&gt;画出墨龙给予对手421%伤害，&lt;row&gt;&lt;color=136,140,107&gt;并额外造成1053点伤害</v>
      </c>
    </row>
    <row r="2709" spans="1:15" x14ac:dyDescent="0.15">
      <c r="A2709">
        <f t="shared" si="290"/>
        <v>1000923036</v>
      </c>
      <c r="B2709" s="32">
        <v>1000923</v>
      </c>
      <c r="C2709">
        <v>36</v>
      </c>
      <c r="D2709">
        <v>0</v>
      </c>
      <c r="E2709">
        <v>0</v>
      </c>
      <c r="F2709" t="s">
        <v>613</v>
      </c>
      <c r="H2709">
        <v>0</v>
      </c>
      <c r="I2709">
        <v>1</v>
      </c>
      <c r="J2709">
        <v>0</v>
      </c>
      <c r="K2709">
        <v>100</v>
      </c>
      <c r="L2709">
        <f t="shared" si="291"/>
        <v>4.2509499999999942</v>
      </c>
      <c r="N2709">
        <v>0.72049999999999903</v>
      </c>
      <c r="O2709" t="str">
        <f t="shared" si="292"/>
        <v>18&lt;row&gt;&lt;color=136,140,107&gt;画出墨龙给予对手425%伤害，&lt;row&gt;&lt;color=136,140,107&gt;并额外造成1102点伤害</v>
      </c>
    </row>
    <row r="2710" spans="1:15" x14ac:dyDescent="0.15">
      <c r="A2710">
        <f t="shared" si="290"/>
        <v>1000923037</v>
      </c>
      <c r="B2710" s="32">
        <v>1000923</v>
      </c>
      <c r="C2710">
        <v>37</v>
      </c>
      <c r="D2710">
        <v>0</v>
      </c>
      <c r="E2710">
        <v>0</v>
      </c>
      <c r="F2710" t="s">
        <v>614</v>
      </c>
      <c r="H2710">
        <v>0</v>
      </c>
      <c r="I2710">
        <v>1</v>
      </c>
      <c r="J2710">
        <v>0</v>
      </c>
      <c r="K2710">
        <v>100</v>
      </c>
      <c r="L2710">
        <f t="shared" si="291"/>
        <v>4.2881199999999939</v>
      </c>
      <c r="N2710">
        <v>0.726799999999999</v>
      </c>
      <c r="O2710" t="str">
        <f t="shared" si="292"/>
        <v>18&lt;row&gt;&lt;color=136,140,107&gt;画出墨龙给予对手428%伤害，&lt;row&gt;&lt;color=136,140,107&gt;并额外造成1153点伤害</v>
      </c>
    </row>
    <row r="2711" spans="1:15" x14ac:dyDescent="0.15">
      <c r="A2711">
        <f t="shared" si="290"/>
        <v>1000923038</v>
      </c>
      <c r="B2711" s="32">
        <v>1000923</v>
      </c>
      <c r="C2711">
        <v>38</v>
      </c>
      <c r="D2711">
        <v>0</v>
      </c>
      <c r="E2711">
        <v>0</v>
      </c>
      <c r="F2711" t="s">
        <v>615</v>
      </c>
      <c r="H2711">
        <v>0</v>
      </c>
      <c r="I2711">
        <v>1</v>
      </c>
      <c r="J2711">
        <v>0</v>
      </c>
      <c r="K2711">
        <v>100</v>
      </c>
      <c r="L2711">
        <f t="shared" si="291"/>
        <v>4.3252899999999945</v>
      </c>
      <c r="N2711">
        <v>0.73309999999999897</v>
      </c>
      <c r="O2711" t="str">
        <f t="shared" si="292"/>
        <v>18&lt;row&gt;&lt;color=136,140,107&gt;画出墨龙给予对手432%伤害，&lt;row&gt;&lt;color=136,140,107&gt;并额外造成1204点伤害</v>
      </c>
    </row>
    <row r="2712" spans="1:15" x14ac:dyDescent="0.15">
      <c r="A2712">
        <f t="shared" si="290"/>
        <v>1000923039</v>
      </c>
      <c r="B2712" s="32">
        <v>1000923</v>
      </c>
      <c r="C2712">
        <v>39</v>
      </c>
      <c r="D2712">
        <v>0</v>
      </c>
      <c r="E2712">
        <v>0</v>
      </c>
      <c r="F2712" t="s">
        <v>616</v>
      </c>
      <c r="H2712">
        <v>0</v>
      </c>
      <c r="I2712">
        <v>1</v>
      </c>
      <c r="J2712">
        <v>0</v>
      </c>
      <c r="K2712">
        <v>100</v>
      </c>
      <c r="L2712">
        <f t="shared" si="291"/>
        <v>4.3624599999999942</v>
      </c>
      <c r="N2712">
        <v>0.73939999999999895</v>
      </c>
      <c r="O2712" t="str">
        <f t="shared" si="292"/>
        <v>18&lt;row&gt;&lt;color=136,140,107&gt;画出墨龙给予对手436%伤害，&lt;row&gt;&lt;color=136,140,107&gt;并额外造成1257点伤害</v>
      </c>
    </row>
    <row r="2713" spans="1:15" x14ac:dyDescent="0.15">
      <c r="A2713">
        <f t="shared" si="290"/>
        <v>1000923040</v>
      </c>
      <c r="B2713" s="32">
        <v>1000923</v>
      </c>
      <c r="C2713">
        <v>40</v>
      </c>
      <c r="D2713">
        <v>0</v>
      </c>
      <c r="E2713">
        <v>0</v>
      </c>
      <c r="F2713" t="s">
        <v>617</v>
      </c>
      <c r="H2713">
        <v>0</v>
      </c>
      <c r="I2713">
        <v>1</v>
      </c>
      <c r="J2713">
        <v>0</v>
      </c>
      <c r="K2713">
        <v>100</v>
      </c>
      <c r="L2713">
        <f t="shared" si="291"/>
        <v>4.3996299999999948</v>
      </c>
      <c r="N2713">
        <v>0.74569999999999903</v>
      </c>
      <c r="O2713" t="str">
        <f t="shared" si="292"/>
        <v>18&lt;row&gt;&lt;color=136,140,107&gt;画出墨龙给予对手439%伤害，&lt;row&gt;&lt;color=136,140,107&gt;并额外造成1312点伤害</v>
      </c>
    </row>
    <row r="2714" spans="1:15" x14ac:dyDescent="0.15">
      <c r="A2714">
        <f t="shared" si="290"/>
        <v>1000923041</v>
      </c>
      <c r="B2714" s="32">
        <v>1000923</v>
      </c>
      <c r="C2714">
        <v>41</v>
      </c>
      <c r="D2714">
        <v>0</v>
      </c>
      <c r="E2714">
        <v>0</v>
      </c>
      <c r="F2714" t="s">
        <v>618</v>
      </c>
      <c r="H2714">
        <v>0</v>
      </c>
      <c r="I2714">
        <v>1</v>
      </c>
      <c r="J2714">
        <v>0</v>
      </c>
      <c r="K2714">
        <v>100</v>
      </c>
      <c r="L2714">
        <f t="shared" si="291"/>
        <v>4.4367999999999945</v>
      </c>
      <c r="N2714">
        <v>0.751999999999999</v>
      </c>
      <c r="O2714" t="str">
        <f t="shared" si="292"/>
        <v>18&lt;row&gt;&lt;color=136,140,107&gt;画出墨龙给予对手443%伤害，&lt;row&gt;&lt;color=136,140,107&gt;并额外造成1367点伤害</v>
      </c>
    </row>
    <row r="2715" spans="1:15" x14ac:dyDescent="0.15">
      <c r="A2715">
        <f t="shared" si="290"/>
        <v>1000923042</v>
      </c>
      <c r="B2715" s="32">
        <v>1000923</v>
      </c>
      <c r="C2715">
        <v>42</v>
      </c>
      <c r="D2715">
        <v>0</v>
      </c>
      <c r="E2715">
        <v>0</v>
      </c>
      <c r="F2715" t="s">
        <v>619</v>
      </c>
      <c r="H2715">
        <v>0</v>
      </c>
      <c r="I2715">
        <v>1</v>
      </c>
      <c r="J2715">
        <v>0</v>
      </c>
      <c r="K2715">
        <v>100</v>
      </c>
      <c r="L2715">
        <f t="shared" si="291"/>
        <v>4.4739699999999942</v>
      </c>
      <c r="N2715">
        <v>0.75829999999999897</v>
      </c>
      <c r="O2715" t="str">
        <f t="shared" si="292"/>
        <v>18&lt;row&gt;&lt;color=136,140,107&gt;画出墨龙给予对手447%伤害，&lt;row&gt;&lt;color=136,140,107&gt;并额外造成1424点伤害</v>
      </c>
    </row>
    <row r="2716" spans="1:15" x14ac:dyDescent="0.15">
      <c r="A2716">
        <f t="shared" si="290"/>
        <v>1000923043</v>
      </c>
      <c r="B2716" s="32">
        <v>1000923</v>
      </c>
      <c r="C2716">
        <v>43</v>
      </c>
      <c r="D2716">
        <v>0</v>
      </c>
      <c r="E2716">
        <v>0</v>
      </c>
      <c r="F2716" t="s">
        <v>620</v>
      </c>
      <c r="H2716">
        <v>0</v>
      </c>
      <c r="I2716">
        <v>1</v>
      </c>
      <c r="J2716">
        <v>0</v>
      </c>
      <c r="K2716">
        <v>100</v>
      </c>
      <c r="L2716">
        <f t="shared" si="291"/>
        <v>4.5111399999999939</v>
      </c>
      <c r="N2716">
        <v>0.76459999999999895</v>
      </c>
      <c r="O2716" t="str">
        <f t="shared" si="292"/>
        <v>18&lt;row&gt;&lt;color=136,140,107&gt;画出墨龙给予对手451%伤害，&lt;row&gt;&lt;color=136,140,107&gt;并额外造成1483点伤害</v>
      </c>
    </row>
    <row r="2717" spans="1:15" x14ac:dyDescent="0.15">
      <c r="A2717">
        <f t="shared" si="290"/>
        <v>1000923044</v>
      </c>
      <c r="B2717" s="32">
        <v>1000923</v>
      </c>
      <c r="C2717">
        <v>44</v>
      </c>
      <c r="D2717">
        <v>0</v>
      </c>
      <c r="E2717">
        <v>0</v>
      </c>
      <c r="F2717" t="s">
        <v>621</v>
      </c>
      <c r="H2717">
        <v>0</v>
      </c>
      <c r="I2717">
        <v>1</v>
      </c>
      <c r="J2717">
        <v>0</v>
      </c>
      <c r="K2717">
        <v>100</v>
      </c>
      <c r="L2717">
        <f t="shared" si="291"/>
        <v>4.5483099999999945</v>
      </c>
      <c r="N2717">
        <v>0.77089999999999903</v>
      </c>
      <c r="O2717" t="str">
        <f t="shared" si="292"/>
        <v>18&lt;row&gt;&lt;color=136,140,107&gt;画出墨龙给予对手454%伤害，&lt;row&gt;&lt;color=136,140,107&gt;并额外造成1542点伤害</v>
      </c>
    </row>
    <row r="2718" spans="1:15" x14ac:dyDescent="0.15">
      <c r="A2718">
        <f t="shared" si="290"/>
        <v>1000923045</v>
      </c>
      <c r="B2718" s="32">
        <v>1000923</v>
      </c>
      <c r="C2718">
        <v>45</v>
      </c>
      <c r="D2718">
        <v>0</v>
      </c>
      <c r="E2718">
        <v>0</v>
      </c>
      <c r="F2718" t="s">
        <v>622</v>
      </c>
      <c r="H2718">
        <v>0</v>
      </c>
      <c r="I2718">
        <v>1</v>
      </c>
      <c r="J2718">
        <v>0</v>
      </c>
      <c r="K2718">
        <v>100</v>
      </c>
      <c r="L2718">
        <f t="shared" si="291"/>
        <v>4.5854799999999942</v>
      </c>
      <c r="N2718">
        <v>0.777199999999999</v>
      </c>
      <c r="O2718" t="str">
        <f t="shared" si="292"/>
        <v>18&lt;row&gt;&lt;color=136,140,107&gt;画出墨龙给予对手458%伤害，&lt;row&gt;&lt;color=136,140,107&gt;并额外造成1603点伤害</v>
      </c>
    </row>
    <row r="2719" spans="1:15" x14ac:dyDescent="0.15">
      <c r="A2719">
        <f t="shared" si="290"/>
        <v>1000923046</v>
      </c>
      <c r="B2719" s="32">
        <v>1000923</v>
      </c>
      <c r="C2719">
        <v>46</v>
      </c>
      <c r="D2719">
        <v>0</v>
      </c>
      <c r="E2719">
        <v>0</v>
      </c>
      <c r="F2719" t="s">
        <v>623</v>
      </c>
      <c r="H2719">
        <v>0</v>
      </c>
      <c r="I2719">
        <v>1</v>
      </c>
      <c r="J2719">
        <v>0</v>
      </c>
      <c r="K2719">
        <v>100</v>
      </c>
      <c r="L2719">
        <f t="shared" si="291"/>
        <v>4.6226499999999939</v>
      </c>
      <c r="N2719">
        <v>0.78349999999999898</v>
      </c>
      <c r="O2719" t="str">
        <f t="shared" si="292"/>
        <v>18&lt;row&gt;&lt;color=136,140,107&gt;画出墨龙给予对手462%伤害，&lt;row&gt;&lt;color=136,140,107&gt;并额外造成1666点伤害</v>
      </c>
    </row>
    <row r="2720" spans="1:15" x14ac:dyDescent="0.15">
      <c r="A2720">
        <f t="shared" si="290"/>
        <v>1000923047</v>
      </c>
      <c r="B2720" s="32">
        <v>1000923</v>
      </c>
      <c r="C2720">
        <v>47</v>
      </c>
      <c r="D2720">
        <v>0</v>
      </c>
      <c r="E2720">
        <v>0</v>
      </c>
      <c r="F2720" t="s">
        <v>624</v>
      </c>
      <c r="H2720">
        <v>0</v>
      </c>
      <c r="I2720">
        <v>1</v>
      </c>
      <c r="J2720">
        <v>0</v>
      </c>
      <c r="K2720">
        <v>100</v>
      </c>
      <c r="L2720">
        <f t="shared" si="291"/>
        <v>4.6598199999999936</v>
      </c>
      <c r="N2720">
        <v>0.78979999999999895</v>
      </c>
      <c r="O2720" t="str">
        <f t="shared" si="292"/>
        <v>18&lt;row&gt;&lt;color=136,140,107&gt;画出墨龙给予对手465%伤害，&lt;row&gt;&lt;color=136,140,107&gt;并额外造成1729点伤害</v>
      </c>
    </row>
    <row r="2721" spans="1:15" x14ac:dyDescent="0.15">
      <c r="A2721">
        <f t="shared" si="290"/>
        <v>1000923048</v>
      </c>
      <c r="B2721" s="32">
        <v>1000923</v>
      </c>
      <c r="C2721">
        <v>48</v>
      </c>
      <c r="D2721">
        <v>0</v>
      </c>
      <c r="E2721">
        <v>0</v>
      </c>
      <c r="F2721" t="s">
        <v>625</v>
      </c>
      <c r="H2721">
        <v>0</v>
      </c>
      <c r="I2721">
        <v>1</v>
      </c>
      <c r="J2721">
        <v>0</v>
      </c>
      <c r="K2721">
        <v>100</v>
      </c>
      <c r="L2721">
        <f t="shared" si="291"/>
        <v>4.6969899999999942</v>
      </c>
      <c r="N2721">
        <v>0.79609999999999903</v>
      </c>
      <c r="O2721" t="str">
        <f t="shared" si="292"/>
        <v>18&lt;row&gt;&lt;color=136,140,107&gt;画出墨龙给予对手469%伤害，&lt;row&gt;&lt;color=136,140,107&gt;并额外造成1794点伤害</v>
      </c>
    </row>
    <row r="2722" spans="1:15" x14ac:dyDescent="0.15">
      <c r="A2722">
        <f t="shared" si="290"/>
        <v>1000923049</v>
      </c>
      <c r="B2722" s="32">
        <v>1000923</v>
      </c>
      <c r="C2722">
        <v>49</v>
      </c>
      <c r="D2722">
        <v>0</v>
      </c>
      <c r="E2722">
        <v>0</v>
      </c>
      <c r="F2722" t="s">
        <v>626</v>
      </c>
      <c r="H2722">
        <v>0</v>
      </c>
      <c r="I2722">
        <v>1</v>
      </c>
      <c r="J2722">
        <v>0</v>
      </c>
      <c r="K2722">
        <v>100</v>
      </c>
      <c r="L2722">
        <f t="shared" si="291"/>
        <v>4.7341599999999948</v>
      </c>
      <c r="N2722">
        <v>0.802399999999999</v>
      </c>
      <c r="O2722" t="str">
        <f t="shared" si="292"/>
        <v>18&lt;row&gt;&lt;color=136,140,107&gt;画出墨龙给予对手473%伤害，&lt;row&gt;&lt;color=136,140,107&gt;并额外造成1861点伤害</v>
      </c>
    </row>
    <row r="2723" spans="1:15" x14ac:dyDescent="0.15">
      <c r="A2723">
        <f t="shared" si="290"/>
        <v>1000923050</v>
      </c>
      <c r="B2723" s="32">
        <v>1000923</v>
      </c>
      <c r="C2723">
        <v>50</v>
      </c>
      <c r="D2723">
        <v>0</v>
      </c>
      <c r="E2723">
        <v>0</v>
      </c>
      <c r="F2723" t="s">
        <v>627</v>
      </c>
      <c r="H2723">
        <v>0</v>
      </c>
      <c r="I2723">
        <v>1</v>
      </c>
      <c r="J2723">
        <v>0</v>
      </c>
      <c r="K2723">
        <v>100</v>
      </c>
      <c r="L2723">
        <f t="shared" si="291"/>
        <v>4.7713299999999945</v>
      </c>
      <c r="N2723">
        <v>0.80869999999999898</v>
      </c>
      <c r="O2723" t="str">
        <f t="shared" si="292"/>
        <v>18&lt;row&gt;&lt;color=136,140,107&gt;画出墨龙给予对手477%伤害，&lt;row&gt;&lt;color=136,140,107&gt;并额外造成1929点伤害</v>
      </c>
    </row>
    <row r="2724" spans="1:15" x14ac:dyDescent="0.15">
      <c r="A2724">
        <f t="shared" si="290"/>
        <v>1000923051</v>
      </c>
      <c r="B2724" s="32">
        <v>1000923</v>
      </c>
      <c r="C2724">
        <v>51</v>
      </c>
      <c r="D2724">
        <v>0</v>
      </c>
      <c r="E2724">
        <v>0</v>
      </c>
      <c r="F2724" t="s">
        <v>628</v>
      </c>
      <c r="H2724">
        <v>0</v>
      </c>
      <c r="I2724">
        <v>1</v>
      </c>
      <c r="J2724">
        <v>0</v>
      </c>
      <c r="K2724">
        <v>100</v>
      </c>
      <c r="L2724">
        <f t="shared" si="291"/>
        <v>4.8084999999999942</v>
      </c>
      <c r="N2724">
        <v>0.81499999999999895</v>
      </c>
      <c r="O2724" t="str">
        <f t="shared" si="292"/>
        <v>18&lt;row&gt;&lt;color=136,140,107&gt;画出墨龙给予对手480%伤害，&lt;row&gt;&lt;color=136,140,107&gt;并额外造成1998点伤害</v>
      </c>
    </row>
    <row r="2725" spans="1:15" x14ac:dyDescent="0.15">
      <c r="A2725">
        <f t="shared" si="290"/>
        <v>1000923052</v>
      </c>
      <c r="B2725" s="32">
        <v>1000923</v>
      </c>
      <c r="C2725">
        <v>52</v>
      </c>
      <c r="D2725">
        <v>0</v>
      </c>
      <c r="E2725">
        <v>0</v>
      </c>
      <c r="F2725" t="s">
        <v>629</v>
      </c>
      <c r="H2725">
        <v>0</v>
      </c>
      <c r="I2725">
        <v>1</v>
      </c>
      <c r="J2725">
        <v>0</v>
      </c>
      <c r="K2725">
        <v>100</v>
      </c>
      <c r="L2725">
        <f t="shared" si="291"/>
        <v>4.8456699999999948</v>
      </c>
      <c r="N2725">
        <v>0.82129999999999903</v>
      </c>
      <c r="O2725" t="str">
        <f t="shared" si="292"/>
        <v>18&lt;row&gt;&lt;color=136,140,107&gt;画出墨龙给予对手484%伤害，&lt;row&gt;&lt;color=136,140,107&gt;并额外造成2069点伤害</v>
      </c>
    </row>
    <row r="2726" spans="1:15" x14ac:dyDescent="0.15">
      <c r="A2726">
        <f t="shared" si="290"/>
        <v>1000923053</v>
      </c>
      <c r="B2726" s="32">
        <v>1000923</v>
      </c>
      <c r="C2726">
        <v>53</v>
      </c>
      <c r="D2726">
        <v>0</v>
      </c>
      <c r="E2726">
        <v>0</v>
      </c>
      <c r="F2726" t="s">
        <v>630</v>
      </c>
      <c r="H2726">
        <v>0</v>
      </c>
      <c r="I2726">
        <v>1</v>
      </c>
      <c r="J2726">
        <v>0</v>
      </c>
      <c r="K2726">
        <v>100</v>
      </c>
      <c r="L2726">
        <f t="shared" si="291"/>
        <v>4.8828399999999945</v>
      </c>
      <c r="N2726">
        <v>0.827599999999999</v>
      </c>
      <c r="O2726" t="str">
        <f t="shared" si="292"/>
        <v>18&lt;row&gt;&lt;color=136,140,107&gt;画出墨龙给予对手488%伤害，&lt;row&gt;&lt;color=136,140,107&gt;并额外造成2141点伤害</v>
      </c>
    </row>
    <row r="2727" spans="1:15" x14ac:dyDescent="0.15">
      <c r="A2727">
        <f t="shared" si="290"/>
        <v>1000923054</v>
      </c>
      <c r="B2727" s="32">
        <v>1000923</v>
      </c>
      <c r="C2727">
        <v>54</v>
      </c>
      <c r="D2727">
        <v>0</v>
      </c>
      <c r="E2727">
        <v>0</v>
      </c>
      <c r="F2727" t="s">
        <v>631</v>
      </c>
      <c r="H2727">
        <v>0</v>
      </c>
      <c r="I2727">
        <v>1</v>
      </c>
      <c r="J2727">
        <v>0</v>
      </c>
      <c r="K2727">
        <v>100</v>
      </c>
      <c r="L2727">
        <f t="shared" si="291"/>
        <v>4.9200099999999942</v>
      </c>
      <c r="N2727">
        <v>0.83389999999999898</v>
      </c>
      <c r="O2727" t="str">
        <f t="shared" si="292"/>
        <v>18&lt;row&gt;&lt;color=136,140,107&gt;画出墨龙给予对手492%伤害，&lt;row&gt;&lt;color=136,140,107&gt;并额外造成2215点伤害</v>
      </c>
    </row>
    <row r="2728" spans="1:15" x14ac:dyDescent="0.15">
      <c r="A2728">
        <f t="shared" si="290"/>
        <v>1000923055</v>
      </c>
      <c r="B2728" s="32">
        <v>1000923</v>
      </c>
      <c r="C2728">
        <v>55</v>
      </c>
      <c r="D2728">
        <v>0</v>
      </c>
      <c r="E2728">
        <v>0</v>
      </c>
      <c r="F2728" t="s">
        <v>632</v>
      </c>
      <c r="H2728">
        <v>0</v>
      </c>
      <c r="I2728">
        <v>1</v>
      </c>
      <c r="J2728">
        <v>0</v>
      </c>
      <c r="K2728">
        <v>100</v>
      </c>
      <c r="L2728">
        <f t="shared" si="291"/>
        <v>4.9571799999999939</v>
      </c>
      <c r="N2728">
        <v>0.84019999999999895</v>
      </c>
      <c r="O2728" t="str">
        <f t="shared" si="292"/>
        <v>18&lt;row&gt;&lt;color=136,140,107&gt;画出墨龙给予对手495%伤害，&lt;row&gt;&lt;color=136,140,107&gt;并额外造成2290点伤害</v>
      </c>
    </row>
    <row r="2729" spans="1:15" x14ac:dyDescent="0.15">
      <c r="A2729">
        <f t="shared" ref="A2729:A2792" si="293">B2729*1000+C2729</f>
        <v>1000923056</v>
      </c>
      <c r="B2729" s="32">
        <v>1000923</v>
      </c>
      <c r="C2729">
        <v>56</v>
      </c>
      <c r="D2729">
        <v>0</v>
      </c>
      <c r="E2729">
        <v>0</v>
      </c>
      <c r="F2729" t="s">
        <v>633</v>
      </c>
      <c r="H2729">
        <v>0</v>
      </c>
      <c r="I2729">
        <v>1</v>
      </c>
      <c r="J2729">
        <v>0</v>
      </c>
      <c r="K2729">
        <v>100</v>
      </c>
      <c r="L2729">
        <f t="shared" si="291"/>
        <v>4.9943499999999883</v>
      </c>
      <c r="N2729">
        <v>0.84649999999999803</v>
      </c>
      <c r="O2729" t="str">
        <f t="shared" si="292"/>
        <v>18&lt;row&gt;&lt;color=136,140,107&gt;画出墨龙给予对手499%伤害，&lt;row&gt;&lt;color=136,140,107&gt;并额外造成2367点伤害</v>
      </c>
    </row>
    <row r="2730" spans="1:15" x14ac:dyDescent="0.15">
      <c r="A2730">
        <f t="shared" si="293"/>
        <v>1000923057</v>
      </c>
      <c r="B2730" s="32">
        <v>1000923</v>
      </c>
      <c r="C2730">
        <v>57</v>
      </c>
      <c r="D2730">
        <v>0</v>
      </c>
      <c r="E2730">
        <v>0</v>
      </c>
      <c r="F2730" t="s">
        <v>634</v>
      </c>
      <c r="H2730">
        <v>0</v>
      </c>
      <c r="I2730">
        <v>1</v>
      </c>
      <c r="J2730">
        <v>0</v>
      </c>
      <c r="K2730">
        <v>100</v>
      </c>
      <c r="L2730">
        <f t="shared" si="291"/>
        <v>5.0315199999999889</v>
      </c>
      <c r="N2730">
        <v>0.852799999999998</v>
      </c>
      <c r="O2730" t="str">
        <f t="shared" si="292"/>
        <v>18&lt;row&gt;&lt;color=136,140,107&gt;画出墨龙给予对手503%伤害，&lt;row&gt;&lt;color=136,140,107&gt;并额外造成2445点伤害</v>
      </c>
    </row>
    <row r="2731" spans="1:15" x14ac:dyDescent="0.15">
      <c r="A2731">
        <f t="shared" si="293"/>
        <v>1000923058</v>
      </c>
      <c r="B2731" s="32">
        <v>1000923</v>
      </c>
      <c r="C2731">
        <v>58</v>
      </c>
      <c r="D2731">
        <v>0</v>
      </c>
      <c r="E2731">
        <v>0</v>
      </c>
      <c r="F2731" t="s">
        <v>635</v>
      </c>
      <c r="H2731">
        <v>0</v>
      </c>
      <c r="I2731">
        <v>1</v>
      </c>
      <c r="J2731">
        <v>0</v>
      </c>
      <c r="K2731">
        <v>100</v>
      </c>
      <c r="L2731">
        <f t="shared" si="291"/>
        <v>5.0686899999999886</v>
      </c>
      <c r="N2731">
        <v>0.85909999999999798</v>
      </c>
      <c r="O2731" t="str">
        <f t="shared" si="292"/>
        <v>18&lt;row&gt;&lt;color=136,140,107&gt;画出墨龙给予对手506%伤害，&lt;row&gt;&lt;color=136,140,107&gt;并额外造成2525点伤害</v>
      </c>
    </row>
    <row r="2732" spans="1:15" x14ac:dyDescent="0.15">
      <c r="A2732">
        <f t="shared" si="293"/>
        <v>1000923059</v>
      </c>
      <c r="B2732" s="32">
        <v>1000923</v>
      </c>
      <c r="C2732">
        <v>59</v>
      </c>
      <c r="D2732">
        <v>0</v>
      </c>
      <c r="E2732">
        <v>0</v>
      </c>
      <c r="F2732" t="s">
        <v>636</v>
      </c>
      <c r="H2732">
        <v>0</v>
      </c>
      <c r="I2732">
        <v>1</v>
      </c>
      <c r="J2732">
        <v>0</v>
      </c>
      <c r="K2732">
        <v>100</v>
      </c>
      <c r="L2732">
        <f t="shared" si="291"/>
        <v>5.1058599999999883</v>
      </c>
      <c r="N2732">
        <v>0.86539999999999795</v>
      </c>
      <c r="O2732" t="str">
        <f t="shared" si="292"/>
        <v>18&lt;row&gt;&lt;color=136,140,107&gt;画出墨龙给予对手510%伤害，&lt;row&gt;&lt;color=136,140,107&gt;并额外造成2606点伤害</v>
      </c>
    </row>
    <row r="2733" spans="1:15" x14ac:dyDescent="0.15">
      <c r="A2733">
        <f t="shared" si="293"/>
        <v>1000923060</v>
      </c>
      <c r="B2733" s="32">
        <v>1000923</v>
      </c>
      <c r="C2733">
        <v>60</v>
      </c>
      <c r="D2733">
        <v>0</v>
      </c>
      <c r="E2733">
        <v>0</v>
      </c>
      <c r="F2733" t="s">
        <v>637</v>
      </c>
      <c r="H2733">
        <v>0</v>
      </c>
      <c r="I2733">
        <v>1</v>
      </c>
      <c r="J2733">
        <v>0</v>
      </c>
      <c r="K2733">
        <v>100</v>
      </c>
      <c r="L2733">
        <f t="shared" si="291"/>
        <v>5.1430299999999889</v>
      </c>
      <c r="N2733">
        <v>0.87169999999999803</v>
      </c>
      <c r="O2733" t="str">
        <f t="shared" si="292"/>
        <v>18&lt;row&gt;&lt;color=136,140,107&gt;画出墨龙给予对手514%伤害，&lt;row&gt;&lt;color=136,140,107&gt;并额外造成2689点伤害</v>
      </c>
    </row>
    <row r="2734" spans="1:15" x14ac:dyDescent="0.15">
      <c r="A2734">
        <f t="shared" si="293"/>
        <v>1000923061</v>
      </c>
      <c r="B2734" s="32">
        <v>1000923</v>
      </c>
      <c r="C2734">
        <v>61</v>
      </c>
      <c r="D2734">
        <v>0</v>
      </c>
      <c r="E2734">
        <v>0</v>
      </c>
      <c r="F2734" t="s">
        <v>638</v>
      </c>
      <c r="H2734">
        <v>0</v>
      </c>
      <c r="I2734">
        <v>1</v>
      </c>
      <c r="J2734">
        <v>0</v>
      </c>
      <c r="K2734">
        <v>100</v>
      </c>
      <c r="L2734">
        <f t="shared" si="291"/>
        <v>5.1801999999999886</v>
      </c>
      <c r="N2734">
        <v>0.877999999999998</v>
      </c>
      <c r="O2734" t="str">
        <f t="shared" si="292"/>
        <v>18&lt;row&gt;&lt;color=136,140,107&gt;画出墨龙给予对手518%伤害，&lt;row&gt;&lt;color=136,140,107&gt;并额外造成2774点伤害</v>
      </c>
    </row>
    <row r="2735" spans="1:15" x14ac:dyDescent="0.15">
      <c r="A2735">
        <f t="shared" si="293"/>
        <v>1000923062</v>
      </c>
      <c r="B2735" s="32">
        <v>1000923</v>
      </c>
      <c r="C2735">
        <v>62</v>
      </c>
      <c r="D2735">
        <v>0</v>
      </c>
      <c r="E2735">
        <v>0</v>
      </c>
      <c r="F2735" t="s">
        <v>639</v>
      </c>
      <c r="H2735">
        <v>0</v>
      </c>
      <c r="I2735">
        <v>1</v>
      </c>
      <c r="J2735">
        <v>0</v>
      </c>
      <c r="K2735">
        <v>100</v>
      </c>
      <c r="L2735">
        <f t="shared" si="291"/>
        <v>5.2173699999999883</v>
      </c>
      <c r="N2735">
        <v>0.88429999999999798</v>
      </c>
      <c r="O2735" t="str">
        <f t="shared" si="292"/>
        <v>18&lt;row&gt;&lt;color=136,140,107&gt;画出墨龙给予对手521%伤害，&lt;row&gt;&lt;color=136,140,107&gt;并额外造成2860点伤害</v>
      </c>
    </row>
    <row r="2736" spans="1:15" x14ac:dyDescent="0.15">
      <c r="A2736">
        <f t="shared" si="293"/>
        <v>1000923063</v>
      </c>
      <c r="B2736" s="32">
        <v>1000923</v>
      </c>
      <c r="C2736">
        <v>63</v>
      </c>
      <c r="D2736">
        <v>0</v>
      </c>
      <c r="E2736">
        <v>0</v>
      </c>
      <c r="F2736" t="s">
        <v>640</v>
      </c>
      <c r="H2736">
        <v>0</v>
      </c>
      <c r="I2736">
        <v>1</v>
      </c>
      <c r="J2736">
        <v>0</v>
      </c>
      <c r="K2736">
        <v>100</v>
      </c>
      <c r="L2736">
        <f t="shared" si="291"/>
        <v>5.254539999999988</v>
      </c>
      <c r="N2736">
        <v>0.89059999999999795</v>
      </c>
      <c r="O2736" t="str">
        <f t="shared" si="292"/>
        <v>18&lt;row&gt;&lt;color=136,140,107&gt;画出墨龙给予对手525%伤害，&lt;row&gt;&lt;color=136,140,107&gt;并额外造成2948点伤害</v>
      </c>
    </row>
    <row r="2737" spans="1:15" x14ac:dyDescent="0.15">
      <c r="A2737">
        <f t="shared" si="293"/>
        <v>1000923064</v>
      </c>
      <c r="B2737" s="32">
        <v>1000923</v>
      </c>
      <c r="C2737">
        <v>64</v>
      </c>
      <c r="D2737">
        <v>0</v>
      </c>
      <c r="E2737">
        <v>0</v>
      </c>
      <c r="F2737" t="s">
        <v>641</v>
      </c>
      <c r="H2737">
        <v>0</v>
      </c>
      <c r="I2737">
        <v>1</v>
      </c>
      <c r="J2737">
        <v>0</v>
      </c>
      <c r="K2737">
        <v>100</v>
      </c>
      <c r="L2737">
        <f t="shared" si="291"/>
        <v>5.2917099999999886</v>
      </c>
      <c r="N2737">
        <v>0.89689999999999803</v>
      </c>
      <c r="O2737" t="str">
        <f t="shared" si="292"/>
        <v>18&lt;row&gt;&lt;color=136,140,107&gt;画出墨龙给予对手529%伤害，&lt;row&gt;&lt;color=136,140,107&gt;并额外造成3037点伤害</v>
      </c>
    </row>
    <row r="2738" spans="1:15" x14ac:dyDescent="0.15">
      <c r="A2738">
        <f t="shared" si="293"/>
        <v>1000923065</v>
      </c>
      <c r="B2738" s="32">
        <v>1000923</v>
      </c>
      <c r="C2738">
        <v>65</v>
      </c>
      <c r="D2738">
        <v>0</v>
      </c>
      <c r="E2738">
        <v>0</v>
      </c>
      <c r="F2738" t="s">
        <v>642</v>
      </c>
      <c r="H2738">
        <v>0</v>
      </c>
      <c r="I2738">
        <v>1</v>
      </c>
      <c r="J2738">
        <v>0</v>
      </c>
      <c r="K2738">
        <v>100</v>
      </c>
      <c r="L2738">
        <f t="shared" ref="L2738:L2801" si="294">IF(C2738=80,VLOOKUP((B2738-20),$B$100:$L$2343,11,0),VLOOKUP((B2738-20),$B$100:$L$2343,11,0)*N2738)</f>
        <v>5.3288799999999883</v>
      </c>
      <c r="N2738">
        <v>0.903199999999998</v>
      </c>
      <c r="O2738" t="str">
        <f t="shared" si="292"/>
        <v>18&lt;row&gt;&lt;color=136,140,107&gt;画出墨龙给予对手532%伤害，&lt;row&gt;&lt;color=136,140,107&gt;并额外造成3128点伤害</v>
      </c>
    </row>
    <row r="2739" spans="1:15" x14ac:dyDescent="0.15">
      <c r="A2739">
        <f t="shared" si="293"/>
        <v>1000923066</v>
      </c>
      <c r="B2739" s="32">
        <v>1000923</v>
      </c>
      <c r="C2739">
        <v>66</v>
      </c>
      <c r="D2739">
        <v>0</v>
      </c>
      <c r="E2739">
        <v>0</v>
      </c>
      <c r="F2739" t="s">
        <v>643</v>
      </c>
      <c r="H2739">
        <v>0</v>
      </c>
      <c r="I2739">
        <v>1</v>
      </c>
      <c r="J2739">
        <v>0</v>
      </c>
      <c r="K2739">
        <v>100</v>
      </c>
      <c r="L2739">
        <f t="shared" si="294"/>
        <v>5.366049999999988</v>
      </c>
      <c r="N2739">
        <v>0.90949999999999798</v>
      </c>
      <c r="O2739" t="str">
        <f t="shared" ref="O2739:O2753" si="295">"18&lt;row&gt;&lt;color=136,140,107&gt;画出墨龙给予对手"&amp;INT(L2739*100)&amp;"%伤害，&lt;row&gt;&lt;color=136,140,107&gt;并额外造成"&amp;INT(C2739*10*L2739*N2739)&amp;"点伤害"</f>
        <v>18&lt;row&gt;&lt;color=136,140,107&gt;画出墨龙给予对手536%伤害，&lt;row&gt;&lt;color=136,140,107&gt;并额外造成3221点伤害</v>
      </c>
    </row>
    <row r="2740" spans="1:15" x14ac:dyDescent="0.15">
      <c r="A2740">
        <f t="shared" si="293"/>
        <v>1000923067</v>
      </c>
      <c r="B2740" s="32">
        <v>1000923</v>
      </c>
      <c r="C2740">
        <v>67</v>
      </c>
      <c r="D2740">
        <v>0</v>
      </c>
      <c r="E2740">
        <v>0</v>
      </c>
      <c r="F2740" t="s">
        <v>644</v>
      </c>
      <c r="H2740">
        <v>0</v>
      </c>
      <c r="I2740">
        <v>1</v>
      </c>
      <c r="J2740">
        <v>0</v>
      </c>
      <c r="K2740">
        <v>100</v>
      </c>
      <c r="L2740">
        <f t="shared" si="294"/>
        <v>5.4032199999999886</v>
      </c>
      <c r="N2740">
        <v>0.91579999999999795</v>
      </c>
      <c r="O2740" t="str">
        <f t="shared" si="295"/>
        <v>18&lt;row&gt;&lt;color=136,140,107&gt;画出墨龙给予对手540%伤害，&lt;row&gt;&lt;color=136,140,107&gt;并额外造成3315点伤害</v>
      </c>
    </row>
    <row r="2741" spans="1:15" x14ac:dyDescent="0.15">
      <c r="A2741">
        <f t="shared" si="293"/>
        <v>1000923068</v>
      </c>
      <c r="B2741" s="32">
        <v>1000923</v>
      </c>
      <c r="C2741">
        <v>68</v>
      </c>
      <c r="D2741">
        <v>0</v>
      </c>
      <c r="E2741">
        <v>0</v>
      </c>
      <c r="F2741" t="s">
        <v>645</v>
      </c>
      <c r="H2741">
        <v>0</v>
      </c>
      <c r="I2741">
        <v>1</v>
      </c>
      <c r="J2741">
        <v>0</v>
      </c>
      <c r="K2741">
        <v>100</v>
      </c>
      <c r="L2741">
        <f t="shared" si="294"/>
        <v>5.4403899999999883</v>
      </c>
      <c r="N2741">
        <v>0.92209999999999803</v>
      </c>
      <c r="O2741" t="str">
        <f t="shared" si="295"/>
        <v>18&lt;row&gt;&lt;color=136,140,107&gt;画出墨龙给予对手544%伤害，&lt;row&gt;&lt;color=136,140,107&gt;并额外造成3411点伤害</v>
      </c>
    </row>
    <row r="2742" spans="1:15" x14ac:dyDescent="0.15">
      <c r="A2742">
        <f t="shared" si="293"/>
        <v>1000923069</v>
      </c>
      <c r="B2742" s="32">
        <v>1000923</v>
      </c>
      <c r="C2742">
        <v>69</v>
      </c>
      <c r="D2742">
        <v>0</v>
      </c>
      <c r="E2742">
        <v>0</v>
      </c>
      <c r="F2742" t="s">
        <v>646</v>
      </c>
      <c r="H2742">
        <v>0</v>
      </c>
      <c r="I2742">
        <v>1</v>
      </c>
      <c r="J2742">
        <v>0</v>
      </c>
      <c r="K2742">
        <v>100</v>
      </c>
      <c r="L2742">
        <f t="shared" si="294"/>
        <v>5.4775599999999889</v>
      </c>
      <c r="N2742">
        <v>0.928399999999998</v>
      </c>
      <c r="O2742" t="str">
        <f t="shared" si="295"/>
        <v>18&lt;row&gt;&lt;color=136,140,107&gt;画出墨龙给予对手547%伤害，&lt;row&gt;&lt;color=136,140,107&gt;并额外造成3508点伤害</v>
      </c>
    </row>
    <row r="2743" spans="1:15" x14ac:dyDescent="0.15">
      <c r="A2743">
        <f t="shared" si="293"/>
        <v>1000923070</v>
      </c>
      <c r="B2743" s="32">
        <v>1000923</v>
      </c>
      <c r="C2743">
        <v>70</v>
      </c>
      <c r="D2743">
        <v>0</v>
      </c>
      <c r="E2743">
        <v>0</v>
      </c>
      <c r="F2743" t="s">
        <v>647</v>
      </c>
      <c r="H2743">
        <v>0</v>
      </c>
      <c r="I2743">
        <v>1</v>
      </c>
      <c r="J2743">
        <v>0</v>
      </c>
      <c r="K2743">
        <v>100</v>
      </c>
      <c r="L2743">
        <f t="shared" si="294"/>
        <v>5.5147299999999886</v>
      </c>
      <c r="N2743">
        <v>0.93469999999999798</v>
      </c>
      <c r="O2743" t="str">
        <f t="shared" si="295"/>
        <v>18&lt;row&gt;&lt;color=136,140,107&gt;画出墨龙给予对手551%伤害，&lt;row&gt;&lt;color=136,140,107&gt;并额外造成3608点伤害</v>
      </c>
    </row>
    <row r="2744" spans="1:15" x14ac:dyDescent="0.15">
      <c r="A2744">
        <f t="shared" si="293"/>
        <v>1000923071</v>
      </c>
      <c r="B2744" s="32">
        <v>1000923</v>
      </c>
      <c r="C2744">
        <v>71</v>
      </c>
      <c r="D2744">
        <v>0</v>
      </c>
      <c r="E2744">
        <v>0</v>
      </c>
      <c r="F2744" t="s">
        <v>648</v>
      </c>
      <c r="H2744">
        <v>0</v>
      </c>
      <c r="I2744">
        <v>1</v>
      </c>
      <c r="J2744">
        <v>0</v>
      </c>
      <c r="K2744">
        <v>100</v>
      </c>
      <c r="L2744">
        <f t="shared" si="294"/>
        <v>5.5518999999999883</v>
      </c>
      <c r="N2744">
        <v>0.94099999999999795</v>
      </c>
      <c r="O2744" t="str">
        <f t="shared" si="295"/>
        <v>18&lt;row&gt;&lt;color=136,140,107&gt;画出墨龙给予对手555%伤害，&lt;row&gt;&lt;color=136,140,107&gt;并额外造成3709点伤害</v>
      </c>
    </row>
    <row r="2745" spans="1:15" x14ac:dyDescent="0.15">
      <c r="A2745">
        <f t="shared" si="293"/>
        <v>1000923072</v>
      </c>
      <c r="B2745" s="32">
        <v>1000923</v>
      </c>
      <c r="C2745">
        <v>72</v>
      </c>
      <c r="D2745">
        <v>0</v>
      </c>
      <c r="E2745">
        <v>0</v>
      </c>
      <c r="F2745" t="s">
        <v>649</v>
      </c>
      <c r="H2745">
        <v>0</v>
      </c>
      <c r="I2745">
        <v>1</v>
      </c>
      <c r="J2745">
        <v>0</v>
      </c>
      <c r="K2745">
        <v>100</v>
      </c>
      <c r="L2745">
        <f t="shared" si="294"/>
        <v>5.5890699999999889</v>
      </c>
      <c r="N2745">
        <v>0.94729999999999803</v>
      </c>
      <c r="O2745" t="str">
        <f t="shared" si="295"/>
        <v>18&lt;row&gt;&lt;color=136,140,107&gt;画出墨龙给予对手558%伤害，&lt;row&gt;&lt;color=136,140,107&gt;并额外造成3812点伤害</v>
      </c>
    </row>
    <row r="2746" spans="1:15" x14ac:dyDescent="0.15">
      <c r="A2746">
        <f t="shared" si="293"/>
        <v>1000923073</v>
      </c>
      <c r="B2746" s="32">
        <v>1000923</v>
      </c>
      <c r="C2746">
        <v>73</v>
      </c>
      <c r="D2746">
        <v>0</v>
      </c>
      <c r="E2746">
        <v>0</v>
      </c>
      <c r="F2746" t="s">
        <v>650</v>
      </c>
      <c r="H2746">
        <v>0</v>
      </c>
      <c r="I2746">
        <v>1</v>
      </c>
      <c r="J2746">
        <v>0</v>
      </c>
      <c r="K2746">
        <v>100</v>
      </c>
      <c r="L2746">
        <f t="shared" si="294"/>
        <v>5.6262399999999886</v>
      </c>
      <c r="N2746">
        <v>0.953599999999998</v>
      </c>
      <c r="O2746" t="str">
        <f t="shared" si="295"/>
        <v>18&lt;row&gt;&lt;color=136,140,107&gt;画出墨龙给予对手562%伤害，&lt;row&gt;&lt;color=136,140,107&gt;并额外造成3916点伤害</v>
      </c>
    </row>
    <row r="2747" spans="1:15" x14ac:dyDescent="0.15">
      <c r="A2747">
        <f t="shared" si="293"/>
        <v>1000923074</v>
      </c>
      <c r="B2747" s="32">
        <v>1000923</v>
      </c>
      <c r="C2747">
        <v>74</v>
      </c>
      <c r="D2747">
        <v>0</v>
      </c>
      <c r="E2747">
        <v>0</v>
      </c>
      <c r="F2747" t="s">
        <v>651</v>
      </c>
      <c r="H2747">
        <v>0</v>
      </c>
      <c r="I2747">
        <v>1</v>
      </c>
      <c r="J2747">
        <v>0</v>
      </c>
      <c r="K2747">
        <v>100</v>
      </c>
      <c r="L2747">
        <f t="shared" si="294"/>
        <v>5.6634099999999883</v>
      </c>
      <c r="N2747">
        <v>0.95989999999999798</v>
      </c>
      <c r="O2747" t="str">
        <f t="shared" si="295"/>
        <v>18&lt;row&gt;&lt;color=136,140,107&gt;画出墨龙给予对手566%伤害，&lt;row&gt;&lt;color=136,140,107&gt;并额外造成4022点伤害</v>
      </c>
    </row>
    <row r="2748" spans="1:15" x14ac:dyDescent="0.15">
      <c r="A2748">
        <f t="shared" si="293"/>
        <v>1000923075</v>
      </c>
      <c r="B2748" s="32">
        <v>1000923</v>
      </c>
      <c r="C2748">
        <v>75</v>
      </c>
      <c r="D2748">
        <v>0</v>
      </c>
      <c r="E2748">
        <v>0</v>
      </c>
      <c r="F2748" t="s">
        <v>652</v>
      </c>
      <c r="H2748">
        <v>0</v>
      </c>
      <c r="I2748">
        <v>1</v>
      </c>
      <c r="J2748">
        <v>0</v>
      </c>
      <c r="K2748">
        <v>100</v>
      </c>
      <c r="L2748">
        <f t="shared" si="294"/>
        <v>5.700579999999988</v>
      </c>
      <c r="N2748">
        <v>0.96619999999999795</v>
      </c>
      <c r="O2748" t="str">
        <f t="shared" si="295"/>
        <v>18&lt;row&gt;&lt;color=136,140,107&gt;画出墨龙给予对手570%伤害，&lt;row&gt;&lt;color=136,140,107&gt;并额外造成4130点伤害</v>
      </c>
    </row>
    <row r="2749" spans="1:15" x14ac:dyDescent="0.15">
      <c r="A2749">
        <f t="shared" si="293"/>
        <v>1000923076</v>
      </c>
      <c r="B2749" s="32">
        <v>1000923</v>
      </c>
      <c r="C2749">
        <v>76</v>
      </c>
      <c r="D2749">
        <v>0</v>
      </c>
      <c r="E2749">
        <v>0</v>
      </c>
      <c r="F2749" t="s">
        <v>653</v>
      </c>
      <c r="H2749">
        <v>0</v>
      </c>
      <c r="I2749">
        <v>1</v>
      </c>
      <c r="J2749">
        <v>0</v>
      </c>
      <c r="K2749">
        <v>100</v>
      </c>
      <c r="L2749">
        <f t="shared" si="294"/>
        <v>5.7377499999999886</v>
      </c>
      <c r="N2749">
        <v>0.97249999999999803</v>
      </c>
      <c r="O2749" t="str">
        <f t="shared" si="295"/>
        <v>18&lt;row&gt;&lt;color=136,140,107&gt;画出墨龙给予对手573%伤害，&lt;row&gt;&lt;color=136,140,107&gt;并额外造成4240点伤害</v>
      </c>
    </row>
    <row r="2750" spans="1:15" x14ac:dyDescent="0.15">
      <c r="A2750">
        <f t="shared" si="293"/>
        <v>1000923077</v>
      </c>
      <c r="B2750" s="32">
        <v>1000923</v>
      </c>
      <c r="C2750">
        <v>77</v>
      </c>
      <c r="D2750">
        <v>0</v>
      </c>
      <c r="E2750">
        <v>0</v>
      </c>
      <c r="F2750" t="s">
        <v>654</v>
      </c>
      <c r="H2750">
        <v>0</v>
      </c>
      <c r="I2750">
        <v>1</v>
      </c>
      <c r="J2750">
        <v>0</v>
      </c>
      <c r="K2750">
        <v>100</v>
      </c>
      <c r="L2750">
        <f t="shared" si="294"/>
        <v>5.7749199999999883</v>
      </c>
      <c r="N2750">
        <v>0.978799999999998</v>
      </c>
      <c r="O2750" t="str">
        <f t="shared" si="295"/>
        <v>18&lt;row&gt;&lt;color=136,140,107&gt;画出墨龙给予对手577%伤害，&lt;row&gt;&lt;color=136,140,107&gt;并额外造成4352点伤害</v>
      </c>
    </row>
    <row r="2751" spans="1:15" x14ac:dyDescent="0.15">
      <c r="A2751">
        <f t="shared" si="293"/>
        <v>1000923078</v>
      </c>
      <c r="B2751" s="32">
        <v>1000923</v>
      </c>
      <c r="C2751">
        <v>78</v>
      </c>
      <c r="D2751">
        <v>0</v>
      </c>
      <c r="E2751">
        <v>0</v>
      </c>
      <c r="F2751" t="s">
        <v>655</v>
      </c>
      <c r="H2751">
        <v>0</v>
      </c>
      <c r="I2751">
        <v>1</v>
      </c>
      <c r="J2751">
        <v>0</v>
      </c>
      <c r="K2751">
        <v>100</v>
      </c>
      <c r="L2751">
        <f t="shared" si="294"/>
        <v>5.812089999999988</v>
      </c>
      <c r="N2751">
        <v>0.98509999999999798</v>
      </c>
      <c r="O2751" t="str">
        <f t="shared" si="295"/>
        <v>18&lt;row&gt;&lt;color=136,140,107&gt;画出墨龙给予对手581%伤害，&lt;row&gt;&lt;color=136,140,107&gt;并额外造成4465点伤害</v>
      </c>
    </row>
    <row r="2752" spans="1:15" x14ac:dyDescent="0.15">
      <c r="A2752">
        <f t="shared" si="293"/>
        <v>1000923079</v>
      </c>
      <c r="B2752" s="32">
        <v>1000923</v>
      </c>
      <c r="C2752">
        <v>79</v>
      </c>
      <c r="D2752">
        <v>0</v>
      </c>
      <c r="E2752">
        <v>0</v>
      </c>
      <c r="F2752" t="s">
        <v>656</v>
      </c>
      <c r="H2752">
        <v>0</v>
      </c>
      <c r="I2752">
        <v>1</v>
      </c>
      <c r="J2752">
        <v>0</v>
      </c>
      <c r="K2752">
        <v>100</v>
      </c>
      <c r="L2752">
        <f t="shared" si="294"/>
        <v>5.8492599999999886</v>
      </c>
      <c r="N2752">
        <v>0.99139999999999795</v>
      </c>
      <c r="O2752" t="str">
        <f t="shared" si="295"/>
        <v>18&lt;row&gt;&lt;color=136,140,107&gt;画出墨龙给予对手584%伤害，&lt;row&gt;&lt;color=136,140,107&gt;并额外造成4581点伤害</v>
      </c>
    </row>
    <row r="2753" spans="1:15" x14ac:dyDescent="0.15">
      <c r="A2753">
        <f t="shared" si="293"/>
        <v>1000923080</v>
      </c>
      <c r="B2753" s="32">
        <v>1000923</v>
      </c>
      <c r="C2753">
        <v>80</v>
      </c>
      <c r="D2753">
        <v>0</v>
      </c>
      <c r="E2753">
        <v>0</v>
      </c>
      <c r="F2753" t="s">
        <v>657</v>
      </c>
      <c r="H2753">
        <v>0</v>
      </c>
      <c r="I2753">
        <v>1</v>
      </c>
      <c r="J2753">
        <v>0</v>
      </c>
      <c r="K2753">
        <v>100</v>
      </c>
      <c r="L2753">
        <f t="shared" si="294"/>
        <v>5.9</v>
      </c>
      <c r="N2753">
        <v>0.99769999999999803</v>
      </c>
      <c r="O2753" t="str">
        <f t="shared" si="295"/>
        <v>18&lt;row&gt;&lt;color=136,140,107&gt;画出墨龙给予对手590%伤害，&lt;row&gt;&lt;color=136,140,107&gt;并额外造成4709点伤害</v>
      </c>
    </row>
    <row r="2754" spans="1:15" x14ac:dyDescent="0.15">
      <c r="A2754">
        <f t="shared" si="293"/>
        <v>1001023001</v>
      </c>
      <c r="B2754" s="35">
        <v>1001023</v>
      </c>
      <c r="C2754">
        <v>1</v>
      </c>
      <c r="D2754">
        <v>0</v>
      </c>
      <c r="E2754">
        <v>0</v>
      </c>
      <c r="F2754" t="s">
        <v>578</v>
      </c>
      <c r="H2754">
        <v>0</v>
      </c>
      <c r="I2754">
        <v>1</v>
      </c>
      <c r="J2754">
        <v>0</v>
      </c>
      <c r="K2754">
        <v>100</v>
      </c>
      <c r="L2754">
        <f t="shared" si="294"/>
        <v>2.4</v>
      </c>
      <c r="N2754">
        <v>0.5</v>
      </c>
      <c r="O2754" t="str">
        <f>"18&lt;row&gt;&lt;color=136,140,107&gt;给予范围内的对手"&amp;INT(L2754*100)&amp;"%伤害，&lt;row&gt;&lt;color=136,140,107&gt;并额外造成"&amp;INT(C2754*10*L2754*N2754)&amp;"点伤害"</f>
        <v>18&lt;row&gt;&lt;color=136,140,107&gt;给予范围内的对手240%伤害，&lt;row&gt;&lt;color=136,140,107&gt;并额外造成12点伤害</v>
      </c>
    </row>
    <row r="2755" spans="1:15" x14ac:dyDescent="0.15">
      <c r="A2755">
        <f t="shared" si="293"/>
        <v>1001023002</v>
      </c>
      <c r="B2755" s="32">
        <v>1001023</v>
      </c>
      <c r="C2755">
        <v>2</v>
      </c>
      <c r="D2755">
        <v>0</v>
      </c>
      <c r="E2755">
        <v>0</v>
      </c>
      <c r="F2755" t="s">
        <v>590</v>
      </c>
      <c r="H2755">
        <v>0</v>
      </c>
      <c r="I2755">
        <v>1</v>
      </c>
      <c r="J2755">
        <v>0</v>
      </c>
      <c r="K2755">
        <v>100</v>
      </c>
      <c r="L2755">
        <f t="shared" si="294"/>
        <v>2.43024</v>
      </c>
      <c r="N2755">
        <v>0.50629999999999997</v>
      </c>
      <c r="O2755" t="str">
        <f t="shared" ref="O2755:O2818" si="296">"18&lt;row&gt;&lt;color=136,140,107&gt;给予范围内的对手"&amp;INT(L2755*100)&amp;"%伤害，&lt;row&gt;&lt;color=136,140,107&gt;并额外造成"&amp;INT(C2755*10*L2755*N2755)&amp;"点伤害"</f>
        <v>18&lt;row&gt;&lt;color=136,140,107&gt;给予范围内的对手243%伤害，&lt;row&gt;&lt;color=136,140,107&gt;并额外造成24点伤害</v>
      </c>
    </row>
    <row r="2756" spans="1:15" x14ac:dyDescent="0.15">
      <c r="A2756">
        <f t="shared" si="293"/>
        <v>1001023003</v>
      </c>
      <c r="B2756" s="32">
        <v>1001023</v>
      </c>
      <c r="C2756">
        <v>3</v>
      </c>
      <c r="D2756">
        <v>0</v>
      </c>
      <c r="E2756">
        <v>0</v>
      </c>
      <c r="F2756" t="s">
        <v>579</v>
      </c>
      <c r="H2756">
        <v>0</v>
      </c>
      <c r="I2756">
        <v>1</v>
      </c>
      <c r="J2756">
        <v>0</v>
      </c>
      <c r="K2756">
        <v>100</v>
      </c>
      <c r="L2756">
        <f t="shared" si="294"/>
        <v>2.4604799999999996</v>
      </c>
      <c r="N2756">
        <v>0.51259999999999994</v>
      </c>
      <c r="O2756" t="str">
        <f t="shared" si="296"/>
        <v>18&lt;row&gt;&lt;color=136,140,107&gt;给予范围内的对手246%伤害，&lt;row&gt;&lt;color=136,140,107&gt;并额外造成37点伤害</v>
      </c>
    </row>
    <row r="2757" spans="1:15" x14ac:dyDescent="0.15">
      <c r="A2757">
        <f t="shared" si="293"/>
        <v>1001023004</v>
      </c>
      <c r="B2757" s="32">
        <v>1001023</v>
      </c>
      <c r="C2757">
        <v>4</v>
      </c>
      <c r="D2757">
        <v>0</v>
      </c>
      <c r="E2757">
        <v>0</v>
      </c>
      <c r="F2757" t="s">
        <v>580</v>
      </c>
      <c r="H2757">
        <v>0</v>
      </c>
      <c r="I2757">
        <v>1</v>
      </c>
      <c r="J2757">
        <v>0</v>
      </c>
      <c r="K2757">
        <v>100</v>
      </c>
      <c r="L2757">
        <f t="shared" si="294"/>
        <v>2.49072</v>
      </c>
      <c r="N2757">
        <v>0.51890000000000003</v>
      </c>
      <c r="O2757" t="str">
        <f t="shared" si="296"/>
        <v>18&lt;row&gt;&lt;color=136,140,107&gt;给予范围内的对手249%伤害，&lt;row&gt;&lt;color=136,140,107&gt;并额外造成51点伤害</v>
      </c>
    </row>
    <row r="2758" spans="1:15" x14ac:dyDescent="0.15">
      <c r="A2758">
        <f t="shared" si="293"/>
        <v>1001023005</v>
      </c>
      <c r="B2758" s="32">
        <v>1001023</v>
      </c>
      <c r="C2758">
        <v>5</v>
      </c>
      <c r="D2758">
        <v>0</v>
      </c>
      <c r="E2758">
        <v>0</v>
      </c>
      <c r="F2758" t="s">
        <v>581</v>
      </c>
      <c r="H2758">
        <v>0</v>
      </c>
      <c r="I2758">
        <v>1</v>
      </c>
      <c r="J2758">
        <v>0</v>
      </c>
      <c r="K2758">
        <v>100</v>
      </c>
      <c r="L2758">
        <f t="shared" si="294"/>
        <v>2.5209600000000001</v>
      </c>
      <c r="N2758">
        <v>0.5252</v>
      </c>
      <c r="O2758" t="str">
        <f t="shared" si="296"/>
        <v>18&lt;row&gt;&lt;color=136,140,107&gt;给予范围内的对手252%伤害，&lt;row&gt;&lt;color=136,140,107&gt;并额外造成66点伤害</v>
      </c>
    </row>
    <row r="2759" spans="1:15" x14ac:dyDescent="0.15">
      <c r="A2759">
        <f t="shared" si="293"/>
        <v>1001023006</v>
      </c>
      <c r="B2759" s="32">
        <v>1001023</v>
      </c>
      <c r="C2759">
        <v>6</v>
      </c>
      <c r="D2759">
        <v>0</v>
      </c>
      <c r="E2759">
        <v>0</v>
      </c>
      <c r="F2759" t="s">
        <v>582</v>
      </c>
      <c r="H2759">
        <v>0</v>
      </c>
      <c r="I2759">
        <v>1</v>
      </c>
      <c r="J2759">
        <v>0</v>
      </c>
      <c r="K2759">
        <v>100</v>
      </c>
      <c r="L2759">
        <f t="shared" si="294"/>
        <v>2.5511999999999997</v>
      </c>
      <c r="N2759">
        <v>0.53149999999999997</v>
      </c>
      <c r="O2759" t="str">
        <f t="shared" si="296"/>
        <v>18&lt;row&gt;&lt;color=136,140,107&gt;给予范围内的对手255%伤害，&lt;row&gt;&lt;color=136,140,107&gt;并额外造成81点伤害</v>
      </c>
    </row>
    <row r="2760" spans="1:15" x14ac:dyDescent="0.15">
      <c r="A2760">
        <f t="shared" si="293"/>
        <v>1001023007</v>
      </c>
      <c r="B2760" s="32">
        <v>1001023</v>
      </c>
      <c r="C2760">
        <v>7</v>
      </c>
      <c r="D2760">
        <v>0</v>
      </c>
      <c r="E2760">
        <v>0</v>
      </c>
      <c r="F2760" t="s">
        <v>583</v>
      </c>
      <c r="H2760">
        <v>0</v>
      </c>
      <c r="I2760">
        <v>1</v>
      </c>
      <c r="J2760">
        <v>0</v>
      </c>
      <c r="K2760">
        <v>100</v>
      </c>
      <c r="L2760">
        <f t="shared" si="294"/>
        <v>2.5814399999999997</v>
      </c>
      <c r="N2760">
        <v>0.53779999999999994</v>
      </c>
      <c r="O2760" t="str">
        <f t="shared" si="296"/>
        <v>18&lt;row&gt;&lt;color=136,140,107&gt;给予范围内的对手258%伤害，&lt;row&gt;&lt;color=136,140,107&gt;并额外造成97点伤害</v>
      </c>
    </row>
    <row r="2761" spans="1:15" x14ac:dyDescent="0.15">
      <c r="A2761">
        <f t="shared" si="293"/>
        <v>1001023008</v>
      </c>
      <c r="B2761" s="32">
        <v>1001023</v>
      </c>
      <c r="C2761">
        <v>8</v>
      </c>
      <c r="D2761">
        <v>0</v>
      </c>
      <c r="E2761">
        <v>0</v>
      </c>
      <c r="F2761" t="s">
        <v>584</v>
      </c>
      <c r="H2761">
        <v>0</v>
      </c>
      <c r="I2761">
        <v>1</v>
      </c>
      <c r="J2761">
        <v>0</v>
      </c>
      <c r="K2761">
        <v>100</v>
      </c>
      <c r="L2761">
        <f t="shared" si="294"/>
        <v>2.6116800000000002</v>
      </c>
      <c r="N2761">
        <v>0.54410000000000003</v>
      </c>
      <c r="O2761" t="str">
        <f t="shared" si="296"/>
        <v>18&lt;row&gt;&lt;color=136,140,107&gt;给予范围内的对手261%伤害，&lt;row&gt;&lt;color=136,140,107&gt;并额外造成113点伤害</v>
      </c>
    </row>
    <row r="2762" spans="1:15" x14ac:dyDescent="0.15">
      <c r="A2762">
        <f t="shared" si="293"/>
        <v>1001023009</v>
      </c>
      <c r="B2762" s="32">
        <v>1001023</v>
      </c>
      <c r="C2762">
        <v>9</v>
      </c>
      <c r="D2762">
        <v>0</v>
      </c>
      <c r="E2762">
        <v>0</v>
      </c>
      <c r="F2762" t="s">
        <v>585</v>
      </c>
      <c r="H2762">
        <v>0</v>
      </c>
      <c r="I2762">
        <v>1</v>
      </c>
      <c r="J2762">
        <v>0</v>
      </c>
      <c r="K2762">
        <v>100</v>
      </c>
      <c r="L2762">
        <f t="shared" si="294"/>
        <v>2.6419199999999998</v>
      </c>
      <c r="N2762">
        <v>0.5504</v>
      </c>
      <c r="O2762" t="str">
        <f t="shared" si="296"/>
        <v>18&lt;row&gt;&lt;color=136,140,107&gt;给予范围内的对手264%伤害，&lt;row&gt;&lt;color=136,140,107&gt;并额外造成130点伤害</v>
      </c>
    </row>
    <row r="2763" spans="1:15" x14ac:dyDescent="0.15">
      <c r="A2763">
        <f t="shared" si="293"/>
        <v>1001023010</v>
      </c>
      <c r="B2763" s="32">
        <v>1001023</v>
      </c>
      <c r="C2763">
        <v>10</v>
      </c>
      <c r="D2763">
        <v>0</v>
      </c>
      <c r="E2763">
        <v>0</v>
      </c>
      <c r="F2763" t="s">
        <v>586</v>
      </c>
      <c r="H2763">
        <v>0</v>
      </c>
      <c r="I2763">
        <v>1</v>
      </c>
      <c r="J2763">
        <v>0</v>
      </c>
      <c r="K2763">
        <v>100</v>
      </c>
      <c r="L2763">
        <f t="shared" si="294"/>
        <v>2.6721599999999999</v>
      </c>
      <c r="N2763">
        <v>0.55669999999999997</v>
      </c>
      <c r="O2763" t="str">
        <f t="shared" si="296"/>
        <v>18&lt;row&gt;&lt;color=136,140,107&gt;给予范围内的对手267%伤害，&lt;row&gt;&lt;color=136,140,107&gt;并额外造成148点伤害</v>
      </c>
    </row>
    <row r="2764" spans="1:15" x14ac:dyDescent="0.15">
      <c r="A2764">
        <f t="shared" si="293"/>
        <v>1001023011</v>
      </c>
      <c r="B2764" s="32">
        <v>1001023</v>
      </c>
      <c r="C2764">
        <v>11</v>
      </c>
      <c r="D2764">
        <v>0</v>
      </c>
      <c r="E2764">
        <v>0</v>
      </c>
      <c r="F2764" t="s">
        <v>587</v>
      </c>
      <c r="H2764">
        <v>0</v>
      </c>
      <c r="I2764">
        <v>1</v>
      </c>
      <c r="J2764">
        <v>0</v>
      </c>
      <c r="K2764">
        <v>100</v>
      </c>
      <c r="L2764">
        <f t="shared" si="294"/>
        <v>2.7023999999999995</v>
      </c>
      <c r="N2764">
        <v>0.56299999999999994</v>
      </c>
      <c r="O2764" t="str">
        <f t="shared" si="296"/>
        <v>18&lt;row&gt;&lt;color=136,140,107&gt;给予范围内的对手270%伤害，&lt;row&gt;&lt;color=136,140,107&gt;并额外造成167点伤害</v>
      </c>
    </row>
    <row r="2765" spans="1:15" x14ac:dyDescent="0.15">
      <c r="A2765">
        <f t="shared" si="293"/>
        <v>1001023012</v>
      </c>
      <c r="B2765" s="32">
        <v>1001023</v>
      </c>
      <c r="C2765">
        <v>12</v>
      </c>
      <c r="D2765">
        <v>0</v>
      </c>
      <c r="E2765">
        <v>0</v>
      </c>
      <c r="F2765" t="s">
        <v>588</v>
      </c>
      <c r="H2765">
        <v>0</v>
      </c>
      <c r="I2765">
        <v>1</v>
      </c>
      <c r="J2765">
        <v>0</v>
      </c>
      <c r="K2765">
        <v>100</v>
      </c>
      <c r="L2765">
        <f t="shared" si="294"/>
        <v>2.73264</v>
      </c>
      <c r="N2765">
        <v>0.56930000000000003</v>
      </c>
      <c r="O2765" t="str">
        <f t="shared" si="296"/>
        <v>18&lt;row&gt;&lt;color=136,140,107&gt;给予范围内的对手273%伤害，&lt;row&gt;&lt;color=136,140,107&gt;并额外造成186点伤害</v>
      </c>
    </row>
    <row r="2766" spans="1:15" x14ac:dyDescent="0.15">
      <c r="A2766">
        <f t="shared" si="293"/>
        <v>1001023013</v>
      </c>
      <c r="B2766" s="32">
        <v>1001023</v>
      </c>
      <c r="C2766">
        <v>13</v>
      </c>
      <c r="D2766">
        <v>0</v>
      </c>
      <c r="E2766">
        <v>0</v>
      </c>
      <c r="F2766" t="s">
        <v>589</v>
      </c>
      <c r="H2766">
        <v>0</v>
      </c>
      <c r="I2766">
        <v>1</v>
      </c>
      <c r="J2766">
        <v>0</v>
      </c>
      <c r="K2766">
        <v>100</v>
      </c>
      <c r="L2766">
        <f t="shared" si="294"/>
        <v>2.76288</v>
      </c>
      <c r="N2766">
        <v>0.5756</v>
      </c>
      <c r="O2766" t="str">
        <f t="shared" si="296"/>
        <v>18&lt;row&gt;&lt;color=136,140,107&gt;给予范围内的对手276%伤害，&lt;row&gt;&lt;color=136,140,107&gt;并额外造成206点伤害</v>
      </c>
    </row>
    <row r="2767" spans="1:15" x14ac:dyDescent="0.15">
      <c r="A2767">
        <f t="shared" si="293"/>
        <v>1001023014</v>
      </c>
      <c r="B2767" s="32">
        <v>1001023</v>
      </c>
      <c r="C2767">
        <v>14</v>
      </c>
      <c r="D2767">
        <v>0</v>
      </c>
      <c r="E2767">
        <v>0</v>
      </c>
      <c r="F2767" t="s">
        <v>591</v>
      </c>
      <c r="H2767">
        <v>0</v>
      </c>
      <c r="I2767">
        <v>1</v>
      </c>
      <c r="J2767">
        <v>0</v>
      </c>
      <c r="K2767">
        <v>100</v>
      </c>
      <c r="L2767">
        <f t="shared" si="294"/>
        <v>2.7931199999999996</v>
      </c>
      <c r="N2767">
        <v>0.58189999999999997</v>
      </c>
      <c r="O2767" t="str">
        <f t="shared" si="296"/>
        <v>18&lt;row&gt;&lt;color=136,140,107&gt;给予范围内的对手279%伤害，&lt;row&gt;&lt;color=136,140,107&gt;并额外造成227点伤害</v>
      </c>
    </row>
    <row r="2768" spans="1:15" x14ac:dyDescent="0.15">
      <c r="A2768">
        <f t="shared" si="293"/>
        <v>1001023015</v>
      </c>
      <c r="B2768" s="32">
        <v>1001023</v>
      </c>
      <c r="C2768">
        <v>15</v>
      </c>
      <c r="D2768">
        <v>0</v>
      </c>
      <c r="E2768">
        <v>0</v>
      </c>
      <c r="F2768" t="s">
        <v>592</v>
      </c>
      <c r="H2768">
        <v>0</v>
      </c>
      <c r="I2768">
        <v>1</v>
      </c>
      <c r="J2768">
        <v>0</v>
      </c>
      <c r="K2768">
        <v>100</v>
      </c>
      <c r="L2768">
        <f t="shared" si="294"/>
        <v>2.8233599999999996</v>
      </c>
      <c r="N2768">
        <v>0.58819999999999995</v>
      </c>
      <c r="O2768" t="str">
        <f t="shared" si="296"/>
        <v>18&lt;row&gt;&lt;color=136,140,107&gt;给予范围内的对手282%伤害，&lt;row&gt;&lt;color=136,140,107&gt;并额外造成249点伤害</v>
      </c>
    </row>
    <row r="2769" spans="1:15" x14ac:dyDescent="0.15">
      <c r="A2769">
        <f t="shared" si="293"/>
        <v>1001023016</v>
      </c>
      <c r="B2769" s="32">
        <v>1001023</v>
      </c>
      <c r="C2769">
        <v>16</v>
      </c>
      <c r="D2769">
        <v>0</v>
      </c>
      <c r="E2769">
        <v>0</v>
      </c>
      <c r="F2769" t="s">
        <v>593</v>
      </c>
      <c r="H2769">
        <v>0</v>
      </c>
      <c r="I2769">
        <v>1</v>
      </c>
      <c r="J2769">
        <v>0</v>
      </c>
      <c r="K2769">
        <v>100</v>
      </c>
      <c r="L2769">
        <f t="shared" si="294"/>
        <v>2.8536000000000001</v>
      </c>
      <c r="N2769">
        <v>0.59450000000000003</v>
      </c>
      <c r="O2769" t="str">
        <f t="shared" si="296"/>
        <v>18&lt;row&gt;&lt;color=136,140,107&gt;给予范围内的对手285%伤害，&lt;row&gt;&lt;color=136,140,107&gt;并额外造成271点伤害</v>
      </c>
    </row>
    <row r="2770" spans="1:15" x14ac:dyDescent="0.15">
      <c r="A2770">
        <f t="shared" si="293"/>
        <v>1001023017</v>
      </c>
      <c r="B2770" s="32">
        <v>1001023</v>
      </c>
      <c r="C2770">
        <v>17</v>
      </c>
      <c r="D2770">
        <v>0</v>
      </c>
      <c r="E2770">
        <v>0</v>
      </c>
      <c r="F2770" t="s">
        <v>594</v>
      </c>
      <c r="H2770">
        <v>0</v>
      </c>
      <c r="I2770">
        <v>1</v>
      </c>
      <c r="J2770">
        <v>0</v>
      </c>
      <c r="K2770">
        <v>100</v>
      </c>
      <c r="L2770">
        <f t="shared" si="294"/>
        <v>2.8838399999999997</v>
      </c>
      <c r="N2770">
        <v>0.6008</v>
      </c>
      <c r="O2770" t="str">
        <f t="shared" si="296"/>
        <v>18&lt;row&gt;&lt;color=136,140,107&gt;给予范围内的对手288%伤害，&lt;row&gt;&lt;color=136,140,107&gt;并额外造成294点伤害</v>
      </c>
    </row>
    <row r="2771" spans="1:15" x14ac:dyDescent="0.15">
      <c r="A2771">
        <f t="shared" si="293"/>
        <v>1001023018</v>
      </c>
      <c r="B2771" s="32">
        <v>1001023</v>
      </c>
      <c r="C2771">
        <v>18</v>
      </c>
      <c r="D2771">
        <v>0</v>
      </c>
      <c r="E2771">
        <v>0</v>
      </c>
      <c r="F2771" t="s">
        <v>595</v>
      </c>
      <c r="H2771">
        <v>0</v>
      </c>
      <c r="I2771">
        <v>1</v>
      </c>
      <c r="J2771">
        <v>0</v>
      </c>
      <c r="K2771">
        <v>100</v>
      </c>
      <c r="L2771">
        <f t="shared" si="294"/>
        <v>2.9140799999999998</v>
      </c>
      <c r="N2771">
        <v>0.60709999999999997</v>
      </c>
      <c r="O2771" t="str">
        <f t="shared" si="296"/>
        <v>18&lt;row&gt;&lt;color=136,140,107&gt;给予范围内的对手291%伤害，&lt;row&gt;&lt;color=136,140,107&gt;并额外造成318点伤害</v>
      </c>
    </row>
    <row r="2772" spans="1:15" x14ac:dyDescent="0.15">
      <c r="A2772">
        <f t="shared" si="293"/>
        <v>1001023019</v>
      </c>
      <c r="B2772" s="32">
        <v>1001023</v>
      </c>
      <c r="C2772">
        <v>19</v>
      </c>
      <c r="D2772">
        <v>0</v>
      </c>
      <c r="E2772">
        <v>0</v>
      </c>
      <c r="F2772" t="s">
        <v>596</v>
      </c>
      <c r="H2772">
        <v>0</v>
      </c>
      <c r="I2772">
        <v>1</v>
      </c>
      <c r="J2772">
        <v>0</v>
      </c>
      <c r="K2772">
        <v>100</v>
      </c>
      <c r="L2772">
        <f t="shared" si="294"/>
        <v>2.9443199999999998</v>
      </c>
      <c r="N2772">
        <v>0.61339999999999995</v>
      </c>
      <c r="O2772" t="str">
        <f t="shared" si="296"/>
        <v>18&lt;row&gt;&lt;color=136,140,107&gt;给予范围内的对手294%伤害，&lt;row&gt;&lt;color=136,140,107&gt;并额外造成343点伤害</v>
      </c>
    </row>
    <row r="2773" spans="1:15" x14ac:dyDescent="0.15">
      <c r="A2773">
        <f t="shared" si="293"/>
        <v>1001023020</v>
      </c>
      <c r="B2773" s="32">
        <v>1001023</v>
      </c>
      <c r="C2773">
        <v>20</v>
      </c>
      <c r="D2773">
        <v>0</v>
      </c>
      <c r="E2773">
        <v>0</v>
      </c>
      <c r="F2773" t="s">
        <v>597</v>
      </c>
      <c r="H2773">
        <v>0</v>
      </c>
      <c r="I2773">
        <v>1</v>
      </c>
      <c r="J2773">
        <v>0</v>
      </c>
      <c r="K2773">
        <v>100</v>
      </c>
      <c r="L2773">
        <f t="shared" si="294"/>
        <v>2.9745599999999954</v>
      </c>
      <c r="N2773">
        <v>0.61969999999999903</v>
      </c>
      <c r="O2773" t="str">
        <f t="shared" si="296"/>
        <v>18&lt;row&gt;&lt;color=136,140,107&gt;给予范围内的对手297%伤害，&lt;row&gt;&lt;color=136,140,107&gt;并额外造成368点伤害</v>
      </c>
    </row>
    <row r="2774" spans="1:15" x14ac:dyDescent="0.15">
      <c r="A2774">
        <f t="shared" si="293"/>
        <v>1001023021</v>
      </c>
      <c r="B2774" s="32">
        <v>1001023</v>
      </c>
      <c r="C2774">
        <v>21</v>
      </c>
      <c r="D2774">
        <v>0</v>
      </c>
      <c r="E2774">
        <v>0</v>
      </c>
      <c r="F2774" t="s">
        <v>598</v>
      </c>
      <c r="H2774">
        <v>0</v>
      </c>
      <c r="I2774">
        <v>1</v>
      </c>
      <c r="J2774">
        <v>0</v>
      </c>
      <c r="K2774">
        <v>100</v>
      </c>
      <c r="L2774">
        <f t="shared" si="294"/>
        <v>3.004799999999995</v>
      </c>
      <c r="N2774">
        <v>0.625999999999999</v>
      </c>
      <c r="O2774" t="str">
        <f t="shared" si="296"/>
        <v>18&lt;row&gt;&lt;color=136,140,107&gt;给予范围内的对手300%伤害，&lt;row&gt;&lt;color=136,140,107&gt;并额外造成395点伤害</v>
      </c>
    </row>
    <row r="2775" spans="1:15" x14ac:dyDescent="0.15">
      <c r="A2775">
        <f t="shared" si="293"/>
        <v>1001023022</v>
      </c>
      <c r="B2775" s="32">
        <v>1001023</v>
      </c>
      <c r="C2775">
        <v>22</v>
      </c>
      <c r="D2775">
        <v>0</v>
      </c>
      <c r="E2775">
        <v>0</v>
      </c>
      <c r="F2775" t="s">
        <v>599</v>
      </c>
      <c r="H2775">
        <v>0</v>
      </c>
      <c r="I2775">
        <v>1</v>
      </c>
      <c r="J2775">
        <v>0</v>
      </c>
      <c r="K2775">
        <v>100</v>
      </c>
      <c r="L2775">
        <f t="shared" si="294"/>
        <v>3.0350399999999951</v>
      </c>
      <c r="N2775">
        <v>0.63229999999999897</v>
      </c>
      <c r="O2775" t="str">
        <f t="shared" si="296"/>
        <v>18&lt;row&gt;&lt;color=136,140,107&gt;给予范围内的对手303%伤害，&lt;row&gt;&lt;color=136,140,107&gt;并额外造成422点伤害</v>
      </c>
    </row>
    <row r="2776" spans="1:15" x14ac:dyDescent="0.15">
      <c r="A2776">
        <f t="shared" si="293"/>
        <v>1001023023</v>
      </c>
      <c r="B2776" s="32">
        <v>1001023</v>
      </c>
      <c r="C2776">
        <v>23</v>
      </c>
      <c r="D2776">
        <v>0</v>
      </c>
      <c r="E2776">
        <v>0</v>
      </c>
      <c r="F2776" t="s">
        <v>600</v>
      </c>
      <c r="H2776">
        <v>0</v>
      </c>
      <c r="I2776">
        <v>1</v>
      </c>
      <c r="J2776">
        <v>0</v>
      </c>
      <c r="K2776">
        <v>100</v>
      </c>
      <c r="L2776">
        <f t="shared" si="294"/>
        <v>3.0652799999999947</v>
      </c>
      <c r="N2776">
        <v>0.63859999999999895</v>
      </c>
      <c r="O2776" t="str">
        <f t="shared" si="296"/>
        <v>18&lt;row&gt;&lt;color=136,140,107&gt;给予范围内的对手306%伤害，&lt;row&gt;&lt;color=136,140,107&gt;并额外造成450点伤害</v>
      </c>
    </row>
    <row r="2777" spans="1:15" x14ac:dyDescent="0.15">
      <c r="A2777">
        <f t="shared" si="293"/>
        <v>1001023024</v>
      </c>
      <c r="B2777" s="32">
        <v>1001023</v>
      </c>
      <c r="C2777">
        <v>24</v>
      </c>
      <c r="D2777">
        <v>0</v>
      </c>
      <c r="E2777">
        <v>0</v>
      </c>
      <c r="F2777" t="s">
        <v>601</v>
      </c>
      <c r="H2777">
        <v>0</v>
      </c>
      <c r="I2777">
        <v>1</v>
      </c>
      <c r="J2777">
        <v>0</v>
      </c>
      <c r="K2777">
        <v>100</v>
      </c>
      <c r="L2777">
        <f t="shared" si="294"/>
        <v>3.0955199999999952</v>
      </c>
      <c r="N2777">
        <v>0.64489999999999903</v>
      </c>
      <c r="O2777" t="str">
        <f t="shared" si="296"/>
        <v>18&lt;row&gt;&lt;color=136,140,107&gt;给予范围内的对手309%伤害，&lt;row&gt;&lt;color=136,140,107&gt;并额外造成479点伤害</v>
      </c>
    </row>
    <row r="2778" spans="1:15" x14ac:dyDescent="0.15">
      <c r="A2778">
        <f t="shared" si="293"/>
        <v>1001023025</v>
      </c>
      <c r="B2778" s="32">
        <v>1001023</v>
      </c>
      <c r="C2778">
        <v>25</v>
      </c>
      <c r="D2778">
        <v>0</v>
      </c>
      <c r="E2778">
        <v>0</v>
      </c>
      <c r="F2778" t="s">
        <v>602</v>
      </c>
      <c r="H2778">
        <v>0</v>
      </c>
      <c r="I2778">
        <v>1</v>
      </c>
      <c r="J2778">
        <v>0</v>
      </c>
      <c r="K2778">
        <v>100</v>
      </c>
      <c r="L2778">
        <f t="shared" si="294"/>
        <v>3.1257599999999952</v>
      </c>
      <c r="N2778">
        <v>0.651199999999999</v>
      </c>
      <c r="O2778" t="str">
        <f t="shared" si="296"/>
        <v>18&lt;row&gt;&lt;color=136,140,107&gt;给予范围内的对手312%伤害，&lt;row&gt;&lt;color=136,140,107&gt;并额外造成508点伤害</v>
      </c>
    </row>
    <row r="2779" spans="1:15" x14ac:dyDescent="0.15">
      <c r="A2779">
        <f t="shared" si="293"/>
        <v>1001023026</v>
      </c>
      <c r="B2779" s="32">
        <v>1001023</v>
      </c>
      <c r="C2779">
        <v>26</v>
      </c>
      <c r="D2779">
        <v>0</v>
      </c>
      <c r="E2779">
        <v>0</v>
      </c>
      <c r="F2779" t="s">
        <v>603</v>
      </c>
      <c r="H2779">
        <v>0</v>
      </c>
      <c r="I2779">
        <v>1</v>
      </c>
      <c r="J2779">
        <v>0</v>
      </c>
      <c r="K2779">
        <v>100</v>
      </c>
      <c r="L2779">
        <f t="shared" si="294"/>
        <v>3.1559999999999948</v>
      </c>
      <c r="N2779">
        <v>0.65749999999999897</v>
      </c>
      <c r="O2779" t="str">
        <f t="shared" si="296"/>
        <v>18&lt;row&gt;&lt;color=136,140,107&gt;给予范围内的对手315%伤害，&lt;row&gt;&lt;color=136,140,107&gt;并额外造成539点伤害</v>
      </c>
    </row>
    <row r="2780" spans="1:15" x14ac:dyDescent="0.15">
      <c r="A2780">
        <f t="shared" si="293"/>
        <v>1001023027</v>
      </c>
      <c r="B2780" s="32">
        <v>1001023</v>
      </c>
      <c r="C2780">
        <v>27</v>
      </c>
      <c r="D2780">
        <v>0</v>
      </c>
      <c r="E2780">
        <v>0</v>
      </c>
      <c r="F2780" t="s">
        <v>604</v>
      </c>
      <c r="H2780">
        <v>0</v>
      </c>
      <c r="I2780">
        <v>1</v>
      </c>
      <c r="J2780">
        <v>0</v>
      </c>
      <c r="K2780">
        <v>100</v>
      </c>
      <c r="L2780">
        <f t="shared" si="294"/>
        <v>3.1862399999999949</v>
      </c>
      <c r="N2780">
        <v>0.66379999999999895</v>
      </c>
      <c r="O2780" t="str">
        <f t="shared" si="296"/>
        <v>18&lt;row&gt;&lt;color=136,140,107&gt;给予范围内的对手318%伤害，&lt;row&gt;&lt;color=136,140,107&gt;并额外造成571点伤害</v>
      </c>
    </row>
    <row r="2781" spans="1:15" x14ac:dyDescent="0.15">
      <c r="A2781">
        <f t="shared" si="293"/>
        <v>1001023028</v>
      </c>
      <c r="B2781" s="32">
        <v>1001023</v>
      </c>
      <c r="C2781">
        <v>28</v>
      </c>
      <c r="D2781">
        <v>0</v>
      </c>
      <c r="E2781">
        <v>0</v>
      </c>
      <c r="F2781" t="s">
        <v>605</v>
      </c>
      <c r="H2781">
        <v>0</v>
      </c>
      <c r="I2781">
        <v>1</v>
      </c>
      <c r="J2781">
        <v>0</v>
      </c>
      <c r="K2781">
        <v>100</v>
      </c>
      <c r="L2781">
        <f t="shared" si="294"/>
        <v>3.2164799999999953</v>
      </c>
      <c r="N2781">
        <v>0.67009999999999903</v>
      </c>
      <c r="O2781" t="str">
        <f t="shared" si="296"/>
        <v>18&lt;row&gt;&lt;color=136,140,107&gt;给予范围内的对手321%伤害，&lt;row&gt;&lt;color=136,140,107&gt;并额外造成603点伤害</v>
      </c>
    </row>
    <row r="2782" spans="1:15" x14ac:dyDescent="0.15">
      <c r="A2782">
        <f t="shared" si="293"/>
        <v>1001023029</v>
      </c>
      <c r="B2782" s="32">
        <v>1001023</v>
      </c>
      <c r="C2782">
        <v>29</v>
      </c>
      <c r="D2782">
        <v>0</v>
      </c>
      <c r="E2782">
        <v>0</v>
      </c>
      <c r="F2782" t="s">
        <v>606</v>
      </c>
      <c r="H2782">
        <v>0</v>
      </c>
      <c r="I2782">
        <v>1</v>
      </c>
      <c r="J2782">
        <v>0</v>
      </c>
      <c r="K2782">
        <v>100</v>
      </c>
      <c r="L2782">
        <f t="shared" si="294"/>
        <v>3.2467199999999949</v>
      </c>
      <c r="N2782">
        <v>0.676399999999999</v>
      </c>
      <c r="O2782" t="str">
        <f t="shared" si="296"/>
        <v>18&lt;row&gt;&lt;color=136,140,107&gt;给予范围内的对手324%伤害，&lt;row&gt;&lt;color=136,140,107&gt;并额外造成636点伤害</v>
      </c>
    </row>
    <row r="2783" spans="1:15" x14ac:dyDescent="0.15">
      <c r="A2783">
        <f t="shared" si="293"/>
        <v>1001023030</v>
      </c>
      <c r="B2783" s="32">
        <v>1001023</v>
      </c>
      <c r="C2783">
        <v>30</v>
      </c>
      <c r="D2783">
        <v>0</v>
      </c>
      <c r="E2783">
        <v>0</v>
      </c>
      <c r="F2783" t="s">
        <v>607</v>
      </c>
      <c r="H2783">
        <v>0</v>
      </c>
      <c r="I2783">
        <v>1</v>
      </c>
      <c r="J2783">
        <v>0</v>
      </c>
      <c r="K2783">
        <v>100</v>
      </c>
      <c r="L2783">
        <f t="shared" si="294"/>
        <v>3.276959999999995</v>
      </c>
      <c r="N2783">
        <v>0.68269999999999897</v>
      </c>
      <c r="O2783" t="str">
        <f t="shared" si="296"/>
        <v>18&lt;row&gt;&lt;color=136,140,107&gt;给予范围内的对手327%伤害，&lt;row&gt;&lt;color=136,140,107&gt;并额外造成671点伤害</v>
      </c>
    </row>
    <row r="2784" spans="1:15" x14ac:dyDescent="0.15">
      <c r="A2784">
        <f t="shared" si="293"/>
        <v>1001023031</v>
      </c>
      <c r="B2784" s="32">
        <v>1001023</v>
      </c>
      <c r="C2784">
        <v>31</v>
      </c>
      <c r="D2784">
        <v>0</v>
      </c>
      <c r="E2784">
        <v>0</v>
      </c>
      <c r="F2784" t="s">
        <v>608</v>
      </c>
      <c r="H2784">
        <v>0</v>
      </c>
      <c r="I2784">
        <v>1</v>
      </c>
      <c r="J2784">
        <v>0</v>
      </c>
      <c r="K2784">
        <v>100</v>
      </c>
      <c r="L2784">
        <f t="shared" si="294"/>
        <v>3.307199999999995</v>
      </c>
      <c r="N2784">
        <v>0.68899999999999895</v>
      </c>
      <c r="O2784" t="str">
        <f t="shared" si="296"/>
        <v>18&lt;row&gt;&lt;color=136,140,107&gt;给予范围内的对手330%伤害，&lt;row&gt;&lt;color=136,140,107&gt;并额外造成706点伤害</v>
      </c>
    </row>
    <row r="2785" spans="1:15" x14ac:dyDescent="0.15">
      <c r="A2785">
        <f t="shared" si="293"/>
        <v>1001023032</v>
      </c>
      <c r="B2785" s="32">
        <v>1001023</v>
      </c>
      <c r="C2785">
        <v>32</v>
      </c>
      <c r="D2785">
        <v>0</v>
      </c>
      <c r="E2785">
        <v>0</v>
      </c>
      <c r="F2785" t="s">
        <v>609</v>
      </c>
      <c r="H2785">
        <v>0</v>
      </c>
      <c r="I2785">
        <v>1</v>
      </c>
      <c r="J2785">
        <v>0</v>
      </c>
      <c r="K2785">
        <v>100</v>
      </c>
      <c r="L2785">
        <f t="shared" si="294"/>
        <v>3.3374399999999951</v>
      </c>
      <c r="N2785">
        <v>0.69529999999999903</v>
      </c>
      <c r="O2785" t="str">
        <f t="shared" si="296"/>
        <v>18&lt;row&gt;&lt;color=136,140,107&gt;给予范围内的对手333%伤害，&lt;row&gt;&lt;color=136,140,107&gt;并额外造成742点伤害</v>
      </c>
    </row>
    <row r="2786" spans="1:15" x14ac:dyDescent="0.15">
      <c r="A2786">
        <f t="shared" si="293"/>
        <v>1001023033</v>
      </c>
      <c r="B2786" s="32">
        <v>1001023</v>
      </c>
      <c r="C2786">
        <v>33</v>
      </c>
      <c r="D2786">
        <v>0</v>
      </c>
      <c r="E2786">
        <v>0</v>
      </c>
      <c r="F2786" t="s">
        <v>610</v>
      </c>
      <c r="H2786">
        <v>0</v>
      </c>
      <c r="I2786">
        <v>1</v>
      </c>
      <c r="J2786">
        <v>0</v>
      </c>
      <c r="K2786">
        <v>100</v>
      </c>
      <c r="L2786">
        <f t="shared" si="294"/>
        <v>3.3676799999999951</v>
      </c>
      <c r="N2786">
        <v>0.701599999999999</v>
      </c>
      <c r="O2786" t="str">
        <f t="shared" si="296"/>
        <v>18&lt;row&gt;&lt;color=136,140,107&gt;给予范围内的对手336%伤害，&lt;row&gt;&lt;color=136,140,107&gt;并额外造成779点伤害</v>
      </c>
    </row>
    <row r="2787" spans="1:15" x14ac:dyDescent="0.15">
      <c r="A2787">
        <f t="shared" si="293"/>
        <v>1001023034</v>
      </c>
      <c r="B2787" s="32">
        <v>1001023</v>
      </c>
      <c r="C2787">
        <v>34</v>
      </c>
      <c r="D2787">
        <v>0</v>
      </c>
      <c r="E2787">
        <v>0</v>
      </c>
      <c r="F2787" t="s">
        <v>611</v>
      </c>
      <c r="H2787">
        <v>0</v>
      </c>
      <c r="I2787">
        <v>1</v>
      </c>
      <c r="J2787">
        <v>0</v>
      </c>
      <c r="K2787">
        <v>100</v>
      </c>
      <c r="L2787">
        <f t="shared" si="294"/>
        <v>3.3979199999999952</v>
      </c>
      <c r="N2787">
        <v>0.70789999999999897</v>
      </c>
      <c r="O2787" t="str">
        <f t="shared" si="296"/>
        <v>18&lt;row&gt;&lt;color=136,140,107&gt;给予范围内的对手339%伤害，&lt;row&gt;&lt;color=136,140,107&gt;并额外造成817点伤害</v>
      </c>
    </row>
    <row r="2788" spans="1:15" x14ac:dyDescent="0.15">
      <c r="A2788">
        <f t="shared" si="293"/>
        <v>1001023035</v>
      </c>
      <c r="B2788" s="32">
        <v>1001023</v>
      </c>
      <c r="C2788">
        <v>35</v>
      </c>
      <c r="D2788">
        <v>0</v>
      </c>
      <c r="E2788">
        <v>0</v>
      </c>
      <c r="F2788" t="s">
        <v>612</v>
      </c>
      <c r="H2788">
        <v>0</v>
      </c>
      <c r="I2788">
        <v>1</v>
      </c>
      <c r="J2788">
        <v>0</v>
      </c>
      <c r="K2788">
        <v>100</v>
      </c>
      <c r="L2788">
        <f t="shared" si="294"/>
        <v>3.4281599999999948</v>
      </c>
      <c r="N2788">
        <v>0.71419999999999895</v>
      </c>
      <c r="O2788" t="str">
        <f t="shared" si="296"/>
        <v>18&lt;row&gt;&lt;color=136,140,107&gt;给予范围内的对手342%伤害，&lt;row&gt;&lt;color=136,140,107&gt;并额外造成856点伤害</v>
      </c>
    </row>
    <row r="2789" spans="1:15" x14ac:dyDescent="0.15">
      <c r="A2789">
        <f t="shared" si="293"/>
        <v>1001023036</v>
      </c>
      <c r="B2789" s="32">
        <v>1001023</v>
      </c>
      <c r="C2789">
        <v>36</v>
      </c>
      <c r="D2789">
        <v>0</v>
      </c>
      <c r="E2789">
        <v>0</v>
      </c>
      <c r="F2789" t="s">
        <v>613</v>
      </c>
      <c r="H2789">
        <v>0</v>
      </c>
      <c r="I2789">
        <v>1</v>
      </c>
      <c r="J2789">
        <v>0</v>
      </c>
      <c r="K2789">
        <v>100</v>
      </c>
      <c r="L2789">
        <f t="shared" si="294"/>
        <v>3.4583999999999953</v>
      </c>
      <c r="N2789">
        <v>0.72049999999999903</v>
      </c>
      <c r="O2789" t="str">
        <f t="shared" si="296"/>
        <v>18&lt;row&gt;&lt;color=136,140,107&gt;给予范围内的对手345%伤害，&lt;row&gt;&lt;color=136,140,107&gt;并额外造成897点伤害</v>
      </c>
    </row>
    <row r="2790" spans="1:15" x14ac:dyDescent="0.15">
      <c r="A2790">
        <f t="shared" si="293"/>
        <v>1001023037</v>
      </c>
      <c r="B2790" s="32">
        <v>1001023</v>
      </c>
      <c r="C2790">
        <v>37</v>
      </c>
      <c r="D2790">
        <v>0</v>
      </c>
      <c r="E2790">
        <v>0</v>
      </c>
      <c r="F2790" t="s">
        <v>614</v>
      </c>
      <c r="H2790">
        <v>0</v>
      </c>
      <c r="I2790">
        <v>1</v>
      </c>
      <c r="J2790">
        <v>0</v>
      </c>
      <c r="K2790">
        <v>100</v>
      </c>
      <c r="L2790">
        <f t="shared" si="294"/>
        <v>3.4886399999999953</v>
      </c>
      <c r="N2790">
        <v>0.726799999999999</v>
      </c>
      <c r="O2790" t="str">
        <f t="shared" si="296"/>
        <v>18&lt;row&gt;&lt;color=136,140,107&gt;给予范围内的对手348%伤害，&lt;row&gt;&lt;color=136,140,107&gt;并额外造成938点伤害</v>
      </c>
    </row>
    <row r="2791" spans="1:15" x14ac:dyDescent="0.15">
      <c r="A2791">
        <f t="shared" si="293"/>
        <v>1001023038</v>
      </c>
      <c r="B2791" s="32">
        <v>1001023</v>
      </c>
      <c r="C2791">
        <v>38</v>
      </c>
      <c r="D2791">
        <v>0</v>
      </c>
      <c r="E2791">
        <v>0</v>
      </c>
      <c r="F2791" t="s">
        <v>615</v>
      </c>
      <c r="H2791">
        <v>0</v>
      </c>
      <c r="I2791">
        <v>1</v>
      </c>
      <c r="J2791">
        <v>0</v>
      </c>
      <c r="K2791">
        <v>100</v>
      </c>
      <c r="L2791">
        <f t="shared" si="294"/>
        <v>3.5188799999999949</v>
      </c>
      <c r="N2791">
        <v>0.73309999999999897</v>
      </c>
      <c r="O2791" t="str">
        <f t="shared" si="296"/>
        <v>18&lt;row&gt;&lt;color=136,140,107&gt;给予范围内的对手351%伤害，&lt;row&gt;&lt;color=136,140,107&gt;并额外造成980点伤害</v>
      </c>
    </row>
    <row r="2792" spans="1:15" x14ac:dyDescent="0.15">
      <c r="A2792">
        <f t="shared" si="293"/>
        <v>1001023039</v>
      </c>
      <c r="B2792" s="32">
        <v>1001023</v>
      </c>
      <c r="C2792">
        <v>39</v>
      </c>
      <c r="D2792">
        <v>0</v>
      </c>
      <c r="E2792">
        <v>0</v>
      </c>
      <c r="F2792" t="s">
        <v>616</v>
      </c>
      <c r="H2792">
        <v>0</v>
      </c>
      <c r="I2792">
        <v>1</v>
      </c>
      <c r="J2792">
        <v>0</v>
      </c>
      <c r="K2792">
        <v>100</v>
      </c>
      <c r="L2792">
        <f t="shared" si="294"/>
        <v>3.5491199999999949</v>
      </c>
      <c r="N2792">
        <v>0.73939999999999895</v>
      </c>
      <c r="O2792" t="str">
        <f t="shared" si="296"/>
        <v>18&lt;row&gt;&lt;color=136,140,107&gt;给予范围内的对手354%伤害，&lt;row&gt;&lt;color=136,140,107&gt;并额外造成1023点伤害</v>
      </c>
    </row>
    <row r="2793" spans="1:15" x14ac:dyDescent="0.15">
      <c r="A2793">
        <f t="shared" ref="A2793:A2856" si="297">B2793*1000+C2793</f>
        <v>1001023040</v>
      </c>
      <c r="B2793" s="32">
        <v>1001023</v>
      </c>
      <c r="C2793">
        <v>40</v>
      </c>
      <c r="D2793">
        <v>0</v>
      </c>
      <c r="E2793">
        <v>0</v>
      </c>
      <c r="F2793" t="s">
        <v>617</v>
      </c>
      <c r="H2793">
        <v>0</v>
      </c>
      <c r="I2793">
        <v>1</v>
      </c>
      <c r="J2793">
        <v>0</v>
      </c>
      <c r="K2793">
        <v>100</v>
      </c>
      <c r="L2793">
        <f t="shared" si="294"/>
        <v>3.5793599999999954</v>
      </c>
      <c r="N2793">
        <v>0.74569999999999903</v>
      </c>
      <c r="O2793" t="str">
        <f t="shared" si="296"/>
        <v>18&lt;row&gt;&lt;color=136,140,107&gt;给予范围内的对手357%伤害，&lt;row&gt;&lt;color=136,140,107&gt;并额外造成1067点伤害</v>
      </c>
    </row>
    <row r="2794" spans="1:15" x14ac:dyDescent="0.15">
      <c r="A2794">
        <f t="shared" si="297"/>
        <v>1001023041</v>
      </c>
      <c r="B2794" s="32">
        <v>1001023</v>
      </c>
      <c r="C2794">
        <v>41</v>
      </c>
      <c r="D2794">
        <v>0</v>
      </c>
      <c r="E2794">
        <v>0</v>
      </c>
      <c r="F2794" t="s">
        <v>618</v>
      </c>
      <c r="H2794">
        <v>0</v>
      </c>
      <c r="I2794">
        <v>1</v>
      </c>
      <c r="J2794">
        <v>0</v>
      </c>
      <c r="K2794">
        <v>100</v>
      </c>
      <c r="L2794">
        <f t="shared" si="294"/>
        <v>3.609599999999995</v>
      </c>
      <c r="N2794">
        <v>0.751999999999999</v>
      </c>
      <c r="O2794" t="str">
        <f t="shared" si="296"/>
        <v>18&lt;row&gt;&lt;color=136,140,107&gt;给予范围内的对手360%伤害，&lt;row&gt;&lt;color=136,140,107&gt;并额外造成1112点伤害</v>
      </c>
    </row>
    <row r="2795" spans="1:15" x14ac:dyDescent="0.15">
      <c r="A2795">
        <f t="shared" si="297"/>
        <v>1001023042</v>
      </c>
      <c r="B2795" s="32">
        <v>1001023</v>
      </c>
      <c r="C2795">
        <v>42</v>
      </c>
      <c r="D2795">
        <v>0</v>
      </c>
      <c r="E2795">
        <v>0</v>
      </c>
      <c r="F2795" t="s">
        <v>619</v>
      </c>
      <c r="H2795">
        <v>0</v>
      </c>
      <c r="I2795">
        <v>1</v>
      </c>
      <c r="J2795">
        <v>0</v>
      </c>
      <c r="K2795">
        <v>100</v>
      </c>
      <c r="L2795">
        <f t="shared" si="294"/>
        <v>3.6398399999999951</v>
      </c>
      <c r="N2795">
        <v>0.75829999999999897</v>
      </c>
      <c r="O2795" t="str">
        <f t="shared" si="296"/>
        <v>18&lt;row&gt;&lt;color=136,140,107&gt;给予范围内的对手363%伤害，&lt;row&gt;&lt;color=136,140,107&gt;并额外造成1159点伤害</v>
      </c>
    </row>
    <row r="2796" spans="1:15" x14ac:dyDescent="0.15">
      <c r="A2796">
        <f t="shared" si="297"/>
        <v>1001023043</v>
      </c>
      <c r="B2796" s="32">
        <v>1001023</v>
      </c>
      <c r="C2796">
        <v>43</v>
      </c>
      <c r="D2796">
        <v>0</v>
      </c>
      <c r="E2796">
        <v>0</v>
      </c>
      <c r="F2796" t="s">
        <v>620</v>
      </c>
      <c r="H2796">
        <v>0</v>
      </c>
      <c r="I2796">
        <v>1</v>
      </c>
      <c r="J2796">
        <v>0</v>
      </c>
      <c r="K2796">
        <v>100</v>
      </c>
      <c r="L2796">
        <f t="shared" si="294"/>
        <v>3.6700799999999947</v>
      </c>
      <c r="N2796">
        <v>0.76459999999999895</v>
      </c>
      <c r="O2796" t="str">
        <f t="shared" si="296"/>
        <v>18&lt;row&gt;&lt;color=136,140,107&gt;给予范围内的对手367%伤害，&lt;row&gt;&lt;color=136,140,107&gt;并额外造成1206点伤害</v>
      </c>
    </row>
    <row r="2797" spans="1:15" x14ac:dyDescent="0.15">
      <c r="A2797">
        <f t="shared" si="297"/>
        <v>1001023044</v>
      </c>
      <c r="B2797" s="32">
        <v>1001023</v>
      </c>
      <c r="C2797">
        <v>44</v>
      </c>
      <c r="D2797">
        <v>0</v>
      </c>
      <c r="E2797">
        <v>0</v>
      </c>
      <c r="F2797" t="s">
        <v>621</v>
      </c>
      <c r="H2797">
        <v>0</v>
      </c>
      <c r="I2797">
        <v>1</v>
      </c>
      <c r="J2797">
        <v>0</v>
      </c>
      <c r="K2797">
        <v>100</v>
      </c>
      <c r="L2797">
        <f t="shared" si="294"/>
        <v>3.7003199999999952</v>
      </c>
      <c r="N2797">
        <v>0.77089999999999903</v>
      </c>
      <c r="O2797" t="str">
        <f t="shared" si="296"/>
        <v>18&lt;row&gt;&lt;color=136,140,107&gt;给予范围内的对手370%伤害，&lt;row&gt;&lt;color=136,140,107&gt;并额外造成1255点伤害</v>
      </c>
    </row>
    <row r="2798" spans="1:15" x14ac:dyDescent="0.15">
      <c r="A2798">
        <f t="shared" si="297"/>
        <v>1001023045</v>
      </c>
      <c r="B2798" s="32">
        <v>1001023</v>
      </c>
      <c r="C2798">
        <v>45</v>
      </c>
      <c r="D2798">
        <v>0</v>
      </c>
      <c r="E2798">
        <v>0</v>
      </c>
      <c r="F2798" t="s">
        <v>622</v>
      </c>
      <c r="H2798">
        <v>0</v>
      </c>
      <c r="I2798">
        <v>1</v>
      </c>
      <c r="J2798">
        <v>0</v>
      </c>
      <c r="K2798">
        <v>100</v>
      </c>
      <c r="L2798">
        <f t="shared" si="294"/>
        <v>3.7305599999999952</v>
      </c>
      <c r="N2798">
        <v>0.777199999999999</v>
      </c>
      <c r="O2798" t="str">
        <f t="shared" si="296"/>
        <v>18&lt;row&gt;&lt;color=136,140,107&gt;给予范围内的对手373%伤害，&lt;row&gt;&lt;color=136,140,107&gt;并额外造成1304点伤害</v>
      </c>
    </row>
    <row r="2799" spans="1:15" x14ac:dyDescent="0.15">
      <c r="A2799">
        <f t="shared" si="297"/>
        <v>1001023046</v>
      </c>
      <c r="B2799" s="32">
        <v>1001023</v>
      </c>
      <c r="C2799">
        <v>46</v>
      </c>
      <c r="D2799">
        <v>0</v>
      </c>
      <c r="E2799">
        <v>0</v>
      </c>
      <c r="F2799" t="s">
        <v>623</v>
      </c>
      <c r="H2799">
        <v>0</v>
      </c>
      <c r="I2799">
        <v>1</v>
      </c>
      <c r="J2799">
        <v>0</v>
      </c>
      <c r="K2799">
        <v>100</v>
      </c>
      <c r="L2799">
        <f t="shared" si="294"/>
        <v>3.7607999999999948</v>
      </c>
      <c r="N2799">
        <v>0.78349999999999898</v>
      </c>
      <c r="O2799" t="str">
        <f t="shared" si="296"/>
        <v>18&lt;row&gt;&lt;color=136,140,107&gt;给予范围内的对手376%伤害，&lt;row&gt;&lt;color=136,140,107&gt;并额外造成1355点伤害</v>
      </c>
    </row>
    <row r="2800" spans="1:15" x14ac:dyDescent="0.15">
      <c r="A2800">
        <f t="shared" si="297"/>
        <v>1001023047</v>
      </c>
      <c r="B2800" s="32">
        <v>1001023</v>
      </c>
      <c r="C2800">
        <v>47</v>
      </c>
      <c r="D2800">
        <v>0</v>
      </c>
      <c r="E2800">
        <v>0</v>
      </c>
      <c r="F2800" t="s">
        <v>624</v>
      </c>
      <c r="H2800">
        <v>0</v>
      </c>
      <c r="I2800">
        <v>1</v>
      </c>
      <c r="J2800">
        <v>0</v>
      </c>
      <c r="K2800">
        <v>100</v>
      </c>
      <c r="L2800">
        <f t="shared" si="294"/>
        <v>3.7910399999999949</v>
      </c>
      <c r="N2800">
        <v>0.78979999999999895</v>
      </c>
      <c r="O2800" t="str">
        <f t="shared" si="296"/>
        <v>18&lt;row&gt;&lt;color=136,140,107&gt;给予范围内的对手379%伤害，&lt;row&gt;&lt;color=136,140,107&gt;并额外造成1407点伤害</v>
      </c>
    </row>
    <row r="2801" spans="1:15" x14ac:dyDescent="0.15">
      <c r="A2801">
        <f t="shared" si="297"/>
        <v>1001023048</v>
      </c>
      <c r="B2801" s="32">
        <v>1001023</v>
      </c>
      <c r="C2801">
        <v>48</v>
      </c>
      <c r="D2801">
        <v>0</v>
      </c>
      <c r="E2801">
        <v>0</v>
      </c>
      <c r="F2801" t="s">
        <v>625</v>
      </c>
      <c r="H2801">
        <v>0</v>
      </c>
      <c r="I2801">
        <v>1</v>
      </c>
      <c r="J2801">
        <v>0</v>
      </c>
      <c r="K2801">
        <v>100</v>
      </c>
      <c r="L2801">
        <f t="shared" si="294"/>
        <v>3.8212799999999953</v>
      </c>
      <c r="N2801">
        <v>0.79609999999999903</v>
      </c>
      <c r="O2801" t="str">
        <f t="shared" si="296"/>
        <v>18&lt;row&gt;&lt;color=136,140,107&gt;给予范围内的对手382%伤害，&lt;row&gt;&lt;color=136,140,107&gt;并额外造成1460点伤害</v>
      </c>
    </row>
    <row r="2802" spans="1:15" x14ac:dyDescent="0.15">
      <c r="A2802">
        <f t="shared" si="297"/>
        <v>1001023049</v>
      </c>
      <c r="B2802" s="32">
        <v>1001023</v>
      </c>
      <c r="C2802">
        <v>49</v>
      </c>
      <c r="D2802">
        <v>0</v>
      </c>
      <c r="E2802">
        <v>0</v>
      </c>
      <c r="F2802" t="s">
        <v>626</v>
      </c>
      <c r="H2802">
        <v>0</v>
      </c>
      <c r="I2802">
        <v>1</v>
      </c>
      <c r="J2802">
        <v>0</v>
      </c>
      <c r="K2802">
        <v>100</v>
      </c>
      <c r="L2802">
        <f t="shared" ref="L2802:L2865" si="298">IF(C2802=80,VLOOKUP((B2802-20),$B$100:$L$2343,11,0),VLOOKUP((B2802-20),$B$100:$L$2343,11,0)*N2802)</f>
        <v>3.8515199999999949</v>
      </c>
      <c r="N2802">
        <v>0.802399999999999</v>
      </c>
      <c r="O2802" t="str">
        <f t="shared" si="296"/>
        <v>18&lt;row&gt;&lt;color=136,140,107&gt;给予范围内的对手385%伤害，&lt;row&gt;&lt;color=136,140,107&gt;并额外造成1514点伤害</v>
      </c>
    </row>
    <row r="2803" spans="1:15" x14ac:dyDescent="0.15">
      <c r="A2803">
        <f t="shared" si="297"/>
        <v>1001023050</v>
      </c>
      <c r="B2803" s="32">
        <v>1001023</v>
      </c>
      <c r="C2803">
        <v>50</v>
      </c>
      <c r="D2803">
        <v>0</v>
      </c>
      <c r="E2803">
        <v>0</v>
      </c>
      <c r="F2803" t="s">
        <v>627</v>
      </c>
      <c r="H2803">
        <v>0</v>
      </c>
      <c r="I2803">
        <v>1</v>
      </c>
      <c r="J2803">
        <v>0</v>
      </c>
      <c r="K2803">
        <v>100</v>
      </c>
      <c r="L2803">
        <f t="shared" si="298"/>
        <v>3.881759999999995</v>
      </c>
      <c r="N2803">
        <v>0.80869999999999898</v>
      </c>
      <c r="O2803" t="str">
        <f t="shared" si="296"/>
        <v>18&lt;row&gt;&lt;color=136,140,107&gt;给予范围内的对手388%伤害，&lt;row&gt;&lt;color=136,140,107&gt;并额外造成1569点伤害</v>
      </c>
    </row>
    <row r="2804" spans="1:15" x14ac:dyDescent="0.15">
      <c r="A2804">
        <f t="shared" si="297"/>
        <v>1001023051</v>
      </c>
      <c r="B2804" s="32">
        <v>1001023</v>
      </c>
      <c r="C2804">
        <v>51</v>
      </c>
      <c r="D2804">
        <v>0</v>
      </c>
      <c r="E2804">
        <v>0</v>
      </c>
      <c r="F2804" t="s">
        <v>628</v>
      </c>
      <c r="H2804">
        <v>0</v>
      </c>
      <c r="I2804">
        <v>1</v>
      </c>
      <c r="J2804">
        <v>0</v>
      </c>
      <c r="K2804">
        <v>100</v>
      </c>
      <c r="L2804">
        <f t="shared" si="298"/>
        <v>3.9119999999999946</v>
      </c>
      <c r="N2804">
        <v>0.81499999999999895</v>
      </c>
      <c r="O2804" t="str">
        <f t="shared" si="296"/>
        <v>18&lt;row&gt;&lt;color=136,140,107&gt;给予范围内的对手391%伤害，&lt;row&gt;&lt;color=136,140,107&gt;并额外造成1626点伤害</v>
      </c>
    </row>
    <row r="2805" spans="1:15" x14ac:dyDescent="0.15">
      <c r="A2805">
        <f t="shared" si="297"/>
        <v>1001023052</v>
      </c>
      <c r="B2805" s="32">
        <v>1001023</v>
      </c>
      <c r="C2805">
        <v>52</v>
      </c>
      <c r="D2805">
        <v>0</v>
      </c>
      <c r="E2805">
        <v>0</v>
      </c>
      <c r="F2805" t="s">
        <v>629</v>
      </c>
      <c r="H2805">
        <v>0</v>
      </c>
      <c r="I2805">
        <v>1</v>
      </c>
      <c r="J2805">
        <v>0</v>
      </c>
      <c r="K2805">
        <v>100</v>
      </c>
      <c r="L2805">
        <f t="shared" si="298"/>
        <v>3.9422399999999951</v>
      </c>
      <c r="N2805">
        <v>0.82129999999999903</v>
      </c>
      <c r="O2805" t="str">
        <f t="shared" si="296"/>
        <v>18&lt;row&gt;&lt;color=136,140,107&gt;给予范围内的对手394%伤害，&lt;row&gt;&lt;color=136,140,107&gt;并额外造成1683点伤害</v>
      </c>
    </row>
    <row r="2806" spans="1:15" x14ac:dyDescent="0.15">
      <c r="A2806">
        <f t="shared" si="297"/>
        <v>1001023053</v>
      </c>
      <c r="B2806" s="32">
        <v>1001023</v>
      </c>
      <c r="C2806">
        <v>53</v>
      </c>
      <c r="D2806">
        <v>0</v>
      </c>
      <c r="E2806">
        <v>0</v>
      </c>
      <c r="F2806" t="s">
        <v>630</v>
      </c>
      <c r="H2806">
        <v>0</v>
      </c>
      <c r="I2806">
        <v>1</v>
      </c>
      <c r="J2806">
        <v>0</v>
      </c>
      <c r="K2806">
        <v>100</v>
      </c>
      <c r="L2806">
        <f t="shared" si="298"/>
        <v>3.9724799999999951</v>
      </c>
      <c r="N2806">
        <v>0.827599999999999</v>
      </c>
      <c r="O2806" t="str">
        <f t="shared" si="296"/>
        <v>18&lt;row&gt;&lt;color=136,140,107&gt;给予范围内的对手397%伤害，&lt;row&gt;&lt;color=136,140,107&gt;并额外造成1742点伤害</v>
      </c>
    </row>
    <row r="2807" spans="1:15" x14ac:dyDescent="0.15">
      <c r="A2807">
        <f t="shared" si="297"/>
        <v>1001023054</v>
      </c>
      <c r="B2807" s="32">
        <v>1001023</v>
      </c>
      <c r="C2807">
        <v>54</v>
      </c>
      <c r="D2807">
        <v>0</v>
      </c>
      <c r="E2807">
        <v>0</v>
      </c>
      <c r="F2807" t="s">
        <v>631</v>
      </c>
      <c r="H2807">
        <v>0</v>
      </c>
      <c r="I2807">
        <v>1</v>
      </c>
      <c r="J2807">
        <v>0</v>
      </c>
      <c r="K2807">
        <v>100</v>
      </c>
      <c r="L2807">
        <f t="shared" si="298"/>
        <v>4.0027199999999947</v>
      </c>
      <c r="N2807">
        <v>0.83389999999999898</v>
      </c>
      <c r="O2807" t="str">
        <f t="shared" si="296"/>
        <v>18&lt;row&gt;&lt;color=136,140,107&gt;给予范围内的对手400%伤害，&lt;row&gt;&lt;color=136,140,107&gt;并额外造成1802点伤害</v>
      </c>
    </row>
    <row r="2808" spans="1:15" x14ac:dyDescent="0.15">
      <c r="A2808">
        <f t="shared" si="297"/>
        <v>1001023055</v>
      </c>
      <c r="B2808" s="32">
        <v>1001023</v>
      </c>
      <c r="C2808">
        <v>55</v>
      </c>
      <c r="D2808">
        <v>0</v>
      </c>
      <c r="E2808">
        <v>0</v>
      </c>
      <c r="F2808" t="s">
        <v>632</v>
      </c>
      <c r="H2808">
        <v>0</v>
      </c>
      <c r="I2808">
        <v>1</v>
      </c>
      <c r="J2808">
        <v>0</v>
      </c>
      <c r="K2808">
        <v>100</v>
      </c>
      <c r="L2808">
        <f t="shared" si="298"/>
        <v>4.0329599999999948</v>
      </c>
      <c r="N2808">
        <v>0.84019999999999895</v>
      </c>
      <c r="O2808" t="str">
        <f t="shared" si="296"/>
        <v>18&lt;row&gt;&lt;color=136,140,107&gt;给予范围内的对手403%伤害，&lt;row&gt;&lt;color=136,140,107&gt;并额外造成1863点伤害</v>
      </c>
    </row>
    <row r="2809" spans="1:15" x14ac:dyDescent="0.15">
      <c r="A2809">
        <f t="shared" si="297"/>
        <v>1001023056</v>
      </c>
      <c r="B2809" s="32">
        <v>1001023</v>
      </c>
      <c r="C2809">
        <v>56</v>
      </c>
      <c r="D2809">
        <v>0</v>
      </c>
      <c r="E2809">
        <v>0</v>
      </c>
      <c r="F2809" t="s">
        <v>633</v>
      </c>
      <c r="H2809">
        <v>0</v>
      </c>
      <c r="I2809">
        <v>1</v>
      </c>
      <c r="J2809">
        <v>0</v>
      </c>
      <c r="K2809">
        <v>100</v>
      </c>
      <c r="L2809">
        <f t="shared" si="298"/>
        <v>4.0631999999999904</v>
      </c>
      <c r="N2809">
        <v>0.84649999999999803</v>
      </c>
      <c r="O2809" t="str">
        <f t="shared" si="296"/>
        <v>18&lt;row&gt;&lt;color=136,140,107&gt;给予范围内的对手406%伤害，&lt;row&gt;&lt;color=136,140,107&gt;并额外造成1926点伤害</v>
      </c>
    </row>
    <row r="2810" spans="1:15" x14ac:dyDescent="0.15">
      <c r="A2810">
        <f t="shared" si="297"/>
        <v>1001023057</v>
      </c>
      <c r="B2810" s="32">
        <v>1001023</v>
      </c>
      <c r="C2810">
        <v>57</v>
      </c>
      <c r="D2810">
        <v>0</v>
      </c>
      <c r="E2810">
        <v>0</v>
      </c>
      <c r="F2810" t="s">
        <v>634</v>
      </c>
      <c r="H2810">
        <v>0</v>
      </c>
      <c r="I2810">
        <v>1</v>
      </c>
      <c r="J2810">
        <v>0</v>
      </c>
      <c r="K2810">
        <v>100</v>
      </c>
      <c r="L2810">
        <f t="shared" si="298"/>
        <v>4.0934399999999904</v>
      </c>
      <c r="N2810">
        <v>0.852799999999998</v>
      </c>
      <c r="O2810" t="str">
        <f t="shared" si="296"/>
        <v>18&lt;row&gt;&lt;color=136,140,107&gt;给予范围内的对手409%伤害，&lt;row&gt;&lt;color=136,140,107&gt;并额外造成1989点伤害</v>
      </c>
    </row>
    <row r="2811" spans="1:15" x14ac:dyDescent="0.15">
      <c r="A2811">
        <f t="shared" si="297"/>
        <v>1001023058</v>
      </c>
      <c r="B2811" s="32">
        <v>1001023</v>
      </c>
      <c r="C2811">
        <v>58</v>
      </c>
      <c r="D2811">
        <v>0</v>
      </c>
      <c r="E2811">
        <v>0</v>
      </c>
      <c r="F2811" t="s">
        <v>635</v>
      </c>
      <c r="H2811">
        <v>0</v>
      </c>
      <c r="I2811">
        <v>1</v>
      </c>
      <c r="J2811">
        <v>0</v>
      </c>
      <c r="K2811">
        <v>100</v>
      </c>
      <c r="L2811">
        <f t="shared" si="298"/>
        <v>4.1236799999999905</v>
      </c>
      <c r="N2811">
        <v>0.85909999999999798</v>
      </c>
      <c r="O2811" t="str">
        <f t="shared" si="296"/>
        <v>18&lt;row&gt;&lt;color=136,140,107&gt;给予范围内的对手412%伤害，&lt;row&gt;&lt;color=136,140,107&gt;并额外造成2054点伤害</v>
      </c>
    </row>
    <row r="2812" spans="1:15" x14ac:dyDescent="0.15">
      <c r="A2812">
        <f t="shared" si="297"/>
        <v>1001023059</v>
      </c>
      <c r="B2812" s="32">
        <v>1001023</v>
      </c>
      <c r="C2812">
        <v>59</v>
      </c>
      <c r="D2812">
        <v>0</v>
      </c>
      <c r="E2812">
        <v>0</v>
      </c>
      <c r="F2812" t="s">
        <v>636</v>
      </c>
      <c r="H2812">
        <v>0</v>
      </c>
      <c r="I2812">
        <v>1</v>
      </c>
      <c r="J2812">
        <v>0</v>
      </c>
      <c r="K2812">
        <v>100</v>
      </c>
      <c r="L2812">
        <f t="shared" si="298"/>
        <v>4.1539199999999896</v>
      </c>
      <c r="N2812">
        <v>0.86539999999999795</v>
      </c>
      <c r="O2812" t="str">
        <f t="shared" si="296"/>
        <v>18&lt;row&gt;&lt;color=136,140,107&gt;给予范围内的对手415%伤害，&lt;row&gt;&lt;color=136,140,107&gt;并额外造成2120点伤害</v>
      </c>
    </row>
    <row r="2813" spans="1:15" x14ac:dyDescent="0.15">
      <c r="A2813">
        <f t="shared" si="297"/>
        <v>1001023060</v>
      </c>
      <c r="B2813" s="32">
        <v>1001023</v>
      </c>
      <c r="C2813">
        <v>60</v>
      </c>
      <c r="D2813">
        <v>0</v>
      </c>
      <c r="E2813">
        <v>0</v>
      </c>
      <c r="F2813" t="s">
        <v>637</v>
      </c>
      <c r="H2813">
        <v>0</v>
      </c>
      <c r="I2813">
        <v>1</v>
      </c>
      <c r="J2813">
        <v>0</v>
      </c>
      <c r="K2813">
        <v>100</v>
      </c>
      <c r="L2813">
        <f t="shared" si="298"/>
        <v>4.1841599999999906</v>
      </c>
      <c r="N2813">
        <v>0.87169999999999803</v>
      </c>
      <c r="O2813" t="str">
        <f t="shared" si="296"/>
        <v>18&lt;row&gt;&lt;color=136,140,107&gt;给予范围内的对手418%伤害，&lt;row&gt;&lt;color=136,140,107&gt;并额外造成2188点伤害</v>
      </c>
    </row>
    <row r="2814" spans="1:15" x14ac:dyDescent="0.15">
      <c r="A2814">
        <f t="shared" si="297"/>
        <v>1001023061</v>
      </c>
      <c r="B2814" s="32">
        <v>1001023</v>
      </c>
      <c r="C2814">
        <v>61</v>
      </c>
      <c r="D2814">
        <v>0</v>
      </c>
      <c r="E2814">
        <v>0</v>
      </c>
      <c r="F2814" t="s">
        <v>638</v>
      </c>
      <c r="H2814">
        <v>0</v>
      </c>
      <c r="I2814">
        <v>1</v>
      </c>
      <c r="J2814">
        <v>0</v>
      </c>
      <c r="K2814">
        <v>100</v>
      </c>
      <c r="L2814">
        <f t="shared" si="298"/>
        <v>4.2143999999999906</v>
      </c>
      <c r="N2814">
        <v>0.877999999999998</v>
      </c>
      <c r="O2814" t="str">
        <f t="shared" si="296"/>
        <v>18&lt;row&gt;&lt;color=136,140,107&gt;给予范围内的对手421%伤害，&lt;row&gt;&lt;color=136,140,107&gt;并额外造成2257点伤害</v>
      </c>
    </row>
    <row r="2815" spans="1:15" x14ac:dyDescent="0.15">
      <c r="A2815">
        <f t="shared" si="297"/>
        <v>1001023062</v>
      </c>
      <c r="B2815" s="32">
        <v>1001023</v>
      </c>
      <c r="C2815">
        <v>62</v>
      </c>
      <c r="D2815">
        <v>0</v>
      </c>
      <c r="E2815">
        <v>0</v>
      </c>
      <c r="F2815" t="s">
        <v>639</v>
      </c>
      <c r="H2815">
        <v>0</v>
      </c>
      <c r="I2815">
        <v>1</v>
      </c>
      <c r="J2815">
        <v>0</v>
      </c>
      <c r="K2815">
        <v>100</v>
      </c>
      <c r="L2815">
        <f t="shared" si="298"/>
        <v>4.2446399999999898</v>
      </c>
      <c r="N2815">
        <v>0.88429999999999798</v>
      </c>
      <c r="O2815" t="str">
        <f t="shared" si="296"/>
        <v>18&lt;row&gt;&lt;color=136,140,107&gt;给予范围内的对手424%伤害，&lt;row&gt;&lt;color=136,140,107&gt;并额外造成2327点伤害</v>
      </c>
    </row>
    <row r="2816" spans="1:15" x14ac:dyDescent="0.15">
      <c r="A2816">
        <f t="shared" si="297"/>
        <v>1001023063</v>
      </c>
      <c r="B2816" s="32">
        <v>1001023</v>
      </c>
      <c r="C2816">
        <v>63</v>
      </c>
      <c r="D2816">
        <v>0</v>
      </c>
      <c r="E2816">
        <v>0</v>
      </c>
      <c r="F2816" t="s">
        <v>640</v>
      </c>
      <c r="H2816">
        <v>0</v>
      </c>
      <c r="I2816">
        <v>1</v>
      </c>
      <c r="J2816">
        <v>0</v>
      </c>
      <c r="K2816">
        <v>100</v>
      </c>
      <c r="L2816">
        <f t="shared" si="298"/>
        <v>4.2748799999999898</v>
      </c>
      <c r="N2816">
        <v>0.89059999999999795</v>
      </c>
      <c r="O2816" t="str">
        <f t="shared" si="296"/>
        <v>18&lt;row&gt;&lt;color=136,140,107&gt;给予范围内的对手427%伤害，&lt;row&gt;&lt;color=136,140,107&gt;并额外造成2398点伤害</v>
      </c>
    </row>
    <row r="2817" spans="1:15" x14ac:dyDescent="0.15">
      <c r="A2817">
        <f t="shared" si="297"/>
        <v>1001023064</v>
      </c>
      <c r="B2817" s="32">
        <v>1001023</v>
      </c>
      <c r="C2817">
        <v>64</v>
      </c>
      <c r="D2817">
        <v>0</v>
      </c>
      <c r="E2817">
        <v>0</v>
      </c>
      <c r="F2817" t="s">
        <v>641</v>
      </c>
      <c r="H2817">
        <v>0</v>
      </c>
      <c r="I2817">
        <v>1</v>
      </c>
      <c r="J2817">
        <v>0</v>
      </c>
      <c r="K2817">
        <v>100</v>
      </c>
      <c r="L2817">
        <f t="shared" si="298"/>
        <v>4.3051199999999907</v>
      </c>
      <c r="N2817">
        <v>0.89689999999999803</v>
      </c>
      <c r="O2817" t="str">
        <f t="shared" si="296"/>
        <v>18&lt;row&gt;&lt;color=136,140,107&gt;给予范围内的对手430%伤害，&lt;row&gt;&lt;color=136,140,107&gt;并额外造成2471点伤害</v>
      </c>
    </row>
    <row r="2818" spans="1:15" x14ac:dyDescent="0.15">
      <c r="A2818">
        <f t="shared" si="297"/>
        <v>1001023065</v>
      </c>
      <c r="B2818" s="32">
        <v>1001023</v>
      </c>
      <c r="C2818">
        <v>65</v>
      </c>
      <c r="D2818">
        <v>0</v>
      </c>
      <c r="E2818">
        <v>0</v>
      </c>
      <c r="F2818" t="s">
        <v>642</v>
      </c>
      <c r="H2818">
        <v>0</v>
      </c>
      <c r="I2818">
        <v>1</v>
      </c>
      <c r="J2818">
        <v>0</v>
      </c>
      <c r="K2818">
        <v>100</v>
      </c>
      <c r="L2818">
        <f t="shared" si="298"/>
        <v>4.3353599999999899</v>
      </c>
      <c r="N2818">
        <v>0.903199999999998</v>
      </c>
      <c r="O2818" t="str">
        <f t="shared" si="296"/>
        <v>18&lt;row&gt;&lt;color=136,140,107&gt;给予范围内的对手433%伤害，&lt;row&gt;&lt;color=136,140,107&gt;并额外造成2545点伤害</v>
      </c>
    </row>
    <row r="2819" spans="1:15" x14ac:dyDescent="0.15">
      <c r="A2819">
        <f t="shared" si="297"/>
        <v>1001023066</v>
      </c>
      <c r="B2819" s="32">
        <v>1001023</v>
      </c>
      <c r="C2819">
        <v>66</v>
      </c>
      <c r="D2819">
        <v>0</v>
      </c>
      <c r="E2819">
        <v>0</v>
      </c>
      <c r="F2819" t="s">
        <v>643</v>
      </c>
      <c r="H2819">
        <v>0</v>
      </c>
      <c r="I2819">
        <v>1</v>
      </c>
      <c r="J2819">
        <v>0</v>
      </c>
      <c r="K2819">
        <v>100</v>
      </c>
      <c r="L2819">
        <f t="shared" si="298"/>
        <v>4.3655999999999899</v>
      </c>
      <c r="N2819">
        <v>0.90949999999999798</v>
      </c>
      <c r="O2819" t="str">
        <f t="shared" ref="O2819:O2833" si="299">"18&lt;row&gt;&lt;color=136,140,107&gt;给予范围内的对手"&amp;INT(L2819*100)&amp;"%伤害，&lt;row&gt;&lt;color=136,140,107&gt;并额外造成"&amp;INT(C2819*10*L2819*N2819)&amp;"点伤害"</f>
        <v>18&lt;row&gt;&lt;color=136,140,107&gt;给予范围内的对手436%伤害，&lt;row&gt;&lt;color=136,140,107&gt;并额外造成2620点伤害</v>
      </c>
    </row>
    <row r="2820" spans="1:15" x14ac:dyDescent="0.15">
      <c r="A2820">
        <f t="shared" si="297"/>
        <v>1001023067</v>
      </c>
      <c r="B2820" s="32">
        <v>1001023</v>
      </c>
      <c r="C2820">
        <v>67</v>
      </c>
      <c r="D2820">
        <v>0</v>
      </c>
      <c r="E2820">
        <v>0</v>
      </c>
      <c r="F2820" t="s">
        <v>644</v>
      </c>
      <c r="H2820">
        <v>0</v>
      </c>
      <c r="I2820">
        <v>1</v>
      </c>
      <c r="J2820">
        <v>0</v>
      </c>
      <c r="K2820">
        <v>100</v>
      </c>
      <c r="L2820">
        <f t="shared" si="298"/>
        <v>4.39583999999999</v>
      </c>
      <c r="N2820">
        <v>0.91579999999999795</v>
      </c>
      <c r="O2820" t="str">
        <f t="shared" si="299"/>
        <v>18&lt;row&gt;&lt;color=136,140,107&gt;给予范围内的对手439%伤害，&lt;row&gt;&lt;color=136,140,107&gt;并额外造成2697点伤害</v>
      </c>
    </row>
    <row r="2821" spans="1:15" x14ac:dyDescent="0.15">
      <c r="A2821">
        <f t="shared" si="297"/>
        <v>1001023068</v>
      </c>
      <c r="B2821" s="32">
        <v>1001023</v>
      </c>
      <c r="C2821">
        <v>68</v>
      </c>
      <c r="D2821">
        <v>0</v>
      </c>
      <c r="E2821">
        <v>0</v>
      </c>
      <c r="F2821" t="s">
        <v>645</v>
      </c>
      <c r="H2821">
        <v>0</v>
      </c>
      <c r="I2821">
        <v>1</v>
      </c>
      <c r="J2821">
        <v>0</v>
      </c>
      <c r="K2821">
        <v>100</v>
      </c>
      <c r="L2821">
        <f t="shared" si="298"/>
        <v>4.42607999999999</v>
      </c>
      <c r="N2821">
        <v>0.92209999999999803</v>
      </c>
      <c r="O2821" t="str">
        <f t="shared" si="299"/>
        <v>18&lt;row&gt;&lt;color=136,140,107&gt;给予范围内的对手442%伤害，&lt;row&gt;&lt;color=136,140,107&gt;并额外造成2775点伤害</v>
      </c>
    </row>
    <row r="2822" spans="1:15" x14ac:dyDescent="0.15">
      <c r="A2822">
        <f t="shared" si="297"/>
        <v>1001023069</v>
      </c>
      <c r="B2822" s="32">
        <v>1001023</v>
      </c>
      <c r="C2822">
        <v>69</v>
      </c>
      <c r="D2822">
        <v>0</v>
      </c>
      <c r="E2822">
        <v>0</v>
      </c>
      <c r="F2822" t="s">
        <v>646</v>
      </c>
      <c r="H2822">
        <v>0</v>
      </c>
      <c r="I2822">
        <v>1</v>
      </c>
      <c r="J2822">
        <v>0</v>
      </c>
      <c r="K2822">
        <v>100</v>
      </c>
      <c r="L2822">
        <f t="shared" si="298"/>
        <v>4.4563199999999901</v>
      </c>
      <c r="N2822">
        <v>0.928399999999998</v>
      </c>
      <c r="O2822" t="str">
        <f t="shared" si="299"/>
        <v>18&lt;row&gt;&lt;color=136,140,107&gt;给予范围内的对手445%伤害，&lt;row&gt;&lt;color=136,140,107&gt;并额外造成2854点伤害</v>
      </c>
    </row>
    <row r="2823" spans="1:15" x14ac:dyDescent="0.15">
      <c r="A2823">
        <f t="shared" si="297"/>
        <v>1001023070</v>
      </c>
      <c r="B2823" s="32">
        <v>1001023</v>
      </c>
      <c r="C2823">
        <v>70</v>
      </c>
      <c r="D2823">
        <v>0</v>
      </c>
      <c r="E2823">
        <v>0</v>
      </c>
      <c r="F2823" t="s">
        <v>647</v>
      </c>
      <c r="H2823">
        <v>0</v>
      </c>
      <c r="I2823">
        <v>1</v>
      </c>
      <c r="J2823">
        <v>0</v>
      </c>
      <c r="K2823">
        <v>100</v>
      </c>
      <c r="L2823">
        <f t="shared" si="298"/>
        <v>4.4865599999999901</v>
      </c>
      <c r="N2823">
        <v>0.93469999999999798</v>
      </c>
      <c r="O2823" t="str">
        <f t="shared" si="299"/>
        <v>18&lt;row&gt;&lt;color=136,140,107&gt;给予范围内的对手448%伤害，&lt;row&gt;&lt;color=136,140,107&gt;并额外造成2935点伤害</v>
      </c>
    </row>
    <row r="2824" spans="1:15" x14ac:dyDescent="0.15">
      <c r="A2824">
        <f t="shared" si="297"/>
        <v>1001023071</v>
      </c>
      <c r="B2824" s="32">
        <v>1001023</v>
      </c>
      <c r="C2824">
        <v>71</v>
      </c>
      <c r="D2824">
        <v>0</v>
      </c>
      <c r="E2824">
        <v>0</v>
      </c>
      <c r="F2824" t="s">
        <v>648</v>
      </c>
      <c r="H2824">
        <v>0</v>
      </c>
      <c r="I2824">
        <v>1</v>
      </c>
      <c r="J2824">
        <v>0</v>
      </c>
      <c r="K2824">
        <v>100</v>
      </c>
      <c r="L2824">
        <f t="shared" si="298"/>
        <v>4.5167999999999902</v>
      </c>
      <c r="N2824">
        <v>0.94099999999999795</v>
      </c>
      <c r="O2824" t="str">
        <f t="shared" si="299"/>
        <v>18&lt;row&gt;&lt;color=136,140,107&gt;给予范围内的对手451%伤害，&lt;row&gt;&lt;color=136,140,107&gt;并额外造成3017点伤害</v>
      </c>
    </row>
    <row r="2825" spans="1:15" x14ac:dyDescent="0.15">
      <c r="A2825">
        <f t="shared" si="297"/>
        <v>1001023072</v>
      </c>
      <c r="B2825" s="32">
        <v>1001023</v>
      </c>
      <c r="C2825">
        <v>72</v>
      </c>
      <c r="D2825">
        <v>0</v>
      </c>
      <c r="E2825">
        <v>0</v>
      </c>
      <c r="F2825" t="s">
        <v>649</v>
      </c>
      <c r="H2825">
        <v>0</v>
      </c>
      <c r="I2825">
        <v>1</v>
      </c>
      <c r="J2825">
        <v>0</v>
      </c>
      <c r="K2825">
        <v>100</v>
      </c>
      <c r="L2825">
        <f t="shared" si="298"/>
        <v>4.5470399999999902</v>
      </c>
      <c r="N2825">
        <v>0.94729999999999803</v>
      </c>
      <c r="O2825" t="str">
        <f t="shared" si="299"/>
        <v>18&lt;row&gt;&lt;color=136,140,107&gt;给予范围内的对手454%伤害，&lt;row&gt;&lt;color=136,140,107&gt;并额外造成3101点伤害</v>
      </c>
    </row>
    <row r="2826" spans="1:15" x14ac:dyDescent="0.15">
      <c r="A2826">
        <f t="shared" si="297"/>
        <v>1001023073</v>
      </c>
      <c r="B2826" s="32">
        <v>1001023</v>
      </c>
      <c r="C2826">
        <v>73</v>
      </c>
      <c r="D2826">
        <v>0</v>
      </c>
      <c r="E2826">
        <v>0</v>
      </c>
      <c r="F2826" t="s">
        <v>650</v>
      </c>
      <c r="H2826">
        <v>0</v>
      </c>
      <c r="I2826">
        <v>1</v>
      </c>
      <c r="J2826">
        <v>0</v>
      </c>
      <c r="K2826">
        <v>100</v>
      </c>
      <c r="L2826">
        <f t="shared" si="298"/>
        <v>4.5772799999999902</v>
      </c>
      <c r="N2826">
        <v>0.953599999999998</v>
      </c>
      <c r="O2826" t="str">
        <f t="shared" si="299"/>
        <v>18&lt;row&gt;&lt;color=136,140,107&gt;给予范围内的对手457%伤害，&lt;row&gt;&lt;color=136,140,107&gt;并额外造成3186点伤害</v>
      </c>
    </row>
    <row r="2827" spans="1:15" x14ac:dyDescent="0.15">
      <c r="A2827">
        <f t="shared" si="297"/>
        <v>1001023074</v>
      </c>
      <c r="B2827" s="32">
        <v>1001023</v>
      </c>
      <c r="C2827">
        <v>74</v>
      </c>
      <c r="D2827">
        <v>0</v>
      </c>
      <c r="E2827">
        <v>0</v>
      </c>
      <c r="F2827" t="s">
        <v>651</v>
      </c>
      <c r="H2827">
        <v>0</v>
      </c>
      <c r="I2827">
        <v>1</v>
      </c>
      <c r="J2827">
        <v>0</v>
      </c>
      <c r="K2827">
        <v>100</v>
      </c>
      <c r="L2827">
        <f t="shared" si="298"/>
        <v>4.6075199999999903</v>
      </c>
      <c r="N2827">
        <v>0.95989999999999798</v>
      </c>
      <c r="O2827" t="str">
        <f t="shared" si="299"/>
        <v>18&lt;row&gt;&lt;color=136,140,107&gt;给予范围内的对手460%伤害，&lt;row&gt;&lt;color=136,140,107&gt;并额外造成3272点伤害</v>
      </c>
    </row>
    <row r="2828" spans="1:15" x14ac:dyDescent="0.15">
      <c r="A2828">
        <f t="shared" si="297"/>
        <v>1001023075</v>
      </c>
      <c r="B2828" s="32">
        <v>1001023</v>
      </c>
      <c r="C2828">
        <v>75</v>
      </c>
      <c r="D2828">
        <v>0</v>
      </c>
      <c r="E2828">
        <v>0</v>
      </c>
      <c r="F2828" t="s">
        <v>652</v>
      </c>
      <c r="H2828">
        <v>0</v>
      </c>
      <c r="I2828">
        <v>1</v>
      </c>
      <c r="J2828">
        <v>0</v>
      </c>
      <c r="K2828">
        <v>100</v>
      </c>
      <c r="L2828">
        <f t="shared" si="298"/>
        <v>4.6377599999999903</v>
      </c>
      <c r="N2828">
        <v>0.96619999999999795</v>
      </c>
      <c r="O2828" t="str">
        <f t="shared" si="299"/>
        <v>18&lt;row&gt;&lt;color=136,140,107&gt;给予范围内的对手463%伤害，&lt;row&gt;&lt;color=136,140,107&gt;并额外造成3360点伤害</v>
      </c>
    </row>
    <row r="2829" spans="1:15" x14ac:dyDescent="0.15">
      <c r="A2829">
        <f t="shared" si="297"/>
        <v>1001023076</v>
      </c>
      <c r="B2829" s="32">
        <v>1001023</v>
      </c>
      <c r="C2829">
        <v>76</v>
      </c>
      <c r="D2829">
        <v>0</v>
      </c>
      <c r="E2829">
        <v>0</v>
      </c>
      <c r="F2829" t="s">
        <v>653</v>
      </c>
      <c r="H2829">
        <v>0</v>
      </c>
      <c r="I2829">
        <v>1</v>
      </c>
      <c r="J2829">
        <v>0</v>
      </c>
      <c r="K2829">
        <v>100</v>
      </c>
      <c r="L2829">
        <f t="shared" si="298"/>
        <v>4.6679999999999904</v>
      </c>
      <c r="N2829">
        <v>0.97249999999999803</v>
      </c>
      <c r="O2829" t="str">
        <f t="shared" si="299"/>
        <v>18&lt;row&gt;&lt;color=136,140,107&gt;给予范围内的对手466%伤害，&lt;row&gt;&lt;color=136,140,107&gt;并额外造成3450点伤害</v>
      </c>
    </row>
    <row r="2830" spans="1:15" x14ac:dyDescent="0.15">
      <c r="A2830">
        <f t="shared" si="297"/>
        <v>1001023077</v>
      </c>
      <c r="B2830" s="32">
        <v>1001023</v>
      </c>
      <c r="C2830">
        <v>77</v>
      </c>
      <c r="D2830">
        <v>0</v>
      </c>
      <c r="E2830">
        <v>0</v>
      </c>
      <c r="F2830" t="s">
        <v>654</v>
      </c>
      <c r="H2830">
        <v>0</v>
      </c>
      <c r="I2830">
        <v>1</v>
      </c>
      <c r="J2830">
        <v>0</v>
      </c>
      <c r="K2830">
        <v>100</v>
      </c>
      <c r="L2830">
        <f t="shared" si="298"/>
        <v>4.6982399999999904</v>
      </c>
      <c r="N2830">
        <v>0.978799999999998</v>
      </c>
      <c r="O2830" t="str">
        <f t="shared" si="299"/>
        <v>18&lt;row&gt;&lt;color=136,140,107&gt;给予范围内的对手469%伤害，&lt;row&gt;&lt;color=136,140,107&gt;并额外造成3540点伤害</v>
      </c>
    </row>
    <row r="2831" spans="1:15" x14ac:dyDescent="0.15">
      <c r="A2831">
        <f t="shared" si="297"/>
        <v>1001023078</v>
      </c>
      <c r="B2831" s="32">
        <v>1001023</v>
      </c>
      <c r="C2831">
        <v>78</v>
      </c>
      <c r="D2831">
        <v>0</v>
      </c>
      <c r="E2831">
        <v>0</v>
      </c>
      <c r="F2831" t="s">
        <v>655</v>
      </c>
      <c r="H2831">
        <v>0</v>
      </c>
      <c r="I2831">
        <v>1</v>
      </c>
      <c r="J2831">
        <v>0</v>
      </c>
      <c r="K2831">
        <v>100</v>
      </c>
      <c r="L2831">
        <f t="shared" si="298"/>
        <v>4.7284799999999905</v>
      </c>
      <c r="N2831">
        <v>0.98509999999999798</v>
      </c>
      <c r="O2831" t="str">
        <f t="shared" si="299"/>
        <v>18&lt;row&gt;&lt;color=136,140,107&gt;给予范围内的对手472%伤害，&lt;row&gt;&lt;color=136,140,107&gt;并额外造成3633点伤害</v>
      </c>
    </row>
    <row r="2832" spans="1:15" x14ac:dyDescent="0.15">
      <c r="A2832">
        <f t="shared" si="297"/>
        <v>1001023079</v>
      </c>
      <c r="B2832" s="32">
        <v>1001023</v>
      </c>
      <c r="C2832">
        <v>79</v>
      </c>
      <c r="D2832">
        <v>0</v>
      </c>
      <c r="E2832">
        <v>0</v>
      </c>
      <c r="F2832" t="s">
        <v>656</v>
      </c>
      <c r="H2832">
        <v>0</v>
      </c>
      <c r="I2832">
        <v>1</v>
      </c>
      <c r="J2832">
        <v>0</v>
      </c>
      <c r="K2832">
        <v>100</v>
      </c>
      <c r="L2832">
        <f t="shared" si="298"/>
        <v>4.7587199999999896</v>
      </c>
      <c r="N2832">
        <v>0.99139999999999795</v>
      </c>
      <c r="O2832" t="str">
        <f t="shared" si="299"/>
        <v>18&lt;row&gt;&lt;color=136,140,107&gt;给予范围内的对手475%伤害，&lt;row&gt;&lt;color=136,140,107&gt;并额外造成3727点伤害</v>
      </c>
    </row>
    <row r="2833" spans="1:15" x14ac:dyDescent="0.15">
      <c r="A2833">
        <f t="shared" si="297"/>
        <v>1001023080</v>
      </c>
      <c r="B2833" s="32">
        <v>1001023</v>
      </c>
      <c r="C2833">
        <v>80</v>
      </c>
      <c r="D2833">
        <v>0</v>
      </c>
      <c r="E2833">
        <v>0</v>
      </c>
      <c r="F2833" t="s">
        <v>657</v>
      </c>
      <c r="H2833">
        <v>0</v>
      </c>
      <c r="I2833">
        <v>1</v>
      </c>
      <c r="J2833">
        <v>0</v>
      </c>
      <c r="K2833">
        <v>100</v>
      </c>
      <c r="L2833">
        <f t="shared" si="298"/>
        <v>4.8</v>
      </c>
      <c r="N2833">
        <v>0.99769999999999803</v>
      </c>
      <c r="O2833" t="str">
        <f t="shared" si="299"/>
        <v>18&lt;row&gt;&lt;color=136,140,107&gt;给予范围内的对手480%伤害，&lt;row&gt;&lt;color=136,140,107&gt;并额外造成3831点伤害</v>
      </c>
    </row>
    <row r="2834" spans="1:15" x14ac:dyDescent="0.15">
      <c r="A2834">
        <f t="shared" si="297"/>
        <v>1001123001</v>
      </c>
      <c r="B2834" s="35">
        <v>1001123</v>
      </c>
      <c r="C2834">
        <v>1</v>
      </c>
      <c r="D2834">
        <v>0</v>
      </c>
      <c r="E2834">
        <v>0</v>
      </c>
      <c r="F2834" t="s">
        <v>578</v>
      </c>
      <c r="H2834">
        <v>0</v>
      </c>
      <c r="I2834">
        <v>1</v>
      </c>
      <c r="J2834">
        <v>0</v>
      </c>
      <c r="K2834">
        <v>100</v>
      </c>
      <c r="L2834">
        <f t="shared" si="298"/>
        <v>3</v>
      </c>
      <c r="N2834">
        <v>0.5</v>
      </c>
      <c r="O2834" t="str">
        <f>"18&lt;row&gt;&lt;color=136,140,107&gt;控制雷球给予对手"&amp;INT(L2834*100)&amp;"%伤害，&lt;row&gt;&lt;color=136,140,107&gt;并额外造成"&amp;INT(C2834*10*L2834*N2834)&amp;"点伤害"</f>
        <v>18&lt;row&gt;&lt;color=136,140,107&gt;控制雷球给予对手300%伤害，&lt;row&gt;&lt;color=136,140,107&gt;并额外造成15点伤害</v>
      </c>
    </row>
    <row r="2835" spans="1:15" x14ac:dyDescent="0.15">
      <c r="A2835">
        <f t="shared" si="297"/>
        <v>1001123002</v>
      </c>
      <c r="B2835" s="32">
        <v>1001123</v>
      </c>
      <c r="C2835">
        <v>2</v>
      </c>
      <c r="D2835">
        <v>0</v>
      </c>
      <c r="E2835">
        <v>0</v>
      </c>
      <c r="F2835" t="s">
        <v>590</v>
      </c>
      <c r="H2835">
        <v>0</v>
      </c>
      <c r="I2835">
        <v>1</v>
      </c>
      <c r="J2835">
        <v>0</v>
      </c>
      <c r="K2835">
        <v>100</v>
      </c>
      <c r="L2835">
        <f t="shared" si="298"/>
        <v>3.0377999999999998</v>
      </c>
      <c r="N2835">
        <v>0.50629999999999997</v>
      </c>
      <c r="O2835" t="str">
        <f t="shared" ref="O2835:O2898" si="300">"18&lt;row&gt;&lt;color=136,140,107&gt;控制雷球给予对手"&amp;INT(L2835*100)&amp;"%伤害，&lt;row&gt;&lt;color=136,140,107&gt;并额外造成"&amp;INT(C2835*10*L2835*N2835)&amp;"点伤害"</f>
        <v>18&lt;row&gt;&lt;color=136,140,107&gt;控制雷球给予对手303%伤害，&lt;row&gt;&lt;color=136,140,107&gt;并额外造成30点伤害</v>
      </c>
    </row>
    <row r="2836" spans="1:15" x14ac:dyDescent="0.15">
      <c r="A2836">
        <f t="shared" si="297"/>
        <v>1001123003</v>
      </c>
      <c r="B2836" s="32">
        <v>1001123</v>
      </c>
      <c r="C2836">
        <v>3</v>
      </c>
      <c r="D2836">
        <v>0</v>
      </c>
      <c r="E2836">
        <v>0</v>
      </c>
      <c r="F2836" t="s">
        <v>579</v>
      </c>
      <c r="H2836">
        <v>0</v>
      </c>
      <c r="I2836">
        <v>1</v>
      </c>
      <c r="J2836">
        <v>0</v>
      </c>
      <c r="K2836">
        <v>100</v>
      </c>
      <c r="L2836">
        <f t="shared" si="298"/>
        <v>3.0755999999999997</v>
      </c>
      <c r="N2836">
        <v>0.51259999999999994</v>
      </c>
      <c r="O2836" t="str">
        <f t="shared" si="300"/>
        <v>18&lt;row&gt;&lt;color=136,140,107&gt;控制雷球给予对手307%伤害，&lt;row&gt;&lt;color=136,140,107&gt;并额外造成47点伤害</v>
      </c>
    </row>
    <row r="2837" spans="1:15" x14ac:dyDescent="0.15">
      <c r="A2837">
        <f t="shared" si="297"/>
        <v>1001123004</v>
      </c>
      <c r="B2837" s="32">
        <v>1001123</v>
      </c>
      <c r="C2837">
        <v>4</v>
      </c>
      <c r="D2837">
        <v>0</v>
      </c>
      <c r="E2837">
        <v>0</v>
      </c>
      <c r="F2837" t="s">
        <v>580</v>
      </c>
      <c r="H2837">
        <v>0</v>
      </c>
      <c r="I2837">
        <v>1</v>
      </c>
      <c r="J2837">
        <v>0</v>
      </c>
      <c r="K2837">
        <v>100</v>
      </c>
      <c r="L2837">
        <f t="shared" si="298"/>
        <v>3.1134000000000004</v>
      </c>
      <c r="N2837">
        <v>0.51890000000000003</v>
      </c>
      <c r="O2837" t="str">
        <f t="shared" si="300"/>
        <v>18&lt;row&gt;&lt;color=136,140,107&gt;控制雷球给予对手311%伤害，&lt;row&gt;&lt;color=136,140,107&gt;并额外造成64点伤害</v>
      </c>
    </row>
    <row r="2838" spans="1:15" x14ac:dyDescent="0.15">
      <c r="A2838">
        <f t="shared" si="297"/>
        <v>1001123005</v>
      </c>
      <c r="B2838" s="32">
        <v>1001123</v>
      </c>
      <c r="C2838">
        <v>5</v>
      </c>
      <c r="D2838">
        <v>0</v>
      </c>
      <c r="E2838">
        <v>0</v>
      </c>
      <c r="F2838" t="s">
        <v>581</v>
      </c>
      <c r="H2838">
        <v>0</v>
      </c>
      <c r="I2838">
        <v>1</v>
      </c>
      <c r="J2838">
        <v>0</v>
      </c>
      <c r="K2838">
        <v>100</v>
      </c>
      <c r="L2838">
        <f t="shared" si="298"/>
        <v>3.1512000000000002</v>
      </c>
      <c r="N2838">
        <v>0.5252</v>
      </c>
      <c r="O2838" t="str">
        <f t="shared" si="300"/>
        <v>18&lt;row&gt;&lt;color=136,140,107&gt;控制雷球给予对手315%伤害，&lt;row&gt;&lt;color=136,140,107&gt;并额外造成82点伤害</v>
      </c>
    </row>
    <row r="2839" spans="1:15" x14ac:dyDescent="0.15">
      <c r="A2839">
        <f t="shared" si="297"/>
        <v>1001123006</v>
      </c>
      <c r="B2839" s="32">
        <v>1001123</v>
      </c>
      <c r="C2839">
        <v>6</v>
      </c>
      <c r="D2839">
        <v>0</v>
      </c>
      <c r="E2839">
        <v>0</v>
      </c>
      <c r="F2839" t="s">
        <v>582</v>
      </c>
      <c r="H2839">
        <v>0</v>
      </c>
      <c r="I2839">
        <v>1</v>
      </c>
      <c r="J2839">
        <v>0</v>
      </c>
      <c r="K2839">
        <v>100</v>
      </c>
      <c r="L2839">
        <f t="shared" si="298"/>
        <v>3.1890000000000001</v>
      </c>
      <c r="N2839">
        <v>0.53149999999999997</v>
      </c>
      <c r="O2839" t="str">
        <f t="shared" si="300"/>
        <v>18&lt;row&gt;&lt;color=136,140,107&gt;控制雷球给予对手318%伤害，&lt;row&gt;&lt;color=136,140,107&gt;并额外造成101点伤害</v>
      </c>
    </row>
    <row r="2840" spans="1:15" x14ac:dyDescent="0.15">
      <c r="A2840">
        <f t="shared" si="297"/>
        <v>1001123007</v>
      </c>
      <c r="B2840" s="32">
        <v>1001123</v>
      </c>
      <c r="C2840">
        <v>7</v>
      </c>
      <c r="D2840">
        <v>0</v>
      </c>
      <c r="E2840">
        <v>0</v>
      </c>
      <c r="F2840" t="s">
        <v>583</v>
      </c>
      <c r="H2840">
        <v>0</v>
      </c>
      <c r="I2840">
        <v>1</v>
      </c>
      <c r="J2840">
        <v>0</v>
      </c>
      <c r="K2840">
        <v>100</v>
      </c>
      <c r="L2840">
        <f t="shared" si="298"/>
        <v>3.2267999999999999</v>
      </c>
      <c r="N2840">
        <v>0.53779999999999994</v>
      </c>
      <c r="O2840" t="str">
        <f t="shared" si="300"/>
        <v>18&lt;row&gt;&lt;color=136,140,107&gt;控制雷球给予对手322%伤害，&lt;row&gt;&lt;color=136,140,107&gt;并额外造成121点伤害</v>
      </c>
    </row>
    <row r="2841" spans="1:15" x14ac:dyDescent="0.15">
      <c r="A2841">
        <f t="shared" si="297"/>
        <v>1001123008</v>
      </c>
      <c r="B2841" s="32">
        <v>1001123</v>
      </c>
      <c r="C2841">
        <v>8</v>
      </c>
      <c r="D2841">
        <v>0</v>
      </c>
      <c r="E2841">
        <v>0</v>
      </c>
      <c r="F2841" t="s">
        <v>584</v>
      </c>
      <c r="H2841">
        <v>0</v>
      </c>
      <c r="I2841">
        <v>1</v>
      </c>
      <c r="J2841">
        <v>0</v>
      </c>
      <c r="K2841">
        <v>100</v>
      </c>
      <c r="L2841">
        <f t="shared" si="298"/>
        <v>3.2646000000000002</v>
      </c>
      <c r="N2841">
        <v>0.54410000000000003</v>
      </c>
      <c r="O2841" t="str">
        <f t="shared" si="300"/>
        <v>18&lt;row&gt;&lt;color=136,140,107&gt;控制雷球给予对手326%伤害，&lt;row&gt;&lt;color=136,140,107&gt;并额外造成142点伤害</v>
      </c>
    </row>
    <row r="2842" spans="1:15" x14ac:dyDescent="0.15">
      <c r="A2842">
        <f t="shared" si="297"/>
        <v>1001123009</v>
      </c>
      <c r="B2842" s="32">
        <v>1001123</v>
      </c>
      <c r="C2842">
        <v>9</v>
      </c>
      <c r="D2842">
        <v>0</v>
      </c>
      <c r="E2842">
        <v>0</v>
      </c>
      <c r="F2842" t="s">
        <v>585</v>
      </c>
      <c r="H2842">
        <v>0</v>
      </c>
      <c r="I2842">
        <v>1</v>
      </c>
      <c r="J2842">
        <v>0</v>
      </c>
      <c r="K2842">
        <v>100</v>
      </c>
      <c r="L2842">
        <f t="shared" si="298"/>
        <v>3.3024</v>
      </c>
      <c r="N2842">
        <v>0.5504</v>
      </c>
      <c r="O2842" t="str">
        <f t="shared" si="300"/>
        <v>18&lt;row&gt;&lt;color=136,140,107&gt;控制雷球给予对手330%伤害，&lt;row&gt;&lt;color=136,140,107&gt;并额外造成163点伤害</v>
      </c>
    </row>
    <row r="2843" spans="1:15" x14ac:dyDescent="0.15">
      <c r="A2843">
        <f t="shared" si="297"/>
        <v>1001123010</v>
      </c>
      <c r="B2843" s="32">
        <v>1001123</v>
      </c>
      <c r="C2843">
        <v>10</v>
      </c>
      <c r="D2843">
        <v>0</v>
      </c>
      <c r="E2843">
        <v>0</v>
      </c>
      <c r="F2843" t="s">
        <v>586</v>
      </c>
      <c r="H2843">
        <v>0</v>
      </c>
      <c r="I2843">
        <v>1</v>
      </c>
      <c r="J2843">
        <v>0</v>
      </c>
      <c r="K2843">
        <v>100</v>
      </c>
      <c r="L2843">
        <f t="shared" si="298"/>
        <v>3.3401999999999998</v>
      </c>
      <c r="N2843">
        <v>0.55669999999999997</v>
      </c>
      <c r="O2843" t="str">
        <f t="shared" si="300"/>
        <v>18&lt;row&gt;&lt;color=136,140,107&gt;控制雷球给予对手334%伤害，&lt;row&gt;&lt;color=136,140,107&gt;并额外造成185点伤害</v>
      </c>
    </row>
    <row r="2844" spans="1:15" x14ac:dyDescent="0.15">
      <c r="A2844">
        <f t="shared" si="297"/>
        <v>1001123011</v>
      </c>
      <c r="B2844" s="32">
        <v>1001123</v>
      </c>
      <c r="C2844">
        <v>11</v>
      </c>
      <c r="D2844">
        <v>0</v>
      </c>
      <c r="E2844">
        <v>0</v>
      </c>
      <c r="F2844" t="s">
        <v>587</v>
      </c>
      <c r="H2844">
        <v>0</v>
      </c>
      <c r="I2844">
        <v>1</v>
      </c>
      <c r="J2844">
        <v>0</v>
      </c>
      <c r="K2844">
        <v>100</v>
      </c>
      <c r="L2844">
        <f t="shared" si="298"/>
        <v>3.3779999999999997</v>
      </c>
      <c r="N2844">
        <v>0.56299999999999994</v>
      </c>
      <c r="O2844" t="str">
        <f t="shared" si="300"/>
        <v>18&lt;row&gt;&lt;color=136,140,107&gt;控制雷球给予对手337%伤害，&lt;row&gt;&lt;color=136,140,107&gt;并额外造成209点伤害</v>
      </c>
    </row>
    <row r="2845" spans="1:15" x14ac:dyDescent="0.15">
      <c r="A2845">
        <f t="shared" si="297"/>
        <v>1001123012</v>
      </c>
      <c r="B2845" s="32">
        <v>1001123</v>
      </c>
      <c r="C2845">
        <v>12</v>
      </c>
      <c r="D2845">
        <v>0</v>
      </c>
      <c r="E2845">
        <v>0</v>
      </c>
      <c r="F2845" t="s">
        <v>588</v>
      </c>
      <c r="H2845">
        <v>0</v>
      </c>
      <c r="I2845">
        <v>1</v>
      </c>
      <c r="J2845">
        <v>0</v>
      </c>
      <c r="K2845">
        <v>100</v>
      </c>
      <c r="L2845">
        <f t="shared" si="298"/>
        <v>3.4157999999999999</v>
      </c>
      <c r="N2845">
        <v>0.56930000000000003</v>
      </c>
      <c r="O2845" t="str">
        <f t="shared" si="300"/>
        <v>18&lt;row&gt;&lt;color=136,140,107&gt;控制雷球给予对手341%伤害，&lt;row&gt;&lt;color=136,140,107&gt;并额外造成233点伤害</v>
      </c>
    </row>
    <row r="2846" spans="1:15" x14ac:dyDescent="0.15">
      <c r="A2846">
        <f t="shared" si="297"/>
        <v>1001123013</v>
      </c>
      <c r="B2846" s="32">
        <v>1001123</v>
      </c>
      <c r="C2846">
        <v>13</v>
      </c>
      <c r="D2846">
        <v>0</v>
      </c>
      <c r="E2846">
        <v>0</v>
      </c>
      <c r="F2846" t="s">
        <v>589</v>
      </c>
      <c r="H2846">
        <v>0</v>
      </c>
      <c r="I2846">
        <v>1</v>
      </c>
      <c r="J2846">
        <v>0</v>
      </c>
      <c r="K2846">
        <v>100</v>
      </c>
      <c r="L2846">
        <f t="shared" si="298"/>
        <v>3.4535999999999998</v>
      </c>
      <c r="N2846">
        <v>0.5756</v>
      </c>
      <c r="O2846" t="str">
        <f t="shared" si="300"/>
        <v>18&lt;row&gt;&lt;color=136,140,107&gt;控制雷球给予对手345%伤害，&lt;row&gt;&lt;color=136,140,107&gt;并额外造成258点伤害</v>
      </c>
    </row>
    <row r="2847" spans="1:15" x14ac:dyDescent="0.15">
      <c r="A2847">
        <f t="shared" si="297"/>
        <v>1001123014</v>
      </c>
      <c r="B2847" s="32">
        <v>1001123</v>
      </c>
      <c r="C2847">
        <v>14</v>
      </c>
      <c r="D2847">
        <v>0</v>
      </c>
      <c r="E2847">
        <v>0</v>
      </c>
      <c r="F2847" t="s">
        <v>591</v>
      </c>
      <c r="H2847">
        <v>0</v>
      </c>
      <c r="I2847">
        <v>1</v>
      </c>
      <c r="J2847">
        <v>0</v>
      </c>
      <c r="K2847">
        <v>100</v>
      </c>
      <c r="L2847">
        <f t="shared" si="298"/>
        <v>3.4913999999999996</v>
      </c>
      <c r="N2847">
        <v>0.58189999999999997</v>
      </c>
      <c r="O2847" t="str">
        <f t="shared" si="300"/>
        <v>18&lt;row&gt;&lt;color=136,140,107&gt;控制雷球给予对手349%伤害，&lt;row&gt;&lt;color=136,140,107&gt;并额外造成284点伤害</v>
      </c>
    </row>
    <row r="2848" spans="1:15" x14ac:dyDescent="0.15">
      <c r="A2848">
        <f t="shared" si="297"/>
        <v>1001123015</v>
      </c>
      <c r="B2848" s="32">
        <v>1001123</v>
      </c>
      <c r="C2848">
        <v>15</v>
      </c>
      <c r="D2848">
        <v>0</v>
      </c>
      <c r="E2848">
        <v>0</v>
      </c>
      <c r="F2848" t="s">
        <v>592</v>
      </c>
      <c r="H2848">
        <v>0</v>
      </c>
      <c r="I2848">
        <v>1</v>
      </c>
      <c r="J2848">
        <v>0</v>
      </c>
      <c r="K2848">
        <v>100</v>
      </c>
      <c r="L2848">
        <f t="shared" si="298"/>
        <v>3.5291999999999994</v>
      </c>
      <c r="N2848">
        <v>0.58819999999999995</v>
      </c>
      <c r="O2848" t="str">
        <f t="shared" si="300"/>
        <v>18&lt;row&gt;&lt;color=136,140,107&gt;控制雷球给予对手352%伤害，&lt;row&gt;&lt;color=136,140,107&gt;并额外造成311点伤害</v>
      </c>
    </row>
    <row r="2849" spans="1:15" x14ac:dyDescent="0.15">
      <c r="A2849">
        <f t="shared" si="297"/>
        <v>1001123016</v>
      </c>
      <c r="B2849" s="32">
        <v>1001123</v>
      </c>
      <c r="C2849">
        <v>16</v>
      </c>
      <c r="D2849">
        <v>0</v>
      </c>
      <c r="E2849">
        <v>0</v>
      </c>
      <c r="F2849" t="s">
        <v>593</v>
      </c>
      <c r="H2849">
        <v>0</v>
      </c>
      <c r="I2849">
        <v>1</v>
      </c>
      <c r="J2849">
        <v>0</v>
      </c>
      <c r="K2849">
        <v>100</v>
      </c>
      <c r="L2849">
        <f t="shared" si="298"/>
        <v>3.5670000000000002</v>
      </c>
      <c r="N2849">
        <v>0.59450000000000003</v>
      </c>
      <c r="O2849" t="str">
        <f t="shared" si="300"/>
        <v>18&lt;row&gt;&lt;color=136,140,107&gt;控制雷球给予对手356%伤害，&lt;row&gt;&lt;color=136,140,107&gt;并额外造成339点伤害</v>
      </c>
    </row>
    <row r="2850" spans="1:15" x14ac:dyDescent="0.15">
      <c r="A2850">
        <f t="shared" si="297"/>
        <v>1001123017</v>
      </c>
      <c r="B2850" s="32">
        <v>1001123</v>
      </c>
      <c r="C2850">
        <v>17</v>
      </c>
      <c r="D2850">
        <v>0</v>
      </c>
      <c r="E2850">
        <v>0</v>
      </c>
      <c r="F2850" t="s">
        <v>594</v>
      </c>
      <c r="H2850">
        <v>0</v>
      </c>
      <c r="I2850">
        <v>1</v>
      </c>
      <c r="J2850">
        <v>0</v>
      </c>
      <c r="K2850">
        <v>100</v>
      </c>
      <c r="L2850">
        <f t="shared" si="298"/>
        <v>3.6048</v>
      </c>
      <c r="N2850">
        <v>0.6008</v>
      </c>
      <c r="O2850" t="str">
        <f t="shared" si="300"/>
        <v>18&lt;row&gt;&lt;color=136,140,107&gt;控制雷球给予对手360%伤害，&lt;row&gt;&lt;color=136,140,107&gt;并额外造成368点伤害</v>
      </c>
    </row>
    <row r="2851" spans="1:15" x14ac:dyDescent="0.15">
      <c r="A2851">
        <f t="shared" si="297"/>
        <v>1001123018</v>
      </c>
      <c r="B2851" s="32">
        <v>1001123</v>
      </c>
      <c r="C2851">
        <v>18</v>
      </c>
      <c r="D2851">
        <v>0</v>
      </c>
      <c r="E2851">
        <v>0</v>
      </c>
      <c r="F2851" t="s">
        <v>595</v>
      </c>
      <c r="H2851">
        <v>0</v>
      </c>
      <c r="I2851">
        <v>1</v>
      </c>
      <c r="J2851">
        <v>0</v>
      </c>
      <c r="K2851">
        <v>100</v>
      </c>
      <c r="L2851">
        <f t="shared" si="298"/>
        <v>3.6425999999999998</v>
      </c>
      <c r="N2851">
        <v>0.60709999999999997</v>
      </c>
      <c r="O2851" t="str">
        <f t="shared" si="300"/>
        <v>18&lt;row&gt;&lt;color=136,140,107&gt;控制雷球给予对手364%伤害，&lt;row&gt;&lt;color=136,140,107&gt;并额外造成398点伤害</v>
      </c>
    </row>
    <row r="2852" spans="1:15" x14ac:dyDescent="0.15">
      <c r="A2852">
        <f t="shared" si="297"/>
        <v>1001123019</v>
      </c>
      <c r="B2852" s="32">
        <v>1001123</v>
      </c>
      <c r="C2852">
        <v>19</v>
      </c>
      <c r="D2852">
        <v>0</v>
      </c>
      <c r="E2852">
        <v>0</v>
      </c>
      <c r="F2852" t="s">
        <v>596</v>
      </c>
      <c r="H2852">
        <v>0</v>
      </c>
      <c r="I2852">
        <v>1</v>
      </c>
      <c r="J2852">
        <v>0</v>
      </c>
      <c r="K2852">
        <v>100</v>
      </c>
      <c r="L2852">
        <f t="shared" si="298"/>
        <v>3.6803999999999997</v>
      </c>
      <c r="N2852">
        <v>0.61339999999999995</v>
      </c>
      <c r="O2852" t="str">
        <f t="shared" si="300"/>
        <v>18&lt;row&gt;&lt;color=136,140,107&gt;控制雷球给予对手368%伤害，&lt;row&gt;&lt;color=136,140,107&gt;并额外造成428点伤害</v>
      </c>
    </row>
    <row r="2853" spans="1:15" x14ac:dyDescent="0.15">
      <c r="A2853">
        <f t="shared" si="297"/>
        <v>1001123020</v>
      </c>
      <c r="B2853" s="32">
        <v>1001123</v>
      </c>
      <c r="C2853">
        <v>20</v>
      </c>
      <c r="D2853">
        <v>0</v>
      </c>
      <c r="E2853">
        <v>0</v>
      </c>
      <c r="F2853" t="s">
        <v>597</v>
      </c>
      <c r="H2853">
        <v>0</v>
      </c>
      <c r="I2853">
        <v>1</v>
      </c>
      <c r="J2853">
        <v>0</v>
      </c>
      <c r="K2853">
        <v>100</v>
      </c>
      <c r="L2853">
        <f t="shared" si="298"/>
        <v>3.7181999999999942</v>
      </c>
      <c r="N2853">
        <v>0.61969999999999903</v>
      </c>
      <c r="O2853" t="str">
        <f t="shared" si="300"/>
        <v>18&lt;row&gt;&lt;color=136,140,107&gt;控制雷球给予对手371%伤害，&lt;row&gt;&lt;color=136,140,107&gt;并额外造成460点伤害</v>
      </c>
    </row>
    <row r="2854" spans="1:15" x14ac:dyDescent="0.15">
      <c r="A2854">
        <f t="shared" si="297"/>
        <v>1001123021</v>
      </c>
      <c r="B2854" s="32">
        <v>1001123</v>
      </c>
      <c r="C2854">
        <v>21</v>
      </c>
      <c r="D2854">
        <v>0</v>
      </c>
      <c r="E2854">
        <v>0</v>
      </c>
      <c r="F2854" t="s">
        <v>598</v>
      </c>
      <c r="H2854">
        <v>0</v>
      </c>
      <c r="I2854">
        <v>1</v>
      </c>
      <c r="J2854">
        <v>0</v>
      </c>
      <c r="K2854">
        <v>100</v>
      </c>
      <c r="L2854">
        <f t="shared" si="298"/>
        <v>3.755999999999994</v>
      </c>
      <c r="N2854">
        <v>0.625999999999999</v>
      </c>
      <c r="O2854" t="str">
        <f t="shared" si="300"/>
        <v>18&lt;row&gt;&lt;color=136,140,107&gt;控制雷球给予对手375%伤害，&lt;row&gt;&lt;color=136,140,107&gt;并额外造成493点伤害</v>
      </c>
    </row>
    <row r="2855" spans="1:15" x14ac:dyDescent="0.15">
      <c r="A2855">
        <f t="shared" si="297"/>
        <v>1001123022</v>
      </c>
      <c r="B2855" s="32">
        <v>1001123</v>
      </c>
      <c r="C2855">
        <v>22</v>
      </c>
      <c r="D2855">
        <v>0</v>
      </c>
      <c r="E2855">
        <v>0</v>
      </c>
      <c r="F2855" t="s">
        <v>599</v>
      </c>
      <c r="H2855">
        <v>0</v>
      </c>
      <c r="I2855">
        <v>1</v>
      </c>
      <c r="J2855">
        <v>0</v>
      </c>
      <c r="K2855">
        <v>100</v>
      </c>
      <c r="L2855">
        <f t="shared" si="298"/>
        <v>3.7937999999999938</v>
      </c>
      <c r="N2855">
        <v>0.63229999999999897</v>
      </c>
      <c r="O2855" t="str">
        <f t="shared" si="300"/>
        <v>18&lt;row&gt;&lt;color=136,140,107&gt;控制雷球给予对手379%伤害，&lt;row&gt;&lt;color=136,140,107&gt;并额外造成527点伤害</v>
      </c>
    </row>
    <row r="2856" spans="1:15" x14ac:dyDescent="0.15">
      <c r="A2856">
        <f t="shared" si="297"/>
        <v>1001123023</v>
      </c>
      <c r="B2856" s="32">
        <v>1001123</v>
      </c>
      <c r="C2856">
        <v>23</v>
      </c>
      <c r="D2856">
        <v>0</v>
      </c>
      <c r="E2856">
        <v>0</v>
      </c>
      <c r="F2856" t="s">
        <v>600</v>
      </c>
      <c r="H2856">
        <v>0</v>
      </c>
      <c r="I2856">
        <v>1</v>
      </c>
      <c r="J2856">
        <v>0</v>
      </c>
      <c r="K2856">
        <v>100</v>
      </c>
      <c r="L2856">
        <f t="shared" si="298"/>
        <v>3.8315999999999937</v>
      </c>
      <c r="N2856">
        <v>0.63859999999999895</v>
      </c>
      <c r="O2856" t="str">
        <f t="shared" si="300"/>
        <v>18&lt;row&gt;&lt;color=136,140,107&gt;控制雷球给予对手383%伤害，&lt;row&gt;&lt;color=136,140,107&gt;并额外造成562点伤害</v>
      </c>
    </row>
    <row r="2857" spans="1:15" x14ac:dyDescent="0.15">
      <c r="A2857">
        <f t="shared" ref="A2857:A2920" si="301">B2857*1000+C2857</f>
        <v>1001123024</v>
      </c>
      <c r="B2857" s="32">
        <v>1001123</v>
      </c>
      <c r="C2857">
        <v>24</v>
      </c>
      <c r="D2857">
        <v>0</v>
      </c>
      <c r="E2857">
        <v>0</v>
      </c>
      <c r="F2857" t="s">
        <v>601</v>
      </c>
      <c r="H2857">
        <v>0</v>
      </c>
      <c r="I2857">
        <v>1</v>
      </c>
      <c r="J2857">
        <v>0</v>
      </c>
      <c r="K2857">
        <v>100</v>
      </c>
      <c r="L2857">
        <f t="shared" si="298"/>
        <v>3.8693999999999944</v>
      </c>
      <c r="N2857">
        <v>0.64489999999999903</v>
      </c>
      <c r="O2857" t="str">
        <f t="shared" si="300"/>
        <v>18&lt;row&gt;&lt;color=136,140,107&gt;控制雷球给予对手386%伤害，&lt;row&gt;&lt;color=136,140,107&gt;并额外造成598点伤害</v>
      </c>
    </row>
    <row r="2858" spans="1:15" x14ac:dyDescent="0.15">
      <c r="A2858">
        <f t="shared" si="301"/>
        <v>1001123025</v>
      </c>
      <c r="B2858" s="32">
        <v>1001123</v>
      </c>
      <c r="C2858">
        <v>25</v>
      </c>
      <c r="D2858">
        <v>0</v>
      </c>
      <c r="E2858">
        <v>0</v>
      </c>
      <c r="F2858" t="s">
        <v>602</v>
      </c>
      <c r="H2858">
        <v>0</v>
      </c>
      <c r="I2858">
        <v>1</v>
      </c>
      <c r="J2858">
        <v>0</v>
      </c>
      <c r="K2858">
        <v>100</v>
      </c>
      <c r="L2858">
        <f t="shared" si="298"/>
        <v>3.9071999999999942</v>
      </c>
      <c r="N2858">
        <v>0.651199999999999</v>
      </c>
      <c r="O2858" t="str">
        <f t="shared" si="300"/>
        <v>18&lt;row&gt;&lt;color=136,140,107&gt;控制雷球给予对手390%伤害，&lt;row&gt;&lt;color=136,140,107&gt;并额外造成636点伤害</v>
      </c>
    </row>
    <row r="2859" spans="1:15" x14ac:dyDescent="0.15">
      <c r="A2859">
        <f t="shared" si="301"/>
        <v>1001123026</v>
      </c>
      <c r="B2859" s="32">
        <v>1001123</v>
      </c>
      <c r="C2859">
        <v>26</v>
      </c>
      <c r="D2859">
        <v>0</v>
      </c>
      <c r="E2859">
        <v>0</v>
      </c>
      <c r="F2859" t="s">
        <v>603</v>
      </c>
      <c r="H2859">
        <v>0</v>
      </c>
      <c r="I2859">
        <v>1</v>
      </c>
      <c r="J2859">
        <v>0</v>
      </c>
      <c r="K2859">
        <v>100</v>
      </c>
      <c r="L2859">
        <f t="shared" si="298"/>
        <v>3.9449999999999941</v>
      </c>
      <c r="N2859">
        <v>0.65749999999999897</v>
      </c>
      <c r="O2859" t="str">
        <f t="shared" si="300"/>
        <v>18&lt;row&gt;&lt;color=136,140,107&gt;控制雷球给予对手394%伤害，&lt;row&gt;&lt;color=136,140,107&gt;并额外造成674点伤害</v>
      </c>
    </row>
    <row r="2860" spans="1:15" x14ac:dyDescent="0.15">
      <c r="A2860">
        <f t="shared" si="301"/>
        <v>1001123027</v>
      </c>
      <c r="B2860" s="32">
        <v>1001123</v>
      </c>
      <c r="C2860">
        <v>27</v>
      </c>
      <c r="D2860">
        <v>0</v>
      </c>
      <c r="E2860">
        <v>0</v>
      </c>
      <c r="F2860" t="s">
        <v>604</v>
      </c>
      <c r="H2860">
        <v>0</v>
      </c>
      <c r="I2860">
        <v>1</v>
      </c>
      <c r="J2860">
        <v>0</v>
      </c>
      <c r="K2860">
        <v>100</v>
      </c>
      <c r="L2860">
        <f t="shared" si="298"/>
        <v>3.9827999999999939</v>
      </c>
      <c r="N2860">
        <v>0.66379999999999895</v>
      </c>
      <c r="O2860" t="str">
        <f t="shared" si="300"/>
        <v>18&lt;row&gt;&lt;color=136,140,107&gt;控制雷球给予对手398%伤害，&lt;row&gt;&lt;color=136,140,107&gt;并额外造成713点伤害</v>
      </c>
    </row>
    <row r="2861" spans="1:15" x14ac:dyDescent="0.15">
      <c r="A2861">
        <f t="shared" si="301"/>
        <v>1001123028</v>
      </c>
      <c r="B2861" s="32">
        <v>1001123</v>
      </c>
      <c r="C2861">
        <v>28</v>
      </c>
      <c r="D2861">
        <v>0</v>
      </c>
      <c r="E2861">
        <v>0</v>
      </c>
      <c r="F2861" t="s">
        <v>605</v>
      </c>
      <c r="H2861">
        <v>0</v>
      </c>
      <c r="I2861">
        <v>1</v>
      </c>
      <c r="J2861">
        <v>0</v>
      </c>
      <c r="K2861">
        <v>100</v>
      </c>
      <c r="L2861">
        <f t="shared" si="298"/>
        <v>4.0205999999999946</v>
      </c>
      <c r="N2861">
        <v>0.67009999999999903</v>
      </c>
      <c r="O2861" t="str">
        <f t="shared" si="300"/>
        <v>18&lt;row&gt;&lt;color=136,140,107&gt;控制雷球给予对手402%伤害，&lt;row&gt;&lt;color=136,140,107&gt;并额外造成754点伤害</v>
      </c>
    </row>
    <row r="2862" spans="1:15" x14ac:dyDescent="0.15">
      <c r="A2862">
        <f t="shared" si="301"/>
        <v>1001123029</v>
      </c>
      <c r="B2862" s="32">
        <v>1001123</v>
      </c>
      <c r="C2862">
        <v>29</v>
      </c>
      <c r="D2862">
        <v>0</v>
      </c>
      <c r="E2862">
        <v>0</v>
      </c>
      <c r="F2862" t="s">
        <v>606</v>
      </c>
      <c r="H2862">
        <v>0</v>
      </c>
      <c r="I2862">
        <v>1</v>
      </c>
      <c r="J2862">
        <v>0</v>
      </c>
      <c r="K2862">
        <v>100</v>
      </c>
      <c r="L2862">
        <f t="shared" si="298"/>
        <v>4.0583999999999936</v>
      </c>
      <c r="N2862">
        <v>0.676399999999999</v>
      </c>
      <c r="O2862" t="str">
        <f t="shared" si="300"/>
        <v>18&lt;row&gt;&lt;color=136,140,107&gt;控制雷球给予对手405%伤害，&lt;row&gt;&lt;color=136,140,107&gt;并额外造成796点伤害</v>
      </c>
    </row>
    <row r="2863" spans="1:15" x14ac:dyDescent="0.15">
      <c r="A2863">
        <f t="shared" si="301"/>
        <v>1001123030</v>
      </c>
      <c r="B2863" s="32">
        <v>1001123</v>
      </c>
      <c r="C2863">
        <v>30</v>
      </c>
      <c r="D2863">
        <v>0</v>
      </c>
      <c r="E2863">
        <v>0</v>
      </c>
      <c r="F2863" t="s">
        <v>607</v>
      </c>
      <c r="H2863">
        <v>0</v>
      </c>
      <c r="I2863">
        <v>1</v>
      </c>
      <c r="J2863">
        <v>0</v>
      </c>
      <c r="K2863">
        <v>100</v>
      </c>
      <c r="L2863">
        <f t="shared" si="298"/>
        <v>4.0961999999999943</v>
      </c>
      <c r="N2863">
        <v>0.68269999999999897</v>
      </c>
      <c r="O2863" t="str">
        <f t="shared" si="300"/>
        <v>18&lt;row&gt;&lt;color=136,140,107&gt;控制雷球给予对手409%伤害，&lt;row&gt;&lt;color=136,140,107&gt;并额外造成838点伤害</v>
      </c>
    </row>
    <row r="2864" spans="1:15" x14ac:dyDescent="0.15">
      <c r="A2864">
        <f t="shared" si="301"/>
        <v>1001123031</v>
      </c>
      <c r="B2864" s="32">
        <v>1001123</v>
      </c>
      <c r="C2864">
        <v>31</v>
      </c>
      <c r="D2864">
        <v>0</v>
      </c>
      <c r="E2864">
        <v>0</v>
      </c>
      <c r="F2864" t="s">
        <v>608</v>
      </c>
      <c r="H2864">
        <v>0</v>
      </c>
      <c r="I2864">
        <v>1</v>
      </c>
      <c r="J2864">
        <v>0</v>
      </c>
      <c r="K2864">
        <v>100</v>
      </c>
      <c r="L2864">
        <f t="shared" si="298"/>
        <v>4.1339999999999932</v>
      </c>
      <c r="N2864">
        <v>0.68899999999999895</v>
      </c>
      <c r="O2864" t="str">
        <f t="shared" si="300"/>
        <v>18&lt;row&gt;&lt;color=136,140,107&gt;控制雷球给予对手413%伤害，&lt;row&gt;&lt;color=136,140,107&gt;并额外造成882点伤害</v>
      </c>
    </row>
    <row r="2865" spans="1:15" x14ac:dyDescent="0.15">
      <c r="A2865">
        <f t="shared" si="301"/>
        <v>1001123032</v>
      </c>
      <c r="B2865" s="32">
        <v>1001123</v>
      </c>
      <c r="C2865">
        <v>32</v>
      </c>
      <c r="D2865">
        <v>0</v>
      </c>
      <c r="E2865">
        <v>0</v>
      </c>
      <c r="F2865" t="s">
        <v>609</v>
      </c>
      <c r="H2865">
        <v>0</v>
      </c>
      <c r="I2865">
        <v>1</v>
      </c>
      <c r="J2865">
        <v>0</v>
      </c>
      <c r="K2865">
        <v>100</v>
      </c>
      <c r="L2865">
        <f t="shared" si="298"/>
        <v>4.171799999999994</v>
      </c>
      <c r="N2865">
        <v>0.69529999999999903</v>
      </c>
      <c r="O2865" t="str">
        <f t="shared" si="300"/>
        <v>18&lt;row&gt;&lt;color=136,140,107&gt;控制雷球给予对手417%伤害，&lt;row&gt;&lt;color=136,140,107&gt;并额外造成928点伤害</v>
      </c>
    </row>
    <row r="2866" spans="1:15" x14ac:dyDescent="0.15">
      <c r="A2866">
        <f t="shared" si="301"/>
        <v>1001123033</v>
      </c>
      <c r="B2866" s="32">
        <v>1001123</v>
      </c>
      <c r="C2866">
        <v>33</v>
      </c>
      <c r="D2866">
        <v>0</v>
      </c>
      <c r="E2866">
        <v>0</v>
      </c>
      <c r="F2866" t="s">
        <v>610</v>
      </c>
      <c r="H2866">
        <v>0</v>
      </c>
      <c r="I2866">
        <v>1</v>
      </c>
      <c r="J2866">
        <v>0</v>
      </c>
      <c r="K2866">
        <v>100</v>
      </c>
      <c r="L2866">
        <f t="shared" ref="L2866:L2929" si="302">IF(C2866=80,VLOOKUP((B2866-20),$B$100:$L$2343,11,0),VLOOKUP((B2866-20),$B$100:$L$2343,11,0)*N2866)</f>
        <v>4.2095999999999938</v>
      </c>
      <c r="N2866">
        <v>0.701599999999999</v>
      </c>
      <c r="O2866" t="str">
        <f t="shared" si="300"/>
        <v>18&lt;row&gt;&lt;color=136,140,107&gt;控制雷球给予对手420%伤害，&lt;row&gt;&lt;color=136,140,107&gt;并额外造成974点伤害</v>
      </c>
    </row>
    <row r="2867" spans="1:15" x14ac:dyDescent="0.15">
      <c r="A2867">
        <f t="shared" si="301"/>
        <v>1001123034</v>
      </c>
      <c r="B2867" s="32">
        <v>1001123</v>
      </c>
      <c r="C2867">
        <v>34</v>
      </c>
      <c r="D2867">
        <v>0</v>
      </c>
      <c r="E2867">
        <v>0</v>
      </c>
      <c r="F2867" t="s">
        <v>611</v>
      </c>
      <c r="H2867">
        <v>0</v>
      </c>
      <c r="I2867">
        <v>1</v>
      </c>
      <c r="J2867">
        <v>0</v>
      </c>
      <c r="K2867">
        <v>100</v>
      </c>
      <c r="L2867">
        <f t="shared" si="302"/>
        <v>4.2473999999999936</v>
      </c>
      <c r="N2867">
        <v>0.70789999999999897</v>
      </c>
      <c r="O2867" t="str">
        <f t="shared" si="300"/>
        <v>18&lt;row&gt;&lt;color=136,140,107&gt;控制雷球给予对手424%伤害，&lt;row&gt;&lt;color=136,140,107&gt;并额外造成1022点伤害</v>
      </c>
    </row>
    <row r="2868" spans="1:15" x14ac:dyDescent="0.15">
      <c r="A2868">
        <f t="shared" si="301"/>
        <v>1001123035</v>
      </c>
      <c r="B2868" s="32">
        <v>1001123</v>
      </c>
      <c r="C2868">
        <v>35</v>
      </c>
      <c r="D2868">
        <v>0</v>
      </c>
      <c r="E2868">
        <v>0</v>
      </c>
      <c r="F2868" t="s">
        <v>612</v>
      </c>
      <c r="H2868">
        <v>0</v>
      </c>
      <c r="I2868">
        <v>1</v>
      </c>
      <c r="J2868">
        <v>0</v>
      </c>
      <c r="K2868">
        <v>100</v>
      </c>
      <c r="L2868">
        <f t="shared" si="302"/>
        <v>4.2851999999999935</v>
      </c>
      <c r="N2868">
        <v>0.71419999999999895</v>
      </c>
      <c r="O2868" t="str">
        <f t="shared" si="300"/>
        <v>18&lt;row&gt;&lt;color=136,140,107&gt;控制雷球给予对手428%伤害，&lt;row&gt;&lt;color=136,140,107&gt;并额外造成1071点伤害</v>
      </c>
    </row>
    <row r="2869" spans="1:15" x14ac:dyDescent="0.15">
      <c r="A2869">
        <f t="shared" si="301"/>
        <v>1001123036</v>
      </c>
      <c r="B2869" s="32">
        <v>1001123</v>
      </c>
      <c r="C2869">
        <v>36</v>
      </c>
      <c r="D2869">
        <v>0</v>
      </c>
      <c r="E2869">
        <v>0</v>
      </c>
      <c r="F2869" t="s">
        <v>613</v>
      </c>
      <c r="H2869">
        <v>0</v>
      </c>
      <c r="I2869">
        <v>1</v>
      </c>
      <c r="J2869">
        <v>0</v>
      </c>
      <c r="K2869">
        <v>100</v>
      </c>
      <c r="L2869">
        <f t="shared" si="302"/>
        <v>4.3229999999999942</v>
      </c>
      <c r="N2869">
        <v>0.72049999999999903</v>
      </c>
      <c r="O2869" t="str">
        <f t="shared" si="300"/>
        <v>18&lt;row&gt;&lt;color=136,140,107&gt;控制雷球给予对手432%伤害，&lt;row&gt;&lt;color=136,140,107&gt;并额外造成1121点伤害</v>
      </c>
    </row>
    <row r="2870" spans="1:15" x14ac:dyDescent="0.15">
      <c r="A2870">
        <f t="shared" si="301"/>
        <v>1001123037</v>
      </c>
      <c r="B2870" s="32">
        <v>1001123</v>
      </c>
      <c r="C2870">
        <v>37</v>
      </c>
      <c r="D2870">
        <v>0</v>
      </c>
      <c r="E2870">
        <v>0</v>
      </c>
      <c r="F2870" t="s">
        <v>614</v>
      </c>
      <c r="H2870">
        <v>0</v>
      </c>
      <c r="I2870">
        <v>1</v>
      </c>
      <c r="J2870">
        <v>0</v>
      </c>
      <c r="K2870">
        <v>100</v>
      </c>
      <c r="L2870">
        <f t="shared" si="302"/>
        <v>4.360799999999994</v>
      </c>
      <c r="N2870">
        <v>0.726799999999999</v>
      </c>
      <c r="O2870" t="str">
        <f t="shared" si="300"/>
        <v>18&lt;row&gt;&lt;color=136,140,107&gt;控制雷球给予对手436%伤害，&lt;row&gt;&lt;color=136,140,107&gt;并额外造成1172点伤害</v>
      </c>
    </row>
    <row r="2871" spans="1:15" x14ac:dyDescent="0.15">
      <c r="A2871">
        <f t="shared" si="301"/>
        <v>1001123038</v>
      </c>
      <c r="B2871" s="32">
        <v>1001123</v>
      </c>
      <c r="C2871">
        <v>38</v>
      </c>
      <c r="D2871">
        <v>0</v>
      </c>
      <c r="E2871">
        <v>0</v>
      </c>
      <c r="F2871" t="s">
        <v>615</v>
      </c>
      <c r="H2871">
        <v>0</v>
      </c>
      <c r="I2871">
        <v>1</v>
      </c>
      <c r="J2871">
        <v>0</v>
      </c>
      <c r="K2871">
        <v>100</v>
      </c>
      <c r="L2871">
        <f t="shared" si="302"/>
        <v>4.3985999999999938</v>
      </c>
      <c r="N2871">
        <v>0.73309999999999897</v>
      </c>
      <c r="O2871" t="str">
        <f t="shared" si="300"/>
        <v>18&lt;row&gt;&lt;color=136,140,107&gt;控制雷球给予对手439%伤害，&lt;row&gt;&lt;color=136,140,107&gt;并额外造成1225点伤害</v>
      </c>
    </row>
    <row r="2872" spans="1:15" x14ac:dyDescent="0.15">
      <c r="A2872">
        <f t="shared" si="301"/>
        <v>1001123039</v>
      </c>
      <c r="B2872" s="32">
        <v>1001123</v>
      </c>
      <c r="C2872">
        <v>39</v>
      </c>
      <c r="D2872">
        <v>0</v>
      </c>
      <c r="E2872">
        <v>0</v>
      </c>
      <c r="F2872" t="s">
        <v>616</v>
      </c>
      <c r="H2872">
        <v>0</v>
      </c>
      <c r="I2872">
        <v>1</v>
      </c>
      <c r="J2872">
        <v>0</v>
      </c>
      <c r="K2872">
        <v>100</v>
      </c>
      <c r="L2872">
        <f t="shared" si="302"/>
        <v>4.4363999999999937</v>
      </c>
      <c r="N2872">
        <v>0.73939999999999895</v>
      </c>
      <c r="O2872" t="str">
        <f t="shared" si="300"/>
        <v>18&lt;row&gt;&lt;color=136,140,107&gt;控制雷球给予对手443%伤害，&lt;row&gt;&lt;color=136,140,107&gt;并额外造成1279点伤害</v>
      </c>
    </row>
    <row r="2873" spans="1:15" x14ac:dyDescent="0.15">
      <c r="A2873">
        <f t="shared" si="301"/>
        <v>1001123040</v>
      </c>
      <c r="B2873" s="32">
        <v>1001123</v>
      </c>
      <c r="C2873">
        <v>40</v>
      </c>
      <c r="D2873">
        <v>0</v>
      </c>
      <c r="E2873">
        <v>0</v>
      </c>
      <c r="F2873" t="s">
        <v>617</v>
      </c>
      <c r="H2873">
        <v>0</v>
      </c>
      <c r="I2873">
        <v>1</v>
      </c>
      <c r="J2873">
        <v>0</v>
      </c>
      <c r="K2873">
        <v>100</v>
      </c>
      <c r="L2873">
        <f t="shared" si="302"/>
        <v>4.4741999999999944</v>
      </c>
      <c r="N2873">
        <v>0.74569999999999903</v>
      </c>
      <c r="O2873" t="str">
        <f t="shared" si="300"/>
        <v>18&lt;row&gt;&lt;color=136,140,107&gt;控制雷球给予对手447%伤害，&lt;row&gt;&lt;color=136,140,107&gt;并额外造成1334点伤害</v>
      </c>
    </row>
    <row r="2874" spans="1:15" x14ac:dyDescent="0.15">
      <c r="A2874">
        <f t="shared" si="301"/>
        <v>1001123041</v>
      </c>
      <c r="B2874" s="32">
        <v>1001123</v>
      </c>
      <c r="C2874">
        <v>41</v>
      </c>
      <c r="D2874">
        <v>0</v>
      </c>
      <c r="E2874">
        <v>0</v>
      </c>
      <c r="F2874" t="s">
        <v>618</v>
      </c>
      <c r="H2874">
        <v>0</v>
      </c>
      <c r="I2874">
        <v>1</v>
      </c>
      <c r="J2874">
        <v>0</v>
      </c>
      <c r="K2874">
        <v>100</v>
      </c>
      <c r="L2874">
        <f t="shared" si="302"/>
        <v>4.5119999999999942</v>
      </c>
      <c r="N2874">
        <v>0.751999999999999</v>
      </c>
      <c r="O2874" t="str">
        <f t="shared" si="300"/>
        <v>18&lt;row&gt;&lt;color=136,140,107&gt;控制雷球给予对手451%伤害，&lt;row&gt;&lt;color=136,140,107&gt;并额外造成1391点伤害</v>
      </c>
    </row>
    <row r="2875" spans="1:15" x14ac:dyDescent="0.15">
      <c r="A2875">
        <f t="shared" si="301"/>
        <v>1001123042</v>
      </c>
      <c r="B2875" s="32">
        <v>1001123</v>
      </c>
      <c r="C2875">
        <v>42</v>
      </c>
      <c r="D2875">
        <v>0</v>
      </c>
      <c r="E2875">
        <v>0</v>
      </c>
      <c r="F2875" t="s">
        <v>619</v>
      </c>
      <c r="H2875">
        <v>0</v>
      </c>
      <c r="I2875">
        <v>1</v>
      </c>
      <c r="J2875">
        <v>0</v>
      </c>
      <c r="K2875">
        <v>100</v>
      </c>
      <c r="L2875">
        <f t="shared" si="302"/>
        <v>4.5497999999999941</v>
      </c>
      <c r="N2875">
        <v>0.75829999999999897</v>
      </c>
      <c r="O2875" t="str">
        <f t="shared" si="300"/>
        <v>18&lt;row&gt;&lt;color=136,140,107&gt;控制雷球给予对手454%伤害，&lt;row&gt;&lt;color=136,140,107&gt;并额外造成1449点伤害</v>
      </c>
    </row>
    <row r="2876" spans="1:15" x14ac:dyDescent="0.15">
      <c r="A2876">
        <f t="shared" si="301"/>
        <v>1001123043</v>
      </c>
      <c r="B2876" s="32">
        <v>1001123</v>
      </c>
      <c r="C2876">
        <v>43</v>
      </c>
      <c r="D2876">
        <v>0</v>
      </c>
      <c r="E2876">
        <v>0</v>
      </c>
      <c r="F2876" t="s">
        <v>620</v>
      </c>
      <c r="H2876">
        <v>0</v>
      </c>
      <c r="I2876">
        <v>1</v>
      </c>
      <c r="J2876">
        <v>0</v>
      </c>
      <c r="K2876">
        <v>100</v>
      </c>
      <c r="L2876">
        <f t="shared" si="302"/>
        <v>4.5875999999999939</v>
      </c>
      <c r="N2876">
        <v>0.76459999999999895</v>
      </c>
      <c r="O2876" t="str">
        <f t="shared" si="300"/>
        <v>18&lt;row&gt;&lt;color=136,140,107&gt;控制雷球给予对手458%伤害，&lt;row&gt;&lt;color=136,140,107&gt;并额外造成1508点伤害</v>
      </c>
    </row>
    <row r="2877" spans="1:15" x14ac:dyDescent="0.15">
      <c r="A2877">
        <f t="shared" si="301"/>
        <v>1001123044</v>
      </c>
      <c r="B2877" s="32">
        <v>1001123</v>
      </c>
      <c r="C2877">
        <v>44</v>
      </c>
      <c r="D2877">
        <v>0</v>
      </c>
      <c r="E2877">
        <v>0</v>
      </c>
      <c r="F2877" t="s">
        <v>621</v>
      </c>
      <c r="H2877">
        <v>0</v>
      </c>
      <c r="I2877">
        <v>1</v>
      </c>
      <c r="J2877">
        <v>0</v>
      </c>
      <c r="K2877">
        <v>100</v>
      </c>
      <c r="L2877">
        <f t="shared" si="302"/>
        <v>4.6253999999999937</v>
      </c>
      <c r="N2877">
        <v>0.77089999999999903</v>
      </c>
      <c r="O2877" t="str">
        <f t="shared" si="300"/>
        <v>18&lt;row&gt;&lt;color=136,140,107&gt;控制雷球给予对手462%伤害，&lt;row&gt;&lt;color=136,140,107&gt;并额外造成1568点伤害</v>
      </c>
    </row>
    <row r="2878" spans="1:15" x14ac:dyDescent="0.15">
      <c r="A2878">
        <f t="shared" si="301"/>
        <v>1001123045</v>
      </c>
      <c r="B2878" s="32">
        <v>1001123</v>
      </c>
      <c r="C2878">
        <v>45</v>
      </c>
      <c r="D2878">
        <v>0</v>
      </c>
      <c r="E2878">
        <v>0</v>
      </c>
      <c r="F2878" t="s">
        <v>622</v>
      </c>
      <c r="H2878">
        <v>0</v>
      </c>
      <c r="I2878">
        <v>1</v>
      </c>
      <c r="J2878">
        <v>0</v>
      </c>
      <c r="K2878">
        <v>100</v>
      </c>
      <c r="L2878">
        <f t="shared" si="302"/>
        <v>4.6631999999999945</v>
      </c>
      <c r="N2878">
        <v>0.777199999999999</v>
      </c>
      <c r="O2878" t="str">
        <f t="shared" si="300"/>
        <v>18&lt;row&gt;&lt;color=136,140,107&gt;控制雷球给予对手466%伤害，&lt;row&gt;&lt;color=136,140,107&gt;并额外造成1630点伤害</v>
      </c>
    </row>
    <row r="2879" spans="1:15" x14ac:dyDescent="0.15">
      <c r="A2879">
        <f t="shared" si="301"/>
        <v>1001123046</v>
      </c>
      <c r="B2879" s="32">
        <v>1001123</v>
      </c>
      <c r="C2879">
        <v>46</v>
      </c>
      <c r="D2879">
        <v>0</v>
      </c>
      <c r="E2879">
        <v>0</v>
      </c>
      <c r="F2879" t="s">
        <v>623</v>
      </c>
      <c r="H2879">
        <v>0</v>
      </c>
      <c r="I2879">
        <v>1</v>
      </c>
      <c r="J2879">
        <v>0</v>
      </c>
      <c r="K2879">
        <v>100</v>
      </c>
      <c r="L2879">
        <f t="shared" si="302"/>
        <v>4.7009999999999934</v>
      </c>
      <c r="N2879">
        <v>0.78349999999999898</v>
      </c>
      <c r="O2879" t="str">
        <f t="shared" si="300"/>
        <v>18&lt;row&gt;&lt;color=136,140,107&gt;控制雷球给予对手470%伤害，&lt;row&gt;&lt;color=136,140,107&gt;并额外造成1694点伤害</v>
      </c>
    </row>
    <row r="2880" spans="1:15" x14ac:dyDescent="0.15">
      <c r="A2880">
        <f t="shared" si="301"/>
        <v>1001123047</v>
      </c>
      <c r="B2880" s="32">
        <v>1001123</v>
      </c>
      <c r="C2880">
        <v>47</v>
      </c>
      <c r="D2880">
        <v>0</v>
      </c>
      <c r="E2880">
        <v>0</v>
      </c>
      <c r="F2880" t="s">
        <v>624</v>
      </c>
      <c r="H2880">
        <v>0</v>
      </c>
      <c r="I2880">
        <v>1</v>
      </c>
      <c r="J2880">
        <v>0</v>
      </c>
      <c r="K2880">
        <v>100</v>
      </c>
      <c r="L2880">
        <f t="shared" si="302"/>
        <v>4.7387999999999941</v>
      </c>
      <c r="N2880">
        <v>0.78979999999999895</v>
      </c>
      <c r="O2880" t="str">
        <f t="shared" si="300"/>
        <v>18&lt;row&gt;&lt;color=136,140,107&gt;控制雷球给予对手473%伤害，&lt;row&gt;&lt;color=136,140,107&gt;并额外造成1759点伤害</v>
      </c>
    </row>
    <row r="2881" spans="1:15" x14ac:dyDescent="0.15">
      <c r="A2881">
        <f t="shared" si="301"/>
        <v>1001123048</v>
      </c>
      <c r="B2881" s="32">
        <v>1001123</v>
      </c>
      <c r="C2881">
        <v>48</v>
      </c>
      <c r="D2881">
        <v>0</v>
      </c>
      <c r="E2881">
        <v>0</v>
      </c>
      <c r="F2881" t="s">
        <v>625</v>
      </c>
      <c r="H2881">
        <v>0</v>
      </c>
      <c r="I2881">
        <v>1</v>
      </c>
      <c r="J2881">
        <v>0</v>
      </c>
      <c r="K2881">
        <v>100</v>
      </c>
      <c r="L2881">
        <f t="shared" si="302"/>
        <v>4.776599999999994</v>
      </c>
      <c r="N2881">
        <v>0.79609999999999903</v>
      </c>
      <c r="O2881" t="str">
        <f t="shared" si="300"/>
        <v>18&lt;row&gt;&lt;color=136,140,107&gt;控制雷球给予对手477%伤害，&lt;row&gt;&lt;color=136,140,107&gt;并额外造成1825点伤害</v>
      </c>
    </row>
    <row r="2882" spans="1:15" x14ac:dyDescent="0.15">
      <c r="A2882">
        <f t="shared" si="301"/>
        <v>1001123049</v>
      </c>
      <c r="B2882" s="32">
        <v>1001123</v>
      </c>
      <c r="C2882">
        <v>49</v>
      </c>
      <c r="D2882">
        <v>0</v>
      </c>
      <c r="E2882">
        <v>0</v>
      </c>
      <c r="F2882" t="s">
        <v>626</v>
      </c>
      <c r="H2882">
        <v>0</v>
      </c>
      <c r="I2882">
        <v>1</v>
      </c>
      <c r="J2882">
        <v>0</v>
      </c>
      <c r="K2882">
        <v>100</v>
      </c>
      <c r="L2882">
        <f t="shared" si="302"/>
        <v>4.8143999999999938</v>
      </c>
      <c r="N2882">
        <v>0.802399999999999</v>
      </c>
      <c r="O2882" t="str">
        <f t="shared" si="300"/>
        <v>18&lt;row&gt;&lt;color=136,140,107&gt;控制雷球给予对手481%伤害，&lt;row&gt;&lt;color=136,140,107&gt;并额外造成1892点伤害</v>
      </c>
    </row>
    <row r="2883" spans="1:15" x14ac:dyDescent="0.15">
      <c r="A2883">
        <f t="shared" si="301"/>
        <v>1001123050</v>
      </c>
      <c r="B2883" s="32">
        <v>1001123</v>
      </c>
      <c r="C2883">
        <v>50</v>
      </c>
      <c r="D2883">
        <v>0</v>
      </c>
      <c r="E2883">
        <v>0</v>
      </c>
      <c r="F2883" t="s">
        <v>627</v>
      </c>
      <c r="H2883">
        <v>0</v>
      </c>
      <c r="I2883">
        <v>1</v>
      </c>
      <c r="J2883">
        <v>0</v>
      </c>
      <c r="K2883">
        <v>100</v>
      </c>
      <c r="L2883">
        <f t="shared" si="302"/>
        <v>4.8521999999999936</v>
      </c>
      <c r="N2883">
        <v>0.80869999999999898</v>
      </c>
      <c r="O2883" t="str">
        <f t="shared" si="300"/>
        <v>18&lt;row&gt;&lt;color=136,140,107&gt;控制雷球给予对手485%伤害，&lt;row&gt;&lt;color=136,140,107&gt;并额外造成1961点伤害</v>
      </c>
    </row>
    <row r="2884" spans="1:15" x14ac:dyDescent="0.15">
      <c r="A2884">
        <f t="shared" si="301"/>
        <v>1001123051</v>
      </c>
      <c r="B2884" s="32">
        <v>1001123</v>
      </c>
      <c r="C2884">
        <v>51</v>
      </c>
      <c r="D2884">
        <v>0</v>
      </c>
      <c r="E2884">
        <v>0</v>
      </c>
      <c r="F2884" t="s">
        <v>628</v>
      </c>
      <c r="H2884">
        <v>0</v>
      </c>
      <c r="I2884">
        <v>1</v>
      </c>
      <c r="J2884">
        <v>0</v>
      </c>
      <c r="K2884">
        <v>100</v>
      </c>
      <c r="L2884">
        <f t="shared" si="302"/>
        <v>4.8899999999999935</v>
      </c>
      <c r="N2884">
        <v>0.81499999999999895</v>
      </c>
      <c r="O2884" t="str">
        <f t="shared" si="300"/>
        <v>18&lt;row&gt;&lt;color=136,140,107&gt;控制雷球给予对手488%伤害，&lt;row&gt;&lt;color=136,140,107&gt;并额外造成2032点伤害</v>
      </c>
    </row>
    <row r="2885" spans="1:15" x14ac:dyDescent="0.15">
      <c r="A2885">
        <f t="shared" si="301"/>
        <v>1001123052</v>
      </c>
      <c r="B2885" s="32">
        <v>1001123</v>
      </c>
      <c r="C2885">
        <v>52</v>
      </c>
      <c r="D2885">
        <v>0</v>
      </c>
      <c r="E2885">
        <v>0</v>
      </c>
      <c r="F2885" t="s">
        <v>629</v>
      </c>
      <c r="H2885">
        <v>0</v>
      </c>
      <c r="I2885">
        <v>1</v>
      </c>
      <c r="J2885">
        <v>0</v>
      </c>
      <c r="K2885">
        <v>100</v>
      </c>
      <c r="L2885">
        <f t="shared" si="302"/>
        <v>4.9277999999999942</v>
      </c>
      <c r="N2885">
        <v>0.82129999999999903</v>
      </c>
      <c r="O2885" t="str">
        <f t="shared" si="300"/>
        <v>18&lt;row&gt;&lt;color=136,140,107&gt;控制雷球给予对手492%伤害，&lt;row&gt;&lt;color=136,140,107&gt;并额外造成2104点伤害</v>
      </c>
    </row>
    <row r="2886" spans="1:15" x14ac:dyDescent="0.15">
      <c r="A2886">
        <f t="shared" si="301"/>
        <v>1001123053</v>
      </c>
      <c r="B2886" s="32">
        <v>1001123</v>
      </c>
      <c r="C2886">
        <v>53</v>
      </c>
      <c r="D2886">
        <v>0</v>
      </c>
      <c r="E2886">
        <v>0</v>
      </c>
      <c r="F2886" t="s">
        <v>630</v>
      </c>
      <c r="H2886">
        <v>0</v>
      </c>
      <c r="I2886">
        <v>1</v>
      </c>
      <c r="J2886">
        <v>0</v>
      </c>
      <c r="K2886">
        <v>100</v>
      </c>
      <c r="L2886">
        <f t="shared" si="302"/>
        <v>4.965599999999994</v>
      </c>
      <c r="N2886">
        <v>0.827599999999999</v>
      </c>
      <c r="O2886" t="str">
        <f t="shared" si="300"/>
        <v>18&lt;row&gt;&lt;color=136,140,107&gt;控制雷球给予对手496%伤害，&lt;row&gt;&lt;color=136,140,107&gt;并额外造成2178点伤害</v>
      </c>
    </row>
    <row r="2887" spans="1:15" x14ac:dyDescent="0.15">
      <c r="A2887">
        <f t="shared" si="301"/>
        <v>1001123054</v>
      </c>
      <c r="B2887" s="32">
        <v>1001123</v>
      </c>
      <c r="C2887">
        <v>54</v>
      </c>
      <c r="D2887">
        <v>0</v>
      </c>
      <c r="E2887">
        <v>0</v>
      </c>
      <c r="F2887" t="s">
        <v>631</v>
      </c>
      <c r="H2887">
        <v>0</v>
      </c>
      <c r="I2887">
        <v>1</v>
      </c>
      <c r="J2887">
        <v>0</v>
      </c>
      <c r="K2887">
        <v>100</v>
      </c>
      <c r="L2887">
        <f t="shared" si="302"/>
        <v>5.0033999999999939</v>
      </c>
      <c r="N2887">
        <v>0.83389999999999898</v>
      </c>
      <c r="O2887" t="str">
        <f t="shared" si="300"/>
        <v>18&lt;row&gt;&lt;color=136,140,107&gt;控制雷球给予对手500%伤害，&lt;row&gt;&lt;color=136,140,107&gt;并额外造成2253点伤害</v>
      </c>
    </row>
    <row r="2888" spans="1:15" x14ac:dyDescent="0.15">
      <c r="A2888">
        <f t="shared" si="301"/>
        <v>1001123055</v>
      </c>
      <c r="B2888" s="32">
        <v>1001123</v>
      </c>
      <c r="C2888">
        <v>55</v>
      </c>
      <c r="D2888">
        <v>0</v>
      </c>
      <c r="E2888">
        <v>0</v>
      </c>
      <c r="F2888" t="s">
        <v>632</v>
      </c>
      <c r="H2888">
        <v>0</v>
      </c>
      <c r="I2888">
        <v>1</v>
      </c>
      <c r="J2888">
        <v>0</v>
      </c>
      <c r="K2888">
        <v>100</v>
      </c>
      <c r="L2888">
        <f t="shared" si="302"/>
        <v>5.0411999999999937</v>
      </c>
      <c r="N2888">
        <v>0.84019999999999895</v>
      </c>
      <c r="O2888" t="str">
        <f t="shared" si="300"/>
        <v>18&lt;row&gt;&lt;color=136,140,107&gt;控制雷球给予对手504%伤害，&lt;row&gt;&lt;color=136,140,107&gt;并额外造成2329点伤害</v>
      </c>
    </row>
    <row r="2889" spans="1:15" x14ac:dyDescent="0.15">
      <c r="A2889">
        <f t="shared" si="301"/>
        <v>1001123056</v>
      </c>
      <c r="B2889" s="32">
        <v>1001123</v>
      </c>
      <c r="C2889">
        <v>56</v>
      </c>
      <c r="D2889">
        <v>0</v>
      </c>
      <c r="E2889">
        <v>0</v>
      </c>
      <c r="F2889" t="s">
        <v>633</v>
      </c>
      <c r="H2889">
        <v>0</v>
      </c>
      <c r="I2889">
        <v>1</v>
      </c>
      <c r="J2889">
        <v>0</v>
      </c>
      <c r="K2889">
        <v>100</v>
      </c>
      <c r="L2889">
        <f t="shared" si="302"/>
        <v>5.0789999999999882</v>
      </c>
      <c r="N2889">
        <v>0.84649999999999803</v>
      </c>
      <c r="O2889" t="str">
        <f t="shared" si="300"/>
        <v>18&lt;row&gt;&lt;color=136,140,107&gt;控制雷球给予对手507%伤害，&lt;row&gt;&lt;color=136,140,107&gt;并额外造成2407点伤害</v>
      </c>
    </row>
    <row r="2890" spans="1:15" x14ac:dyDescent="0.15">
      <c r="A2890">
        <f t="shared" si="301"/>
        <v>1001123057</v>
      </c>
      <c r="B2890" s="32">
        <v>1001123</v>
      </c>
      <c r="C2890">
        <v>57</v>
      </c>
      <c r="D2890">
        <v>0</v>
      </c>
      <c r="E2890">
        <v>0</v>
      </c>
      <c r="F2890" t="s">
        <v>634</v>
      </c>
      <c r="H2890">
        <v>0</v>
      </c>
      <c r="I2890">
        <v>1</v>
      </c>
      <c r="J2890">
        <v>0</v>
      </c>
      <c r="K2890">
        <v>100</v>
      </c>
      <c r="L2890">
        <f t="shared" si="302"/>
        <v>5.116799999999988</v>
      </c>
      <c r="N2890">
        <v>0.852799999999998</v>
      </c>
      <c r="O2890" t="str">
        <f t="shared" si="300"/>
        <v>18&lt;row&gt;&lt;color=136,140,107&gt;控制雷球给予对手511%伤害，&lt;row&gt;&lt;color=136,140,107&gt;并额外造成2487点伤害</v>
      </c>
    </row>
    <row r="2891" spans="1:15" x14ac:dyDescent="0.15">
      <c r="A2891">
        <f t="shared" si="301"/>
        <v>1001123058</v>
      </c>
      <c r="B2891" s="32">
        <v>1001123</v>
      </c>
      <c r="C2891">
        <v>58</v>
      </c>
      <c r="D2891">
        <v>0</v>
      </c>
      <c r="E2891">
        <v>0</v>
      </c>
      <c r="F2891" t="s">
        <v>635</v>
      </c>
      <c r="H2891">
        <v>0</v>
      </c>
      <c r="I2891">
        <v>1</v>
      </c>
      <c r="J2891">
        <v>0</v>
      </c>
      <c r="K2891">
        <v>100</v>
      </c>
      <c r="L2891">
        <f t="shared" si="302"/>
        <v>5.1545999999999879</v>
      </c>
      <c r="N2891">
        <v>0.85909999999999798</v>
      </c>
      <c r="O2891" t="str">
        <f t="shared" si="300"/>
        <v>18&lt;row&gt;&lt;color=136,140,107&gt;控制雷球给予对手515%伤害，&lt;row&gt;&lt;color=136,140,107&gt;并额外造成2568点伤害</v>
      </c>
    </row>
    <row r="2892" spans="1:15" x14ac:dyDescent="0.15">
      <c r="A2892">
        <f t="shared" si="301"/>
        <v>1001123059</v>
      </c>
      <c r="B2892" s="32">
        <v>1001123</v>
      </c>
      <c r="C2892">
        <v>59</v>
      </c>
      <c r="D2892">
        <v>0</v>
      </c>
      <c r="E2892">
        <v>0</v>
      </c>
      <c r="F2892" t="s">
        <v>636</v>
      </c>
      <c r="H2892">
        <v>0</v>
      </c>
      <c r="I2892">
        <v>1</v>
      </c>
      <c r="J2892">
        <v>0</v>
      </c>
      <c r="K2892">
        <v>100</v>
      </c>
      <c r="L2892">
        <f t="shared" si="302"/>
        <v>5.1923999999999877</v>
      </c>
      <c r="N2892">
        <v>0.86539999999999795</v>
      </c>
      <c r="O2892" t="str">
        <f t="shared" si="300"/>
        <v>18&lt;row&gt;&lt;color=136,140,107&gt;控制雷球给予对手519%伤害，&lt;row&gt;&lt;color=136,140,107&gt;并额外造成2651点伤害</v>
      </c>
    </row>
    <row r="2893" spans="1:15" x14ac:dyDescent="0.15">
      <c r="A2893">
        <f t="shared" si="301"/>
        <v>1001123060</v>
      </c>
      <c r="B2893" s="32">
        <v>1001123</v>
      </c>
      <c r="C2893">
        <v>60</v>
      </c>
      <c r="D2893">
        <v>0</v>
      </c>
      <c r="E2893">
        <v>0</v>
      </c>
      <c r="F2893" t="s">
        <v>637</v>
      </c>
      <c r="H2893">
        <v>0</v>
      </c>
      <c r="I2893">
        <v>1</v>
      </c>
      <c r="J2893">
        <v>0</v>
      </c>
      <c r="K2893">
        <v>100</v>
      </c>
      <c r="L2893">
        <f t="shared" si="302"/>
        <v>5.2301999999999884</v>
      </c>
      <c r="N2893">
        <v>0.87169999999999803</v>
      </c>
      <c r="O2893" t="str">
        <f t="shared" si="300"/>
        <v>18&lt;row&gt;&lt;color=136,140,107&gt;控制雷球给予对手523%伤害，&lt;row&gt;&lt;color=136,140,107&gt;并额外造成2735点伤害</v>
      </c>
    </row>
    <row r="2894" spans="1:15" x14ac:dyDescent="0.15">
      <c r="A2894">
        <f t="shared" si="301"/>
        <v>1001123061</v>
      </c>
      <c r="B2894" s="32">
        <v>1001123</v>
      </c>
      <c r="C2894">
        <v>61</v>
      </c>
      <c r="D2894">
        <v>0</v>
      </c>
      <c r="E2894">
        <v>0</v>
      </c>
      <c r="F2894" t="s">
        <v>638</v>
      </c>
      <c r="H2894">
        <v>0</v>
      </c>
      <c r="I2894">
        <v>1</v>
      </c>
      <c r="J2894">
        <v>0</v>
      </c>
      <c r="K2894">
        <v>100</v>
      </c>
      <c r="L2894">
        <f t="shared" si="302"/>
        <v>5.2679999999999882</v>
      </c>
      <c r="N2894">
        <v>0.877999999999998</v>
      </c>
      <c r="O2894" t="str">
        <f t="shared" si="300"/>
        <v>18&lt;row&gt;&lt;color=136,140,107&gt;控制雷球给予对手526%伤害，&lt;row&gt;&lt;color=136,140,107&gt;并额外造成2821点伤害</v>
      </c>
    </row>
    <row r="2895" spans="1:15" x14ac:dyDescent="0.15">
      <c r="A2895">
        <f t="shared" si="301"/>
        <v>1001123062</v>
      </c>
      <c r="B2895" s="32">
        <v>1001123</v>
      </c>
      <c r="C2895">
        <v>62</v>
      </c>
      <c r="D2895">
        <v>0</v>
      </c>
      <c r="E2895">
        <v>0</v>
      </c>
      <c r="F2895" t="s">
        <v>639</v>
      </c>
      <c r="H2895">
        <v>0</v>
      </c>
      <c r="I2895">
        <v>1</v>
      </c>
      <c r="J2895">
        <v>0</v>
      </c>
      <c r="K2895">
        <v>100</v>
      </c>
      <c r="L2895">
        <f t="shared" si="302"/>
        <v>5.3057999999999881</v>
      </c>
      <c r="N2895">
        <v>0.88429999999999798</v>
      </c>
      <c r="O2895" t="str">
        <f t="shared" si="300"/>
        <v>18&lt;row&gt;&lt;color=136,140,107&gt;控制雷球给予对手530%伤害，&lt;row&gt;&lt;color=136,140,107&gt;并额外造成2908点伤害</v>
      </c>
    </row>
    <row r="2896" spans="1:15" x14ac:dyDescent="0.15">
      <c r="A2896">
        <f t="shared" si="301"/>
        <v>1001123063</v>
      </c>
      <c r="B2896" s="32">
        <v>1001123</v>
      </c>
      <c r="C2896">
        <v>63</v>
      </c>
      <c r="D2896">
        <v>0</v>
      </c>
      <c r="E2896">
        <v>0</v>
      </c>
      <c r="F2896" t="s">
        <v>640</v>
      </c>
      <c r="H2896">
        <v>0</v>
      </c>
      <c r="I2896">
        <v>1</v>
      </c>
      <c r="J2896">
        <v>0</v>
      </c>
      <c r="K2896">
        <v>100</v>
      </c>
      <c r="L2896">
        <f t="shared" si="302"/>
        <v>5.3435999999999879</v>
      </c>
      <c r="N2896">
        <v>0.89059999999999795</v>
      </c>
      <c r="O2896" t="str">
        <f t="shared" si="300"/>
        <v>18&lt;row&gt;&lt;color=136,140,107&gt;控制雷球给予对手534%伤害，&lt;row&gt;&lt;color=136,140,107&gt;并额外造成2998点伤害</v>
      </c>
    </row>
    <row r="2897" spans="1:15" x14ac:dyDescent="0.15">
      <c r="A2897">
        <f t="shared" si="301"/>
        <v>1001123064</v>
      </c>
      <c r="B2897" s="32">
        <v>1001123</v>
      </c>
      <c r="C2897">
        <v>64</v>
      </c>
      <c r="D2897">
        <v>0</v>
      </c>
      <c r="E2897">
        <v>0</v>
      </c>
      <c r="F2897" t="s">
        <v>641</v>
      </c>
      <c r="H2897">
        <v>0</v>
      </c>
      <c r="I2897">
        <v>1</v>
      </c>
      <c r="J2897">
        <v>0</v>
      </c>
      <c r="K2897">
        <v>100</v>
      </c>
      <c r="L2897">
        <f t="shared" si="302"/>
        <v>5.3813999999999886</v>
      </c>
      <c r="N2897">
        <v>0.89689999999999803</v>
      </c>
      <c r="O2897" t="str">
        <f t="shared" si="300"/>
        <v>18&lt;row&gt;&lt;color=136,140,107&gt;控制雷球给予对手538%伤害，&lt;row&gt;&lt;color=136,140,107&gt;并额外造成3089点伤害</v>
      </c>
    </row>
    <row r="2898" spans="1:15" x14ac:dyDescent="0.15">
      <c r="A2898">
        <f t="shared" si="301"/>
        <v>1001123065</v>
      </c>
      <c r="B2898" s="32">
        <v>1001123</v>
      </c>
      <c r="C2898">
        <v>65</v>
      </c>
      <c r="D2898">
        <v>0</v>
      </c>
      <c r="E2898">
        <v>0</v>
      </c>
      <c r="F2898" t="s">
        <v>642</v>
      </c>
      <c r="H2898">
        <v>0</v>
      </c>
      <c r="I2898">
        <v>1</v>
      </c>
      <c r="J2898">
        <v>0</v>
      </c>
      <c r="K2898">
        <v>100</v>
      </c>
      <c r="L2898">
        <f t="shared" si="302"/>
        <v>5.4191999999999876</v>
      </c>
      <c r="N2898">
        <v>0.903199999999998</v>
      </c>
      <c r="O2898" t="str">
        <f t="shared" si="300"/>
        <v>18&lt;row&gt;&lt;color=136,140,107&gt;控制雷球给予对手541%伤害，&lt;row&gt;&lt;color=136,140,107&gt;并额外造成3181点伤害</v>
      </c>
    </row>
    <row r="2899" spans="1:15" x14ac:dyDescent="0.15">
      <c r="A2899">
        <f t="shared" si="301"/>
        <v>1001123066</v>
      </c>
      <c r="B2899" s="32">
        <v>1001123</v>
      </c>
      <c r="C2899">
        <v>66</v>
      </c>
      <c r="D2899">
        <v>0</v>
      </c>
      <c r="E2899">
        <v>0</v>
      </c>
      <c r="F2899" t="s">
        <v>643</v>
      </c>
      <c r="H2899">
        <v>0</v>
      </c>
      <c r="I2899">
        <v>1</v>
      </c>
      <c r="J2899">
        <v>0</v>
      </c>
      <c r="K2899">
        <v>100</v>
      </c>
      <c r="L2899">
        <f t="shared" si="302"/>
        <v>5.4569999999999883</v>
      </c>
      <c r="N2899">
        <v>0.90949999999999798</v>
      </c>
      <c r="O2899" t="str">
        <f t="shared" ref="O2899:O2913" si="303">"18&lt;row&gt;&lt;color=136,140,107&gt;控制雷球给予对手"&amp;INT(L2899*100)&amp;"%伤害，&lt;row&gt;&lt;color=136,140,107&gt;并额外造成"&amp;INT(C2899*10*L2899*N2899)&amp;"点伤害"</f>
        <v>18&lt;row&gt;&lt;color=136,140,107&gt;控制雷球给予对手545%伤害，&lt;row&gt;&lt;color=136,140,107&gt;并额外造成3275点伤害</v>
      </c>
    </row>
    <row r="2900" spans="1:15" x14ac:dyDescent="0.15">
      <c r="A2900">
        <f t="shared" si="301"/>
        <v>1001123067</v>
      </c>
      <c r="B2900" s="32">
        <v>1001123</v>
      </c>
      <c r="C2900">
        <v>67</v>
      </c>
      <c r="D2900">
        <v>0</v>
      </c>
      <c r="E2900">
        <v>0</v>
      </c>
      <c r="F2900" t="s">
        <v>644</v>
      </c>
      <c r="H2900">
        <v>0</v>
      </c>
      <c r="I2900">
        <v>1</v>
      </c>
      <c r="J2900">
        <v>0</v>
      </c>
      <c r="K2900">
        <v>100</v>
      </c>
      <c r="L2900">
        <f t="shared" si="302"/>
        <v>5.4947999999999873</v>
      </c>
      <c r="N2900">
        <v>0.91579999999999795</v>
      </c>
      <c r="O2900" t="str">
        <f t="shared" si="303"/>
        <v>18&lt;row&gt;&lt;color=136,140,107&gt;控制雷球给予对手549%伤害，&lt;row&gt;&lt;color=136,140,107&gt;并额外造成3371点伤害</v>
      </c>
    </row>
    <row r="2901" spans="1:15" x14ac:dyDescent="0.15">
      <c r="A2901">
        <f t="shared" si="301"/>
        <v>1001123068</v>
      </c>
      <c r="B2901" s="32">
        <v>1001123</v>
      </c>
      <c r="C2901">
        <v>68</v>
      </c>
      <c r="D2901">
        <v>0</v>
      </c>
      <c r="E2901">
        <v>0</v>
      </c>
      <c r="F2901" t="s">
        <v>645</v>
      </c>
      <c r="H2901">
        <v>0</v>
      </c>
      <c r="I2901">
        <v>1</v>
      </c>
      <c r="J2901">
        <v>0</v>
      </c>
      <c r="K2901">
        <v>100</v>
      </c>
      <c r="L2901">
        <f t="shared" si="302"/>
        <v>5.532599999999988</v>
      </c>
      <c r="N2901">
        <v>0.92209999999999803</v>
      </c>
      <c r="O2901" t="str">
        <f t="shared" si="303"/>
        <v>18&lt;row&gt;&lt;color=136,140,107&gt;控制雷球给予对手553%伤害，&lt;row&gt;&lt;color=136,140,107&gt;并额外造成3469点伤害</v>
      </c>
    </row>
    <row r="2902" spans="1:15" x14ac:dyDescent="0.15">
      <c r="A2902">
        <f t="shared" si="301"/>
        <v>1001123069</v>
      </c>
      <c r="B2902" s="32">
        <v>1001123</v>
      </c>
      <c r="C2902">
        <v>69</v>
      </c>
      <c r="D2902">
        <v>0</v>
      </c>
      <c r="E2902">
        <v>0</v>
      </c>
      <c r="F2902" t="s">
        <v>646</v>
      </c>
      <c r="H2902">
        <v>0</v>
      </c>
      <c r="I2902">
        <v>1</v>
      </c>
      <c r="J2902">
        <v>0</v>
      </c>
      <c r="K2902">
        <v>100</v>
      </c>
      <c r="L2902">
        <f t="shared" si="302"/>
        <v>5.5703999999999878</v>
      </c>
      <c r="N2902">
        <v>0.928399999999998</v>
      </c>
      <c r="O2902" t="str">
        <f t="shared" si="303"/>
        <v>18&lt;row&gt;&lt;color=136,140,107&gt;控制雷球给予对手557%伤害，&lt;row&gt;&lt;color=136,140,107&gt;并额外造成3568点伤害</v>
      </c>
    </row>
    <row r="2903" spans="1:15" x14ac:dyDescent="0.15">
      <c r="A2903">
        <f t="shared" si="301"/>
        <v>1001123070</v>
      </c>
      <c r="B2903" s="32">
        <v>1001123</v>
      </c>
      <c r="C2903">
        <v>70</v>
      </c>
      <c r="D2903">
        <v>0</v>
      </c>
      <c r="E2903">
        <v>0</v>
      </c>
      <c r="F2903" t="s">
        <v>647</v>
      </c>
      <c r="H2903">
        <v>0</v>
      </c>
      <c r="I2903">
        <v>1</v>
      </c>
      <c r="J2903">
        <v>0</v>
      </c>
      <c r="K2903">
        <v>100</v>
      </c>
      <c r="L2903">
        <f t="shared" si="302"/>
        <v>5.6081999999999876</v>
      </c>
      <c r="N2903">
        <v>0.93469999999999798</v>
      </c>
      <c r="O2903" t="str">
        <f t="shared" si="303"/>
        <v>18&lt;row&gt;&lt;color=136,140,107&gt;控制雷球给予对手560%伤害，&lt;row&gt;&lt;color=136,140,107&gt;并额外造成3669点伤害</v>
      </c>
    </row>
    <row r="2904" spans="1:15" x14ac:dyDescent="0.15">
      <c r="A2904">
        <f t="shared" si="301"/>
        <v>1001123071</v>
      </c>
      <c r="B2904" s="32">
        <v>1001123</v>
      </c>
      <c r="C2904">
        <v>71</v>
      </c>
      <c r="D2904">
        <v>0</v>
      </c>
      <c r="E2904">
        <v>0</v>
      </c>
      <c r="F2904" t="s">
        <v>648</v>
      </c>
      <c r="H2904">
        <v>0</v>
      </c>
      <c r="I2904">
        <v>1</v>
      </c>
      <c r="J2904">
        <v>0</v>
      </c>
      <c r="K2904">
        <v>100</v>
      </c>
      <c r="L2904">
        <f t="shared" si="302"/>
        <v>5.6459999999999875</v>
      </c>
      <c r="N2904">
        <v>0.94099999999999795</v>
      </c>
      <c r="O2904" t="str">
        <f t="shared" si="303"/>
        <v>18&lt;row&gt;&lt;color=136,140,107&gt;控制雷球给予对手564%伤害，&lt;row&gt;&lt;color=136,140,107&gt;并额外造成3772点伤害</v>
      </c>
    </row>
    <row r="2905" spans="1:15" x14ac:dyDescent="0.15">
      <c r="A2905">
        <f t="shared" si="301"/>
        <v>1001123072</v>
      </c>
      <c r="B2905" s="32">
        <v>1001123</v>
      </c>
      <c r="C2905">
        <v>72</v>
      </c>
      <c r="D2905">
        <v>0</v>
      </c>
      <c r="E2905">
        <v>0</v>
      </c>
      <c r="F2905" t="s">
        <v>649</v>
      </c>
      <c r="H2905">
        <v>0</v>
      </c>
      <c r="I2905">
        <v>1</v>
      </c>
      <c r="J2905">
        <v>0</v>
      </c>
      <c r="K2905">
        <v>100</v>
      </c>
      <c r="L2905">
        <f t="shared" si="302"/>
        <v>5.6837999999999882</v>
      </c>
      <c r="N2905">
        <v>0.94729999999999803</v>
      </c>
      <c r="O2905" t="str">
        <f t="shared" si="303"/>
        <v>18&lt;row&gt;&lt;color=136,140,107&gt;控制雷球给予对手568%伤害，&lt;row&gt;&lt;color=136,140,107&gt;并额外造成3876点伤害</v>
      </c>
    </row>
    <row r="2906" spans="1:15" x14ac:dyDescent="0.15">
      <c r="A2906">
        <f t="shared" si="301"/>
        <v>1001123073</v>
      </c>
      <c r="B2906" s="32">
        <v>1001123</v>
      </c>
      <c r="C2906">
        <v>73</v>
      </c>
      <c r="D2906">
        <v>0</v>
      </c>
      <c r="E2906">
        <v>0</v>
      </c>
      <c r="F2906" t="s">
        <v>650</v>
      </c>
      <c r="H2906">
        <v>0</v>
      </c>
      <c r="I2906">
        <v>1</v>
      </c>
      <c r="J2906">
        <v>0</v>
      </c>
      <c r="K2906">
        <v>100</v>
      </c>
      <c r="L2906">
        <f t="shared" si="302"/>
        <v>5.721599999999988</v>
      </c>
      <c r="N2906">
        <v>0.953599999999998</v>
      </c>
      <c r="O2906" t="str">
        <f t="shared" si="303"/>
        <v>18&lt;row&gt;&lt;color=136,140,107&gt;控制雷球给予对手572%伤害，&lt;row&gt;&lt;color=136,140,107&gt;并额外造成3982点伤害</v>
      </c>
    </row>
    <row r="2907" spans="1:15" x14ac:dyDescent="0.15">
      <c r="A2907">
        <f t="shared" si="301"/>
        <v>1001123074</v>
      </c>
      <c r="B2907" s="32">
        <v>1001123</v>
      </c>
      <c r="C2907">
        <v>74</v>
      </c>
      <c r="D2907">
        <v>0</v>
      </c>
      <c r="E2907">
        <v>0</v>
      </c>
      <c r="F2907" t="s">
        <v>651</v>
      </c>
      <c r="H2907">
        <v>0</v>
      </c>
      <c r="I2907">
        <v>1</v>
      </c>
      <c r="J2907">
        <v>0</v>
      </c>
      <c r="K2907">
        <v>100</v>
      </c>
      <c r="L2907">
        <f t="shared" si="302"/>
        <v>5.7593999999999879</v>
      </c>
      <c r="N2907">
        <v>0.95989999999999798</v>
      </c>
      <c r="O2907" t="str">
        <f t="shared" si="303"/>
        <v>18&lt;row&gt;&lt;color=136,140,107&gt;控制雷球给予对手575%伤害，&lt;row&gt;&lt;color=136,140,107&gt;并额外造成4091点伤害</v>
      </c>
    </row>
    <row r="2908" spans="1:15" x14ac:dyDescent="0.15">
      <c r="A2908">
        <f t="shared" si="301"/>
        <v>1001123075</v>
      </c>
      <c r="B2908" s="32">
        <v>1001123</v>
      </c>
      <c r="C2908">
        <v>75</v>
      </c>
      <c r="D2908">
        <v>0</v>
      </c>
      <c r="E2908">
        <v>0</v>
      </c>
      <c r="F2908" t="s">
        <v>652</v>
      </c>
      <c r="H2908">
        <v>0</v>
      </c>
      <c r="I2908">
        <v>1</v>
      </c>
      <c r="J2908">
        <v>0</v>
      </c>
      <c r="K2908">
        <v>100</v>
      </c>
      <c r="L2908">
        <f t="shared" si="302"/>
        <v>5.7971999999999877</v>
      </c>
      <c r="N2908">
        <v>0.96619999999999795</v>
      </c>
      <c r="O2908" t="str">
        <f t="shared" si="303"/>
        <v>18&lt;row&gt;&lt;color=136,140,107&gt;控制雷球给予对手579%伤害，&lt;row&gt;&lt;color=136,140,107&gt;并额外造成4200点伤害</v>
      </c>
    </row>
    <row r="2909" spans="1:15" x14ac:dyDescent="0.15">
      <c r="A2909">
        <f t="shared" si="301"/>
        <v>1001123076</v>
      </c>
      <c r="B2909" s="32">
        <v>1001123</v>
      </c>
      <c r="C2909">
        <v>76</v>
      </c>
      <c r="D2909">
        <v>0</v>
      </c>
      <c r="E2909">
        <v>0</v>
      </c>
      <c r="F2909" t="s">
        <v>653</v>
      </c>
      <c r="H2909">
        <v>0</v>
      </c>
      <c r="I2909">
        <v>1</v>
      </c>
      <c r="J2909">
        <v>0</v>
      </c>
      <c r="K2909">
        <v>100</v>
      </c>
      <c r="L2909">
        <f t="shared" si="302"/>
        <v>5.8349999999999884</v>
      </c>
      <c r="N2909">
        <v>0.97249999999999803</v>
      </c>
      <c r="O2909" t="str">
        <f t="shared" si="303"/>
        <v>18&lt;row&gt;&lt;color=136,140,107&gt;控制雷球给予对手583%伤害，&lt;row&gt;&lt;color=136,140,107&gt;并额外造成4312点伤害</v>
      </c>
    </row>
    <row r="2910" spans="1:15" x14ac:dyDescent="0.15">
      <c r="A2910">
        <f t="shared" si="301"/>
        <v>1001123077</v>
      </c>
      <c r="B2910" s="32">
        <v>1001123</v>
      </c>
      <c r="C2910">
        <v>77</v>
      </c>
      <c r="D2910">
        <v>0</v>
      </c>
      <c r="E2910">
        <v>0</v>
      </c>
      <c r="F2910" t="s">
        <v>654</v>
      </c>
      <c r="H2910">
        <v>0</v>
      </c>
      <c r="I2910">
        <v>1</v>
      </c>
      <c r="J2910">
        <v>0</v>
      </c>
      <c r="K2910">
        <v>100</v>
      </c>
      <c r="L2910">
        <f t="shared" si="302"/>
        <v>5.8727999999999883</v>
      </c>
      <c r="N2910">
        <v>0.978799999999998</v>
      </c>
      <c r="O2910" t="str">
        <f t="shared" si="303"/>
        <v>18&lt;row&gt;&lt;color=136,140,107&gt;控制雷球给予对手587%伤害，&lt;row&gt;&lt;color=136,140,107&gt;并额外造成4426点伤害</v>
      </c>
    </row>
    <row r="2911" spans="1:15" x14ac:dyDescent="0.15">
      <c r="A2911">
        <f t="shared" si="301"/>
        <v>1001123078</v>
      </c>
      <c r="B2911" s="32">
        <v>1001123</v>
      </c>
      <c r="C2911">
        <v>78</v>
      </c>
      <c r="D2911">
        <v>0</v>
      </c>
      <c r="E2911">
        <v>0</v>
      </c>
      <c r="F2911" t="s">
        <v>655</v>
      </c>
      <c r="H2911">
        <v>0</v>
      </c>
      <c r="I2911">
        <v>1</v>
      </c>
      <c r="J2911">
        <v>0</v>
      </c>
      <c r="K2911">
        <v>100</v>
      </c>
      <c r="L2911">
        <f t="shared" si="302"/>
        <v>5.9105999999999881</v>
      </c>
      <c r="N2911">
        <v>0.98509999999999798</v>
      </c>
      <c r="O2911" t="str">
        <f t="shared" si="303"/>
        <v>18&lt;row&gt;&lt;color=136,140,107&gt;控制雷球给予对手591%伤害，&lt;row&gt;&lt;color=136,140,107&gt;并额外造成4541点伤害</v>
      </c>
    </row>
    <row r="2912" spans="1:15" x14ac:dyDescent="0.15">
      <c r="A2912">
        <f t="shared" si="301"/>
        <v>1001123079</v>
      </c>
      <c r="B2912" s="32">
        <v>1001123</v>
      </c>
      <c r="C2912">
        <v>79</v>
      </c>
      <c r="D2912">
        <v>0</v>
      </c>
      <c r="E2912">
        <v>0</v>
      </c>
      <c r="F2912" t="s">
        <v>656</v>
      </c>
      <c r="H2912">
        <v>0</v>
      </c>
      <c r="I2912">
        <v>1</v>
      </c>
      <c r="J2912">
        <v>0</v>
      </c>
      <c r="K2912">
        <v>100</v>
      </c>
      <c r="L2912">
        <f t="shared" si="302"/>
        <v>5.9483999999999879</v>
      </c>
      <c r="N2912">
        <v>0.99139999999999795</v>
      </c>
      <c r="O2912" t="str">
        <f t="shared" si="303"/>
        <v>18&lt;row&gt;&lt;color=136,140,107&gt;控制雷球给予对手594%伤害，&lt;row&gt;&lt;color=136,140,107&gt;并额外造成4658点伤害</v>
      </c>
    </row>
    <row r="2913" spans="1:15" x14ac:dyDescent="0.15">
      <c r="A2913">
        <f t="shared" si="301"/>
        <v>1001123080</v>
      </c>
      <c r="B2913" s="32">
        <v>1001123</v>
      </c>
      <c r="C2913">
        <v>80</v>
      </c>
      <c r="D2913">
        <v>0</v>
      </c>
      <c r="E2913">
        <v>0</v>
      </c>
      <c r="F2913" t="s">
        <v>657</v>
      </c>
      <c r="H2913">
        <v>0</v>
      </c>
      <c r="I2913">
        <v>1</v>
      </c>
      <c r="J2913">
        <v>0</v>
      </c>
      <c r="K2913">
        <v>100</v>
      </c>
      <c r="L2913">
        <f t="shared" si="302"/>
        <v>6</v>
      </c>
      <c r="N2913">
        <v>0.99769999999999803</v>
      </c>
      <c r="O2913" t="str">
        <f t="shared" si="303"/>
        <v>18&lt;row&gt;&lt;color=136,140,107&gt;控制雷球给予对手600%伤害，&lt;row&gt;&lt;color=136,140,107&gt;并额外造成4788点伤害</v>
      </c>
    </row>
    <row r="2914" spans="1:15" x14ac:dyDescent="0.15">
      <c r="A2914">
        <f t="shared" si="301"/>
        <v>1001323001</v>
      </c>
      <c r="B2914" s="35">
        <v>1001323</v>
      </c>
      <c r="C2914">
        <v>1</v>
      </c>
      <c r="D2914">
        <v>0</v>
      </c>
      <c r="E2914">
        <v>0</v>
      </c>
      <c r="F2914" t="s">
        <v>578</v>
      </c>
      <c r="H2914">
        <v>0</v>
      </c>
      <c r="I2914">
        <v>1</v>
      </c>
      <c r="J2914">
        <v>0</v>
      </c>
      <c r="K2914">
        <v>100</v>
      </c>
      <c r="L2914">
        <f t="shared" si="302"/>
        <v>2.8</v>
      </c>
      <c r="N2914">
        <v>0.5</v>
      </c>
      <c r="O2914" t="str">
        <f>"18&lt;row&gt;&lt;color=136,140,107&gt;引导地火给予对手"&amp;INT(L2914*100)&amp;"%伤害，&lt;row&gt;&lt;color=136,140,107&gt;并额外造成"&amp;INT(C2914*10*L2914*N2914)&amp;"点伤害"</f>
        <v>18&lt;row&gt;&lt;color=136,140,107&gt;引导地火给予对手280%伤害，&lt;row&gt;&lt;color=136,140,107&gt;并额外造成14点伤害</v>
      </c>
    </row>
    <row r="2915" spans="1:15" x14ac:dyDescent="0.15">
      <c r="A2915">
        <f t="shared" si="301"/>
        <v>1001323002</v>
      </c>
      <c r="B2915" s="32">
        <v>1001323</v>
      </c>
      <c r="C2915">
        <v>2</v>
      </c>
      <c r="D2915">
        <v>0</v>
      </c>
      <c r="E2915">
        <v>0</v>
      </c>
      <c r="F2915" t="s">
        <v>590</v>
      </c>
      <c r="H2915">
        <v>0</v>
      </c>
      <c r="I2915">
        <v>1</v>
      </c>
      <c r="J2915">
        <v>0</v>
      </c>
      <c r="K2915">
        <v>100</v>
      </c>
      <c r="L2915">
        <f t="shared" si="302"/>
        <v>2.8352799999999996</v>
      </c>
      <c r="N2915">
        <v>0.50629999999999997</v>
      </c>
      <c r="O2915" t="str">
        <f t="shared" ref="O2915:O2978" si="304">"18&lt;row&gt;&lt;color=136,140,107&gt;引导地火给予对手"&amp;INT(L2915*100)&amp;"%伤害，&lt;row&gt;&lt;color=136,140,107&gt;并额外造成"&amp;INT(C2915*10*L2915*N2915)&amp;"点伤害"</f>
        <v>18&lt;row&gt;&lt;color=136,140,107&gt;引导地火给予对手283%伤害，&lt;row&gt;&lt;color=136,140,107&gt;并额外造成28点伤害</v>
      </c>
    </row>
    <row r="2916" spans="1:15" x14ac:dyDescent="0.15">
      <c r="A2916">
        <f t="shared" si="301"/>
        <v>1001323003</v>
      </c>
      <c r="B2916" s="32">
        <v>1001323</v>
      </c>
      <c r="C2916">
        <v>3</v>
      </c>
      <c r="D2916">
        <v>0</v>
      </c>
      <c r="E2916">
        <v>0</v>
      </c>
      <c r="F2916" t="s">
        <v>579</v>
      </c>
      <c r="H2916">
        <v>0</v>
      </c>
      <c r="I2916">
        <v>1</v>
      </c>
      <c r="J2916">
        <v>0</v>
      </c>
      <c r="K2916">
        <v>100</v>
      </c>
      <c r="L2916">
        <f t="shared" si="302"/>
        <v>2.8705599999999993</v>
      </c>
      <c r="N2916">
        <v>0.51259999999999994</v>
      </c>
      <c r="O2916" t="str">
        <f t="shared" si="304"/>
        <v>18&lt;row&gt;&lt;color=136,140,107&gt;引导地火给予对手287%伤害，&lt;row&gt;&lt;color=136,140,107&gt;并额外造成44点伤害</v>
      </c>
    </row>
    <row r="2917" spans="1:15" x14ac:dyDescent="0.15">
      <c r="A2917">
        <f t="shared" si="301"/>
        <v>1001323004</v>
      </c>
      <c r="B2917" s="32">
        <v>1001323</v>
      </c>
      <c r="C2917">
        <v>4</v>
      </c>
      <c r="D2917">
        <v>0</v>
      </c>
      <c r="E2917">
        <v>0</v>
      </c>
      <c r="F2917" t="s">
        <v>580</v>
      </c>
      <c r="H2917">
        <v>0</v>
      </c>
      <c r="I2917">
        <v>1</v>
      </c>
      <c r="J2917">
        <v>0</v>
      </c>
      <c r="K2917">
        <v>100</v>
      </c>
      <c r="L2917">
        <f t="shared" si="302"/>
        <v>2.90584</v>
      </c>
      <c r="N2917">
        <v>0.51890000000000003</v>
      </c>
      <c r="O2917" t="str">
        <f t="shared" si="304"/>
        <v>18&lt;row&gt;&lt;color=136,140,107&gt;引导地火给予对手290%伤害，&lt;row&gt;&lt;color=136,140,107&gt;并额外造成60点伤害</v>
      </c>
    </row>
    <row r="2918" spans="1:15" x14ac:dyDescent="0.15">
      <c r="A2918">
        <f t="shared" si="301"/>
        <v>1001323005</v>
      </c>
      <c r="B2918" s="32">
        <v>1001323</v>
      </c>
      <c r="C2918">
        <v>5</v>
      </c>
      <c r="D2918">
        <v>0</v>
      </c>
      <c r="E2918">
        <v>0</v>
      </c>
      <c r="F2918" t="s">
        <v>581</v>
      </c>
      <c r="H2918">
        <v>0</v>
      </c>
      <c r="I2918">
        <v>1</v>
      </c>
      <c r="J2918">
        <v>0</v>
      </c>
      <c r="K2918">
        <v>100</v>
      </c>
      <c r="L2918">
        <f t="shared" si="302"/>
        <v>2.9411199999999997</v>
      </c>
      <c r="N2918">
        <v>0.5252</v>
      </c>
      <c r="O2918" t="str">
        <f t="shared" si="304"/>
        <v>18&lt;row&gt;&lt;color=136,140,107&gt;引导地火给予对手294%伤害，&lt;row&gt;&lt;color=136,140,107&gt;并额外造成77点伤害</v>
      </c>
    </row>
    <row r="2919" spans="1:15" x14ac:dyDescent="0.15">
      <c r="A2919">
        <f t="shared" si="301"/>
        <v>1001323006</v>
      </c>
      <c r="B2919" s="32">
        <v>1001323</v>
      </c>
      <c r="C2919">
        <v>6</v>
      </c>
      <c r="D2919">
        <v>0</v>
      </c>
      <c r="E2919">
        <v>0</v>
      </c>
      <c r="F2919" t="s">
        <v>582</v>
      </c>
      <c r="H2919">
        <v>0</v>
      </c>
      <c r="I2919">
        <v>1</v>
      </c>
      <c r="J2919">
        <v>0</v>
      </c>
      <c r="K2919">
        <v>100</v>
      </c>
      <c r="L2919">
        <f t="shared" si="302"/>
        <v>2.9763999999999995</v>
      </c>
      <c r="N2919">
        <v>0.53149999999999997</v>
      </c>
      <c r="O2919" t="str">
        <f t="shared" si="304"/>
        <v>18&lt;row&gt;&lt;color=136,140,107&gt;引导地火给予对手297%伤害，&lt;row&gt;&lt;color=136,140,107&gt;并额外造成94点伤害</v>
      </c>
    </row>
    <row r="2920" spans="1:15" x14ac:dyDescent="0.15">
      <c r="A2920">
        <f t="shared" si="301"/>
        <v>1001323007</v>
      </c>
      <c r="B2920" s="32">
        <v>1001323</v>
      </c>
      <c r="C2920">
        <v>7</v>
      </c>
      <c r="D2920">
        <v>0</v>
      </c>
      <c r="E2920">
        <v>0</v>
      </c>
      <c r="F2920" t="s">
        <v>583</v>
      </c>
      <c r="H2920">
        <v>0</v>
      </c>
      <c r="I2920">
        <v>1</v>
      </c>
      <c r="J2920">
        <v>0</v>
      </c>
      <c r="K2920">
        <v>100</v>
      </c>
      <c r="L2920">
        <f t="shared" si="302"/>
        <v>3.0116799999999997</v>
      </c>
      <c r="N2920">
        <v>0.53779999999999994</v>
      </c>
      <c r="O2920" t="str">
        <f t="shared" si="304"/>
        <v>18&lt;row&gt;&lt;color=136,140,107&gt;引导地火给予对手301%伤害，&lt;row&gt;&lt;color=136,140,107&gt;并额外造成113点伤害</v>
      </c>
    </row>
    <row r="2921" spans="1:15" x14ac:dyDescent="0.15">
      <c r="A2921">
        <f t="shared" ref="A2921:A2984" si="305">B2921*1000+C2921</f>
        <v>1001323008</v>
      </c>
      <c r="B2921" s="32">
        <v>1001323</v>
      </c>
      <c r="C2921">
        <v>8</v>
      </c>
      <c r="D2921">
        <v>0</v>
      </c>
      <c r="E2921">
        <v>0</v>
      </c>
      <c r="F2921" t="s">
        <v>584</v>
      </c>
      <c r="H2921">
        <v>0</v>
      </c>
      <c r="I2921">
        <v>1</v>
      </c>
      <c r="J2921">
        <v>0</v>
      </c>
      <c r="K2921">
        <v>100</v>
      </c>
      <c r="L2921">
        <f t="shared" si="302"/>
        <v>3.0469599999999999</v>
      </c>
      <c r="N2921">
        <v>0.54410000000000003</v>
      </c>
      <c r="O2921" t="str">
        <f t="shared" si="304"/>
        <v>18&lt;row&gt;&lt;color=136,140,107&gt;引导地火给予对手304%伤害，&lt;row&gt;&lt;color=136,140,107&gt;并额外造成132点伤害</v>
      </c>
    </row>
    <row r="2922" spans="1:15" x14ac:dyDescent="0.15">
      <c r="A2922">
        <f t="shared" si="305"/>
        <v>1001323009</v>
      </c>
      <c r="B2922" s="32">
        <v>1001323</v>
      </c>
      <c r="C2922">
        <v>9</v>
      </c>
      <c r="D2922">
        <v>0</v>
      </c>
      <c r="E2922">
        <v>0</v>
      </c>
      <c r="F2922" t="s">
        <v>585</v>
      </c>
      <c r="H2922">
        <v>0</v>
      </c>
      <c r="I2922">
        <v>1</v>
      </c>
      <c r="J2922">
        <v>0</v>
      </c>
      <c r="K2922">
        <v>100</v>
      </c>
      <c r="L2922">
        <f t="shared" si="302"/>
        <v>3.0822399999999996</v>
      </c>
      <c r="N2922">
        <v>0.5504</v>
      </c>
      <c r="O2922" t="str">
        <f t="shared" si="304"/>
        <v>18&lt;row&gt;&lt;color=136,140,107&gt;引导地火给予对手308%伤害，&lt;row&gt;&lt;color=136,140,107&gt;并额外造成152点伤害</v>
      </c>
    </row>
    <row r="2923" spans="1:15" x14ac:dyDescent="0.15">
      <c r="A2923">
        <f t="shared" si="305"/>
        <v>1001323010</v>
      </c>
      <c r="B2923" s="32">
        <v>1001323</v>
      </c>
      <c r="C2923">
        <v>10</v>
      </c>
      <c r="D2923">
        <v>0</v>
      </c>
      <c r="E2923">
        <v>0</v>
      </c>
      <c r="F2923" t="s">
        <v>586</v>
      </c>
      <c r="H2923">
        <v>0</v>
      </c>
      <c r="I2923">
        <v>1</v>
      </c>
      <c r="J2923">
        <v>0</v>
      </c>
      <c r="K2923">
        <v>100</v>
      </c>
      <c r="L2923">
        <f t="shared" si="302"/>
        <v>3.1175199999999998</v>
      </c>
      <c r="N2923">
        <v>0.55669999999999997</v>
      </c>
      <c r="O2923" t="str">
        <f t="shared" si="304"/>
        <v>18&lt;row&gt;&lt;color=136,140,107&gt;引导地火给予对手311%伤害，&lt;row&gt;&lt;color=136,140,107&gt;并额外造成173点伤害</v>
      </c>
    </row>
    <row r="2924" spans="1:15" x14ac:dyDescent="0.15">
      <c r="A2924">
        <f t="shared" si="305"/>
        <v>1001323011</v>
      </c>
      <c r="B2924" s="32">
        <v>1001323</v>
      </c>
      <c r="C2924">
        <v>11</v>
      </c>
      <c r="D2924">
        <v>0</v>
      </c>
      <c r="E2924">
        <v>0</v>
      </c>
      <c r="F2924" t="s">
        <v>587</v>
      </c>
      <c r="H2924">
        <v>0</v>
      </c>
      <c r="I2924">
        <v>1</v>
      </c>
      <c r="J2924">
        <v>0</v>
      </c>
      <c r="K2924">
        <v>100</v>
      </c>
      <c r="L2924">
        <f t="shared" si="302"/>
        <v>3.1527999999999996</v>
      </c>
      <c r="N2924">
        <v>0.56299999999999994</v>
      </c>
      <c r="O2924" t="str">
        <f t="shared" si="304"/>
        <v>18&lt;row&gt;&lt;color=136,140,107&gt;引导地火给予对手315%伤害，&lt;row&gt;&lt;color=136,140,107&gt;并额外造成195点伤害</v>
      </c>
    </row>
    <row r="2925" spans="1:15" x14ac:dyDescent="0.15">
      <c r="A2925">
        <f t="shared" si="305"/>
        <v>1001323012</v>
      </c>
      <c r="B2925" s="32">
        <v>1001323</v>
      </c>
      <c r="C2925">
        <v>12</v>
      </c>
      <c r="D2925">
        <v>0</v>
      </c>
      <c r="E2925">
        <v>0</v>
      </c>
      <c r="F2925" t="s">
        <v>588</v>
      </c>
      <c r="H2925">
        <v>0</v>
      </c>
      <c r="I2925">
        <v>1</v>
      </c>
      <c r="J2925">
        <v>0</v>
      </c>
      <c r="K2925">
        <v>100</v>
      </c>
      <c r="L2925">
        <f t="shared" si="302"/>
        <v>3.1880799999999998</v>
      </c>
      <c r="N2925">
        <v>0.56930000000000003</v>
      </c>
      <c r="O2925" t="str">
        <f t="shared" si="304"/>
        <v>18&lt;row&gt;&lt;color=136,140,107&gt;引导地火给予对手318%伤害，&lt;row&gt;&lt;color=136,140,107&gt;并额外造成217点伤害</v>
      </c>
    </row>
    <row r="2926" spans="1:15" x14ac:dyDescent="0.15">
      <c r="A2926">
        <f t="shared" si="305"/>
        <v>1001323013</v>
      </c>
      <c r="B2926" s="32">
        <v>1001323</v>
      </c>
      <c r="C2926">
        <v>13</v>
      </c>
      <c r="D2926">
        <v>0</v>
      </c>
      <c r="E2926">
        <v>0</v>
      </c>
      <c r="F2926" t="s">
        <v>589</v>
      </c>
      <c r="H2926">
        <v>0</v>
      </c>
      <c r="I2926">
        <v>1</v>
      </c>
      <c r="J2926">
        <v>0</v>
      </c>
      <c r="K2926">
        <v>100</v>
      </c>
      <c r="L2926">
        <f t="shared" si="302"/>
        <v>3.22336</v>
      </c>
      <c r="N2926">
        <v>0.5756</v>
      </c>
      <c r="O2926" t="str">
        <f t="shared" si="304"/>
        <v>18&lt;row&gt;&lt;color=136,140,107&gt;引导地火给予对手322%伤害，&lt;row&gt;&lt;color=136,140,107&gt;并额外造成241点伤害</v>
      </c>
    </row>
    <row r="2927" spans="1:15" x14ac:dyDescent="0.15">
      <c r="A2927">
        <f t="shared" si="305"/>
        <v>1001323014</v>
      </c>
      <c r="B2927" s="32">
        <v>1001323</v>
      </c>
      <c r="C2927">
        <v>14</v>
      </c>
      <c r="D2927">
        <v>0</v>
      </c>
      <c r="E2927">
        <v>0</v>
      </c>
      <c r="F2927" t="s">
        <v>591</v>
      </c>
      <c r="H2927">
        <v>0</v>
      </c>
      <c r="I2927">
        <v>1</v>
      </c>
      <c r="J2927">
        <v>0</v>
      </c>
      <c r="K2927">
        <v>100</v>
      </c>
      <c r="L2927">
        <f t="shared" si="302"/>
        <v>3.2586399999999998</v>
      </c>
      <c r="N2927">
        <v>0.58189999999999997</v>
      </c>
      <c r="O2927" t="str">
        <f t="shared" si="304"/>
        <v>18&lt;row&gt;&lt;color=136,140,107&gt;引导地火给予对手325%伤害，&lt;row&gt;&lt;color=136,140,107&gt;并额外造成265点伤害</v>
      </c>
    </row>
    <row r="2928" spans="1:15" x14ac:dyDescent="0.15">
      <c r="A2928">
        <f t="shared" si="305"/>
        <v>1001323015</v>
      </c>
      <c r="B2928" s="32">
        <v>1001323</v>
      </c>
      <c r="C2928">
        <v>15</v>
      </c>
      <c r="D2928">
        <v>0</v>
      </c>
      <c r="E2928">
        <v>0</v>
      </c>
      <c r="F2928" t="s">
        <v>592</v>
      </c>
      <c r="H2928">
        <v>0</v>
      </c>
      <c r="I2928">
        <v>1</v>
      </c>
      <c r="J2928">
        <v>0</v>
      </c>
      <c r="K2928">
        <v>100</v>
      </c>
      <c r="L2928">
        <f t="shared" si="302"/>
        <v>3.2939199999999995</v>
      </c>
      <c r="N2928">
        <v>0.58819999999999995</v>
      </c>
      <c r="O2928" t="str">
        <f t="shared" si="304"/>
        <v>18&lt;row&gt;&lt;color=136,140,107&gt;引导地火给予对手329%伤害，&lt;row&gt;&lt;color=136,140,107&gt;并额外造成290点伤害</v>
      </c>
    </row>
    <row r="2929" spans="1:15" x14ac:dyDescent="0.15">
      <c r="A2929">
        <f t="shared" si="305"/>
        <v>1001323016</v>
      </c>
      <c r="B2929" s="32">
        <v>1001323</v>
      </c>
      <c r="C2929">
        <v>16</v>
      </c>
      <c r="D2929">
        <v>0</v>
      </c>
      <c r="E2929">
        <v>0</v>
      </c>
      <c r="F2929" t="s">
        <v>593</v>
      </c>
      <c r="H2929">
        <v>0</v>
      </c>
      <c r="I2929">
        <v>1</v>
      </c>
      <c r="J2929">
        <v>0</v>
      </c>
      <c r="K2929">
        <v>100</v>
      </c>
      <c r="L2929">
        <f t="shared" si="302"/>
        <v>3.3292000000000002</v>
      </c>
      <c r="N2929">
        <v>0.59450000000000003</v>
      </c>
      <c r="O2929" t="str">
        <f t="shared" si="304"/>
        <v>18&lt;row&gt;&lt;color=136,140,107&gt;引导地火给予对手332%伤害，&lt;row&gt;&lt;color=136,140,107&gt;并额外造成316点伤害</v>
      </c>
    </row>
    <row r="2930" spans="1:15" x14ac:dyDescent="0.15">
      <c r="A2930">
        <f t="shared" si="305"/>
        <v>1001323017</v>
      </c>
      <c r="B2930" s="32">
        <v>1001323</v>
      </c>
      <c r="C2930">
        <v>17</v>
      </c>
      <c r="D2930">
        <v>0</v>
      </c>
      <c r="E2930">
        <v>0</v>
      </c>
      <c r="F2930" t="s">
        <v>594</v>
      </c>
      <c r="H2930">
        <v>0</v>
      </c>
      <c r="I2930">
        <v>1</v>
      </c>
      <c r="J2930">
        <v>0</v>
      </c>
      <c r="K2930">
        <v>100</v>
      </c>
      <c r="L2930">
        <f t="shared" ref="L2930:L2993" si="306">IF(C2930=80,VLOOKUP((B2930-20),$B$100:$L$2343,11,0),VLOOKUP((B2930-20),$B$100:$L$2343,11,0)*N2930)</f>
        <v>3.3644799999999999</v>
      </c>
      <c r="N2930">
        <v>0.6008</v>
      </c>
      <c r="O2930" t="str">
        <f t="shared" si="304"/>
        <v>18&lt;row&gt;&lt;color=136,140,107&gt;引导地火给予对手336%伤害，&lt;row&gt;&lt;color=136,140,107&gt;并额外造成343点伤害</v>
      </c>
    </row>
    <row r="2931" spans="1:15" x14ac:dyDescent="0.15">
      <c r="A2931">
        <f t="shared" si="305"/>
        <v>1001323018</v>
      </c>
      <c r="B2931" s="32">
        <v>1001323</v>
      </c>
      <c r="C2931">
        <v>18</v>
      </c>
      <c r="D2931">
        <v>0</v>
      </c>
      <c r="E2931">
        <v>0</v>
      </c>
      <c r="F2931" t="s">
        <v>595</v>
      </c>
      <c r="H2931">
        <v>0</v>
      </c>
      <c r="I2931">
        <v>1</v>
      </c>
      <c r="J2931">
        <v>0</v>
      </c>
      <c r="K2931">
        <v>100</v>
      </c>
      <c r="L2931">
        <f t="shared" si="306"/>
        <v>3.3997599999999997</v>
      </c>
      <c r="N2931">
        <v>0.60709999999999997</v>
      </c>
      <c r="O2931" t="str">
        <f t="shared" si="304"/>
        <v>18&lt;row&gt;&lt;color=136,140,107&gt;引导地火给予对手339%伤害，&lt;row&gt;&lt;color=136,140,107&gt;并额外造成371点伤害</v>
      </c>
    </row>
    <row r="2932" spans="1:15" x14ac:dyDescent="0.15">
      <c r="A2932">
        <f t="shared" si="305"/>
        <v>1001323019</v>
      </c>
      <c r="B2932" s="32">
        <v>1001323</v>
      </c>
      <c r="C2932">
        <v>19</v>
      </c>
      <c r="D2932">
        <v>0</v>
      </c>
      <c r="E2932">
        <v>0</v>
      </c>
      <c r="F2932" t="s">
        <v>596</v>
      </c>
      <c r="H2932">
        <v>0</v>
      </c>
      <c r="I2932">
        <v>1</v>
      </c>
      <c r="J2932">
        <v>0</v>
      </c>
      <c r="K2932">
        <v>100</v>
      </c>
      <c r="L2932">
        <f t="shared" si="306"/>
        <v>3.4350399999999994</v>
      </c>
      <c r="N2932">
        <v>0.61339999999999995</v>
      </c>
      <c r="O2932" t="str">
        <f t="shared" si="304"/>
        <v>18&lt;row&gt;&lt;color=136,140,107&gt;引导地火给予对手343%伤害，&lt;row&gt;&lt;color=136,140,107&gt;并额外造成400点伤害</v>
      </c>
    </row>
    <row r="2933" spans="1:15" x14ac:dyDescent="0.15">
      <c r="A2933">
        <f t="shared" si="305"/>
        <v>1001323020</v>
      </c>
      <c r="B2933" s="32">
        <v>1001323</v>
      </c>
      <c r="C2933">
        <v>20</v>
      </c>
      <c r="D2933">
        <v>0</v>
      </c>
      <c r="E2933">
        <v>0</v>
      </c>
      <c r="F2933" t="s">
        <v>597</v>
      </c>
      <c r="H2933">
        <v>0</v>
      </c>
      <c r="I2933">
        <v>1</v>
      </c>
      <c r="J2933">
        <v>0</v>
      </c>
      <c r="K2933">
        <v>100</v>
      </c>
      <c r="L2933">
        <f t="shared" si="306"/>
        <v>3.4703199999999943</v>
      </c>
      <c r="N2933">
        <v>0.61969999999999903</v>
      </c>
      <c r="O2933" t="str">
        <f t="shared" si="304"/>
        <v>18&lt;row&gt;&lt;color=136,140,107&gt;引导地火给予对手347%伤害，&lt;row&gt;&lt;color=136,140,107&gt;并额外造成430点伤害</v>
      </c>
    </row>
    <row r="2934" spans="1:15" x14ac:dyDescent="0.15">
      <c r="A2934">
        <f t="shared" si="305"/>
        <v>1001323021</v>
      </c>
      <c r="B2934" s="32">
        <v>1001323</v>
      </c>
      <c r="C2934">
        <v>21</v>
      </c>
      <c r="D2934">
        <v>0</v>
      </c>
      <c r="E2934">
        <v>0</v>
      </c>
      <c r="F2934" t="s">
        <v>598</v>
      </c>
      <c r="H2934">
        <v>0</v>
      </c>
      <c r="I2934">
        <v>1</v>
      </c>
      <c r="J2934">
        <v>0</v>
      </c>
      <c r="K2934">
        <v>100</v>
      </c>
      <c r="L2934">
        <f t="shared" si="306"/>
        <v>3.5055999999999941</v>
      </c>
      <c r="N2934">
        <v>0.625999999999999</v>
      </c>
      <c r="O2934" t="str">
        <f t="shared" si="304"/>
        <v>18&lt;row&gt;&lt;color=136,140,107&gt;引导地火给予对手350%伤害，&lt;row&gt;&lt;color=136,140,107&gt;并额外造成460点伤害</v>
      </c>
    </row>
    <row r="2935" spans="1:15" x14ac:dyDescent="0.15">
      <c r="A2935">
        <f t="shared" si="305"/>
        <v>1001323022</v>
      </c>
      <c r="B2935" s="32">
        <v>1001323</v>
      </c>
      <c r="C2935">
        <v>22</v>
      </c>
      <c r="D2935">
        <v>0</v>
      </c>
      <c r="E2935">
        <v>0</v>
      </c>
      <c r="F2935" t="s">
        <v>599</v>
      </c>
      <c r="H2935">
        <v>0</v>
      </c>
      <c r="I2935">
        <v>1</v>
      </c>
      <c r="J2935">
        <v>0</v>
      </c>
      <c r="K2935">
        <v>100</v>
      </c>
      <c r="L2935">
        <f t="shared" si="306"/>
        <v>3.5408799999999938</v>
      </c>
      <c r="N2935">
        <v>0.63229999999999897</v>
      </c>
      <c r="O2935" t="str">
        <f t="shared" si="304"/>
        <v>18&lt;row&gt;&lt;color=136,140,107&gt;引导地火给予对手354%伤害，&lt;row&gt;&lt;color=136,140,107&gt;并额外造成492点伤害</v>
      </c>
    </row>
    <row r="2936" spans="1:15" x14ac:dyDescent="0.15">
      <c r="A2936">
        <f t="shared" si="305"/>
        <v>1001323023</v>
      </c>
      <c r="B2936" s="32">
        <v>1001323</v>
      </c>
      <c r="C2936">
        <v>23</v>
      </c>
      <c r="D2936">
        <v>0</v>
      </c>
      <c r="E2936">
        <v>0</v>
      </c>
      <c r="F2936" t="s">
        <v>600</v>
      </c>
      <c r="H2936">
        <v>0</v>
      </c>
      <c r="I2936">
        <v>1</v>
      </c>
      <c r="J2936">
        <v>0</v>
      </c>
      <c r="K2936">
        <v>100</v>
      </c>
      <c r="L2936">
        <f t="shared" si="306"/>
        <v>3.576159999999994</v>
      </c>
      <c r="N2936">
        <v>0.63859999999999895</v>
      </c>
      <c r="O2936" t="str">
        <f t="shared" si="304"/>
        <v>18&lt;row&gt;&lt;color=136,140,107&gt;引导地火给予对手357%伤害，&lt;row&gt;&lt;color=136,140,107&gt;并额外造成525点伤害</v>
      </c>
    </row>
    <row r="2937" spans="1:15" x14ac:dyDescent="0.15">
      <c r="A2937">
        <f t="shared" si="305"/>
        <v>1001323024</v>
      </c>
      <c r="B2937" s="32">
        <v>1001323</v>
      </c>
      <c r="C2937">
        <v>24</v>
      </c>
      <c r="D2937">
        <v>0</v>
      </c>
      <c r="E2937">
        <v>0</v>
      </c>
      <c r="F2937" t="s">
        <v>601</v>
      </c>
      <c r="H2937">
        <v>0</v>
      </c>
      <c r="I2937">
        <v>1</v>
      </c>
      <c r="J2937">
        <v>0</v>
      </c>
      <c r="K2937">
        <v>100</v>
      </c>
      <c r="L2937">
        <f t="shared" si="306"/>
        <v>3.6114399999999942</v>
      </c>
      <c r="N2937">
        <v>0.64489999999999903</v>
      </c>
      <c r="O2937" t="str">
        <f t="shared" si="304"/>
        <v>18&lt;row&gt;&lt;color=136,140,107&gt;引导地火给予对手361%伤害，&lt;row&gt;&lt;color=136,140,107&gt;并额外造成558点伤害</v>
      </c>
    </row>
    <row r="2938" spans="1:15" x14ac:dyDescent="0.15">
      <c r="A2938">
        <f t="shared" si="305"/>
        <v>1001323025</v>
      </c>
      <c r="B2938" s="32">
        <v>1001323</v>
      </c>
      <c r="C2938">
        <v>25</v>
      </c>
      <c r="D2938">
        <v>0</v>
      </c>
      <c r="E2938">
        <v>0</v>
      </c>
      <c r="F2938" t="s">
        <v>602</v>
      </c>
      <c r="H2938">
        <v>0</v>
      </c>
      <c r="I2938">
        <v>1</v>
      </c>
      <c r="J2938">
        <v>0</v>
      </c>
      <c r="K2938">
        <v>100</v>
      </c>
      <c r="L2938">
        <f t="shared" si="306"/>
        <v>3.646719999999994</v>
      </c>
      <c r="N2938">
        <v>0.651199999999999</v>
      </c>
      <c r="O2938" t="str">
        <f t="shared" si="304"/>
        <v>18&lt;row&gt;&lt;color=136,140,107&gt;引导地火给予对手364%伤害，&lt;row&gt;&lt;color=136,140,107&gt;并额外造成593点伤害</v>
      </c>
    </row>
    <row r="2939" spans="1:15" x14ac:dyDescent="0.15">
      <c r="A2939">
        <f t="shared" si="305"/>
        <v>1001323026</v>
      </c>
      <c r="B2939" s="32">
        <v>1001323</v>
      </c>
      <c r="C2939">
        <v>26</v>
      </c>
      <c r="D2939">
        <v>0</v>
      </c>
      <c r="E2939">
        <v>0</v>
      </c>
      <c r="F2939" t="s">
        <v>603</v>
      </c>
      <c r="H2939">
        <v>0</v>
      </c>
      <c r="I2939">
        <v>1</v>
      </c>
      <c r="J2939">
        <v>0</v>
      </c>
      <c r="K2939">
        <v>100</v>
      </c>
      <c r="L2939">
        <f t="shared" si="306"/>
        <v>3.6819999999999942</v>
      </c>
      <c r="N2939">
        <v>0.65749999999999897</v>
      </c>
      <c r="O2939" t="str">
        <f t="shared" si="304"/>
        <v>18&lt;row&gt;&lt;color=136,140,107&gt;引导地火给予对手368%伤害，&lt;row&gt;&lt;color=136,140,107&gt;并额外造成629点伤害</v>
      </c>
    </row>
    <row r="2940" spans="1:15" x14ac:dyDescent="0.15">
      <c r="A2940">
        <f t="shared" si="305"/>
        <v>1001323027</v>
      </c>
      <c r="B2940" s="32">
        <v>1001323</v>
      </c>
      <c r="C2940">
        <v>27</v>
      </c>
      <c r="D2940">
        <v>0</v>
      </c>
      <c r="E2940">
        <v>0</v>
      </c>
      <c r="F2940" t="s">
        <v>604</v>
      </c>
      <c r="H2940">
        <v>0</v>
      </c>
      <c r="I2940">
        <v>1</v>
      </c>
      <c r="J2940">
        <v>0</v>
      </c>
      <c r="K2940">
        <v>100</v>
      </c>
      <c r="L2940">
        <f t="shared" si="306"/>
        <v>3.7172799999999939</v>
      </c>
      <c r="N2940">
        <v>0.66379999999999895</v>
      </c>
      <c r="O2940" t="str">
        <f t="shared" si="304"/>
        <v>18&lt;row&gt;&lt;color=136,140,107&gt;引导地火给予对手371%伤害，&lt;row&gt;&lt;color=136,140,107&gt;并额外造成666点伤害</v>
      </c>
    </row>
    <row r="2941" spans="1:15" x14ac:dyDescent="0.15">
      <c r="A2941">
        <f t="shared" si="305"/>
        <v>1001323028</v>
      </c>
      <c r="B2941" s="32">
        <v>1001323</v>
      </c>
      <c r="C2941">
        <v>28</v>
      </c>
      <c r="D2941">
        <v>0</v>
      </c>
      <c r="E2941">
        <v>0</v>
      </c>
      <c r="F2941" t="s">
        <v>605</v>
      </c>
      <c r="H2941">
        <v>0</v>
      </c>
      <c r="I2941">
        <v>1</v>
      </c>
      <c r="J2941">
        <v>0</v>
      </c>
      <c r="K2941">
        <v>100</v>
      </c>
      <c r="L2941">
        <f t="shared" si="306"/>
        <v>3.7525599999999941</v>
      </c>
      <c r="N2941">
        <v>0.67009999999999903</v>
      </c>
      <c r="O2941" t="str">
        <f t="shared" si="304"/>
        <v>18&lt;row&gt;&lt;color=136,140,107&gt;引导地火给予对手375%伤害，&lt;row&gt;&lt;color=136,140,107&gt;并额外造成704点伤害</v>
      </c>
    </row>
    <row r="2942" spans="1:15" x14ac:dyDescent="0.15">
      <c r="A2942">
        <f t="shared" si="305"/>
        <v>1001323029</v>
      </c>
      <c r="B2942" s="32">
        <v>1001323</v>
      </c>
      <c r="C2942">
        <v>29</v>
      </c>
      <c r="D2942">
        <v>0</v>
      </c>
      <c r="E2942">
        <v>0</v>
      </c>
      <c r="F2942" t="s">
        <v>606</v>
      </c>
      <c r="H2942">
        <v>0</v>
      </c>
      <c r="I2942">
        <v>1</v>
      </c>
      <c r="J2942">
        <v>0</v>
      </c>
      <c r="K2942">
        <v>100</v>
      </c>
      <c r="L2942">
        <f t="shared" si="306"/>
        <v>3.7878399999999943</v>
      </c>
      <c r="N2942">
        <v>0.676399999999999</v>
      </c>
      <c r="O2942" t="str">
        <f t="shared" si="304"/>
        <v>18&lt;row&gt;&lt;color=136,140,107&gt;引导地火给予对手378%伤害，&lt;row&gt;&lt;color=136,140,107&gt;并额外造成743点伤害</v>
      </c>
    </row>
    <row r="2943" spans="1:15" x14ac:dyDescent="0.15">
      <c r="A2943">
        <f t="shared" si="305"/>
        <v>1001323030</v>
      </c>
      <c r="B2943" s="32">
        <v>1001323</v>
      </c>
      <c r="C2943">
        <v>30</v>
      </c>
      <c r="D2943">
        <v>0</v>
      </c>
      <c r="E2943">
        <v>0</v>
      </c>
      <c r="F2943" t="s">
        <v>607</v>
      </c>
      <c r="H2943">
        <v>0</v>
      </c>
      <c r="I2943">
        <v>1</v>
      </c>
      <c r="J2943">
        <v>0</v>
      </c>
      <c r="K2943">
        <v>100</v>
      </c>
      <c r="L2943">
        <f t="shared" si="306"/>
        <v>3.8231199999999941</v>
      </c>
      <c r="N2943">
        <v>0.68269999999999897</v>
      </c>
      <c r="O2943" t="str">
        <f t="shared" si="304"/>
        <v>18&lt;row&gt;&lt;color=136,140,107&gt;引导地火给予对手382%伤害，&lt;row&gt;&lt;color=136,140,107&gt;并额外造成783点伤害</v>
      </c>
    </row>
    <row r="2944" spans="1:15" x14ac:dyDescent="0.15">
      <c r="A2944">
        <f t="shared" si="305"/>
        <v>1001323031</v>
      </c>
      <c r="B2944" s="32">
        <v>1001323</v>
      </c>
      <c r="C2944">
        <v>31</v>
      </c>
      <c r="D2944">
        <v>0</v>
      </c>
      <c r="E2944">
        <v>0</v>
      </c>
      <c r="F2944" t="s">
        <v>608</v>
      </c>
      <c r="H2944">
        <v>0</v>
      </c>
      <c r="I2944">
        <v>1</v>
      </c>
      <c r="J2944">
        <v>0</v>
      </c>
      <c r="K2944">
        <v>100</v>
      </c>
      <c r="L2944">
        <f t="shared" si="306"/>
        <v>3.8583999999999938</v>
      </c>
      <c r="N2944">
        <v>0.68899999999999895</v>
      </c>
      <c r="O2944" t="str">
        <f t="shared" si="304"/>
        <v>18&lt;row&gt;&lt;color=136,140,107&gt;引导地火给予对手385%伤害，&lt;row&gt;&lt;color=136,140,107&gt;并额外造成824点伤害</v>
      </c>
    </row>
    <row r="2945" spans="1:15" x14ac:dyDescent="0.15">
      <c r="A2945">
        <f t="shared" si="305"/>
        <v>1001323032</v>
      </c>
      <c r="B2945" s="32">
        <v>1001323</v>
      </c>
      <c r="C2945">
        <v>32</v>
      </c>
      <c r="D2945">
        <v>0</v>
      </c>
      <c r="E2945">
        <v>0</v>
      </c>
      <c r="F2945" t="s">
        <v>609</v>
      </c>
      <c r="H2945">
        <v>0</v>
      </c>
      <c r="I2945">
        <v>1</v>
      </c>
      <c r="J2945">
        <v>0</v>
      </c>
      <c r="K2945">
        <v>100</v>
      </c>
      <c r="L2945">
        <f t="shared" si="306"/>
        <v>3.8936799999999945</v>
      </c>
      <c r="N2945">
        <v>0.69529999999999903</v>
      </c>
      <c r="O2945" t="str">
        <f t="shared" si="304"/>
        <v>18&lt;row&gt;&lt;color=136,140,107&gt;引导地火给予对手389%伤害，&lt;row&gt;&lt;color=136,140,107&gt;并额外造成866点伤害</v>
      </c>
    </row>
    <row r="2946" spans="1:15" x14ac:dyDescent="0.15">
      <c r="A2946">
        <f t="shared" si="305"/>
        <v>1001323033</v>
      </c>
      <c r="B2946" s="32">
        <v>1001323</v>
      </c>
      <c r="C2946">
        <v>33</v>
      </c>
      <c r="D2946">
        <v>0</v>
      </c>
      <c r="E2946">
        <v>0</v>
      </c>
      <c r="F2946" t="s">
        <v>610</v>
      </c>
      <c r="H2946">
        <v>0</v>
      </c>
      <c r="I2946">
        <v>1</v>
      </c>
      <c r="J2946">
        <v>0</v>
      </c>
      <c r="K2946">
        <v>100</v>
      </c>
      <c r="L2946">
        <f t="shared" si="306"/>
        <v>3.9289599999999942</v>
      </c>
      <c r="N2946">
        <v>0.701599999999999</v>
      </c>
      <c r="O2946" t="str">
        <f t="shared" si="304"/>
        <v>18&lt;row&gt;&lt;color=136,140,107&gt;引导地火给予对手392%伤害，&lt;row&gt;&lt;color=136,140,107&gt;并额外造成909点伤害</v>
      </c>
    </row>
    <row r="2947" spans="1:15" x14ac:dyDescent="0.15">
      <c r="A2947">
        <f t="shared" si="305"/>
        <v>1001323034</v>
      </c>
      <c r="B2947" s="32">
        <v>1001323</v>
      </c>
      <c r="C2947">
        <v>34</v>
      </c>
      <c r="D2947">
        <v>0</v>
      </c>
      <c r="E2947">
        <v>0</v>
      </c>
      <c r="F2947" t="s">
        <v>611</v>
      </c>
      <c r="H2947">
        <v>0</v>
      </c>
      <c r="I2947">
        <v>1</v>
      </c>
      <c r="J2947">
        <v>0</v>
      </c>
      <c r="K2947">
        <v>100</v>
      </c>
      <c r="L2947">
        <f t="shared" si="306"/>
        <v>3.964239999999994</v>
      </c>
      <c r="N2947">
        <v>0.70789999999999897</v>
      </c>
      <c r="O2947" t="str">
        <f t="shared" si="304"/>
        <v>18&lt;row&gt;&lt;color=136,140,107&gt;引导地火给予对手396%伤害，&lt;row&gt;&lt;color=136,140,107&gt;并额外造成954点伤害</v>
      </c>
    </row>
    <row r="2948" spans="1:15" x14ac:dyDescent="0.15">
      <c r="A2948">
        <f t="shared" si="305"/>
        <v>1001323035</v>
      </c>
      <c r="B2948" s="32">
        <v>1001323</v>
      </c>
      <c r="C2948">
        <v>35</v>
      </c>
      <c r="D2948">
        <v>0</v>
      </c>
      <c r="E2948">
        <v>0</v>
      </c>
      <c r="F2948" t="s">
        <v>612</v>
      </c>
      <c r="H2948">
        <v>0</v>
      </c>
      <c r="I2948">
        <v>1</v>
      </c>
      <c r="J2948">
        <v>0</v>
      </c>
      <c r="K2948">
        <v>100</v>
      </c>
      <c r="L2948">
        <f t="shared" si="306"/>
        <v>3.9995199999999937</v>
      </c>
      <c r="N2948">
        <v>0.71419999999999895</v>
      </c>
      <c r="O2948" t="str">
        <f t="shared" si="304"/>
        <v>18&lt;row&gt;&lt;color=136,140,107&gt;引导地火给予对手399%伤害，&lt;row&gt;&lt;color=136,140,107&gt;并额外造成999点伤害</v>
      </c>
    </row>
    <row r="2949" spans="1:15" x14ac:dyDescent="0.15">
      <c r="A2949">
        <f t="shared" si="305"/>
        <v>1001323036</v>
      </c>
      <c r="B2949" s="32">
        <v>1001323</v>
      </c>
      <c r="C2949">
        <v>36</v>
      </c>
      <c r="D2949">
        <v>0</v>
      </c>
      <c r="E2949">
        <v>0</v>
      </c>
      <c r="F2949" t="s">
        <v>613</v>
      </c>
      <c r="H2949">
        <v>0</v>
      </c>
      <c r="I2949">
        <v>1</v>
      </c>
      <c r="J2949">
        <v>0</v>
      </c>
      <c r="K2949">
        <v>100</v>
      </c>
      <c r="L2949">
        <f t="shared" si="306"/>
        <v>4.0347999999999944</v>
      </c>
      <c r="N2949">
        <v>0.72049999999999903</v>
      </c>
      <c r="O2949" t="str">
        <f t="shared" si="304"/>
        <v>18&lt;row&gt;&lt;color=136,140,107&gt;引导地火给予对手403%伤害，&lt;row&gt;&lt;color=136,140,107&gt;并额外造成1046点伤害</v>
      </c>
    </row>
    <row r="2950" spans="1:15" x14ac:dyDescent="0.15">
      <c r="A2950">
        <f t="shared" si="305"/>
        <v>1001323037</v>
      </c>
      <c r="B2950" s="32">
        <v>1001323</v>
      </c>
      <c r="C2950">
        <v>37</v>
      </c>
      <c r="D2950">
        <v>0</v>
      </c>
      <c r="E2950">
        <v>0</v>
      </c>
      <c r="F2950" t="s">
        <v>614</v>
      </c>
      <c r="H2950">
        <v>0</v>
      </c>
      <c r="I2950">
        <v>1</v>
      </c>
      <c r="J2950">
        <v>0</v>
      </c>
      <c r="K2950">
        <v>100</v>
      </c>
      <c r="L2950">
        <f t="shared" si="306"/>
        <v>4.0700799999999946</v>
      </c>
      <c r="N2950">
        <v>0.726799999999999</v>
      </c>
      <c r="O2950" t="str">
        <f t="shared" si="304"/>
        <v>18&lt;row&gt;&lt;color=136,140,107&gt;引导地火给予对手407%伤害，&lt;row&gt;&lt;color=136,140,107&gt;并额外造成1094点伤害</v>
      </c>
    </row>
    <row r="2951" spans="1:15" x14ac:dyDescent="0.15">
      <c r="A2951">
        <f t="shared" si="305"/>
        <v>1001323038</v>
      </c>
      <c r="B2951" s="32">
        <v>1001323</v>
      </c>
      <c r="C2951">
        <v>38</v>
      </c>
      <c r="D2951">
        <v>0</v>
      </c>
      <c r="E2951">
        <v>0</v>
      </c>
      <c r="F2951" t="s">
        <v>615</v>
      </c>
      <c r="H2951">
        <v>0</v>
      </c>
      <c r="I2951">
        <v>1</v>
      </c>
      <c r="J2951">
        <v>0</v>
      </c>
      <c r="K2951">
        <v>100</v>
      </c>
      <c r="L2951">
        <f t="shared" si="306"/>
        <v>4.1053599999999939</v>
      </c>
      <c r="N2951">
        <v>0.73309999999999897</v>
      </c>
      <c r="O2951" t="str">
        <f t="shared" si="304"/>
        <v>18&lt;row&gt;&lt;color=136,140,107&gt;引导地火给予对手410%伤害，&lt;row&gt;&lt;color=136,140,107&gt;并额外造成1143点伤害</v>
      </c>
    </row>
    <row r="2952" spans="1:15" x14ac:dyDescent="0.15">
      <c r="A2952">
        <f t="shared" si="305"/>
        <v>1001323039</v>
      </c>
      <c r="B2952" s="32">
        <v>1001323</v>
      </c>
      <c r="C2952">
        <v>39</v>
      </c>
      <c r="D2952">
        <v>0</v>
      </c>
      <c r="E2952">
        <v>0</v>
      </c>
      <c r="F2952" t="s">
        <v>616</v>
      </c>
      <c r="H2952">
        <v>0</v>
      </c>
      <c r="I2952">
        <v>1</v>
      </c>
      <c r="J2952">
        <v>0</v>
      </c>
      <c r="K2952">
        <v>100</v>
      </c>
      <c r="L2952">
        <f t="shared" si="306"/>
        <v>4.1406399999999941</v>
      </c>
      <c r="N2952">
        <v>0.73939999999999895</v>
      </c>
      <c r="O2952" t="str">
        <f t="shared" si="304"/>
        <v>18&lt;row&gt;&lt;color=136,140,107&gt;引导地火给予对手414%伤害，&lt;row&gt;&lt;color=136,140,107&gt;并额外造成1194点伤害</v>
      </c>
    </row>
    <row r="2953" spans="1:15" x14ac:dyDescent="0.15">
      <c r="A2953">
        <f t="shared" si="305"/>
        <v>1001323040</v>
      </c>
      <c r="B2953" s="32">
        <v>1001323</v>
      </c>
      <c r="C2953">
        <v>40</v>
      </c>
      <c r="D2953">
        <v>0</v>
      </c>
      <c r="E2953">
        <v>0</v>
      </c>
      <c r="F2953" t="s">
        <v>617</v>
      </c>
      <c r="H2953">
        <v>0</v>
      </c>
      <c r="I2953">
        <v>1</v>
      </c>
      <c r="J2953">
        <v>0</v>
      </c>
      <c r="K2953">
        <v>100</v>
      </c>
      <c r="L2953">
        <f t="shared" si="306"/>
        <v>4.1759199999999943</v>
      </c>
      <c r="N2953">
        <v>0.74569999999999903</v>
      </c>
      <c r="O2953" t="str">
        <f t="shared" si="304"/>
        <v>18&lt;row&gt;&lt;color=136,140,107&gt;引导地火给予对手417%伤害，&lt;row&gt;&lt;color=136,140,107&gt;并额外造成1245点伤害</v>
      </c>
    </row>
    <row r="2954" spans="1:15" x14ac:dyDescent="0.15">
      <c r="A2954">
        <f t="shared" si="305"/>
        <v>1001323041</v>
      </c>
      <c r="B2954" s="32">
        <v>1001323</v>
      </c>
      <c r="C2954">
        <v>41</v>
      </c>
      <c r="D2954">
        <v>0</v>
      </c>
      <c r="E2954">
        <v>0</v>
      </c>
      <c r="F2954" t="s">
        <v>618</v>
      </c>
      <c r="H2954">
        <v>0</v>
      </c>
      <c r="I2954">
        <v>1</v>
      </c>
      <c r="J2954">
        <v>0</v>
      </c>
      <c r="K2954">
        <v>100</v>
      </c>
      <c r="L2954">
        <f t="shared" si="306"/>
        <v>4.2111999999999945</v>
      </c>
      <c r="N2954">
        <v>0.751999999999999</v>
      </c>
      <c r="O2954" t="str">
        <f t="shared" si="304"/>
        <v>18&lt;row&gt;&lt;color=136,140,107&gt;引导地火给予对手421%伤害，&lt;row&gt;&lt;color=136,140,107&gt;并额外造成1298点伤害</v>
      </c>
    </row>
    <row r="2955" spans="1:15" x14ac:dyDescent="0.15">
      <c r="A2955">
        <f t="shared" si="305"/>
        <v>1001323042</v>
      </c>
      <c r="B2955" s="32">
        <v>1001323</v>
      </c>
      <c r="C2955">
        <v>42</v>
      </c>
      <c r="D2955">
        <v>0</v>
      </c>
      <c r="E2955">
        <v>0</v>
      </c>
      <c r="F2955" t="s">
        <v>619</v>
      </c>
      <c r="H2955">
        <v>0</v>
      </c>
      <c r="I2955">
        <v>1</v>
      </c>
      <c r="J2955">
        <v>0</v>
      </c>
      <c r="K2955">
        <v>100</v>
      </c>
      <c r="L2955">
        <f t="shared" si="306"/>
        <v>4.2464799999999938</v>
      </c>
      <c r="N2955">
        <v>0.75829999999999897</v>
      </c>
      <c r="O2955" t="str">
        <f t="shared" si="304"/>
        <v>18&lt;row&gt;&lt;color=136,140,107&gt;引导地火给予对手424%伤害，&lt;row&gt;&lt;color=136,140,107&gt;并额外造成1352点伤害</v>
      </c>
    </row>
    <row r="2956" spans="1:15" x14ac:dyDescent="0.15">
      <c r="A2956">
        <f t="shared" si="305"/>
        <v>1001323043</v>
      </c>
      <c r="B2956" s="32">
        <v>1001323</v>
      </c>
      <c r="C2956">
        <v>43</v>
      </c>
      <c r="D2956">
        <v>0</v>
      </c>
      <c r="E2956">
        <v>0</v>
      </c>
      <c r="F2956" t="s">
        <v>620</v>
      </c>
      <c r="H2956">
        <v>0</v>
      </c>
      <c r="I2956">
        <v>1</v>
      </c>
      <c r="J2956">
        <v>0</v>
      </c>
      <c r="K2956">
        <v>100</v>
      </c>
      <c r="L2956">
        <f t="shared" si="306"/>
        <v>4.281759999999994</v>
      </c>
      <c r="N2956">
        <v>0.76459999999999895</v>
      </c>
      <c r="O2956" t="str">
        <f t="shared" si="304"/>
        <v>18&lt;row&gt;&lt;color=136,140,107&gt;引导地火给予对手428%伤害，&lt;row&gt;&lt;color=136,140,107&gt;并额外造成1407点伤害</v>
      </c>
    </row>
    <row r="2957" spans="1:15" x14ac:dyDescent="0.15">
      <c r="A2957">
        <f t="shared" si="305"/>
        <v>1001323044</v>
      </c>
      <c r="B2957" s="32">
        <v>1001323</v>
      </c>
      <c r="C2957">
        <v>44</v>
      </c>
      <c r="D2957">
        <v>0</v>
      </c>
      <c r="E2957">
        <v>0</v>
      </c>
      <c r="F2957" t="s">
        <v>621</v>
      </c>
      <c r="H2957">
        <v>0</v>
      </c>
      <c r="I2957">
        <v>1</v>
      </c>
      <c r="J2957">
        <v>0</v>
      </c>
      <c r="K2957">
        <v>100</v>
      </c>
      <c r="L2957">
        <f t="shared" si="306"/>
        <v>4.3170399999999942</v>
      </c>
      <c r="N2957">
        <v>0.77089999999999903</v>
      </c>
      <c r="O2957" t="str">
        <f t="shared" si="304"/>
        <v>18&lt;row&gt;&lt;color=136,140,107&gt;引导地火给予对手431%伤害，&lt;row&gt;&lt;color=136,140,107&gt;并额外造成1464点伤害</v>
      </c>
    </row>
    <row r="2958" spans="1:15" x14ac:dyDescent="0.15">
      <c r="A2958">
        <f t="shared" si="305"/>
        <v>1001323045</v>
      </c>
      <c r="B2958" s="32">
        <v>1001323</v>
      </c>
      <c r="C2958">
        <v>45</v>
      </c>
      <c r="D2958">
        <v>0</v>
      </c>
      <c r="E2958">
        <v>0</v>
      </c>
      <c r="F2958" t="s">
        <v>622</v>
      </c>
      <c r="H2958">
        <v>0</v>
      </c>
      <c r="I2958">
        <v>1</v>
      </c>
      <c r="J2958">
        <v>0</v>
      </c>
      <c r="K2958">
        <v>100</v>
      </c>
      <c r="L2958">
        <f t="shared" si="306"/>
        <v>4.3523199999999944</v>
      </c>
      <c r="N2958">
        <v>0.777199999999999</v>
      </c>
      <c r="O2958" t="str">
        <f t="shared" si="304"/>
        <v>18&lt;row&gt;&lt;color=136,140,107&gt;引导地火给予对手435%伤害，&lt;row&gt;&lt;color=136,140,107&gt;并额外造成1522点伤害</v>
      </c>
    </row>
    <row r="2959" spans="1:15" x14ac:dyDescent="0.15">
      <c r="A2959">
        <f t="shared" si="305"/>
        <v>1001323046</v>
      </c>
      <c r="B2959" s="32">
        <v>1001323</v>
      </c>
      <c r="C2959">
        <v>46</v>
      </c>
      <c r="D2959">
        <v>0</v>
      </c>
      <c r="E2959">
        <v>0</v>
      </c>
      <c r="F2959" t="s">
        <v>623</v>
      </c>
      <c r="H2959">
        <v>0</v>
      </c>
      <c r="I2959">
        <v>1</v>
      </c>
      <c r="J2959">
        <v>0</v>
      </c>
      <c r="K2959">
        <v>100</v>
      </c>
      <c r="L2959">
        <f t="shared" si="306"/>
        <v>4.3875999999999937</v>
      </c>
      <c r="N2959">
        <v>0.78349999999999898</v>
      </c>
      <c r="O2959" t="str">
        <f t="shared" si="304"/>
        <v>18&lt;row&gt;&lt;color=136,140,107&gt;引导地火给予对手438%伤害，&lt;row&gt;&lt;color=136,140,107&gt;并额外造成1581点伤害</v>
      </c>
    </row>
    <row r="2960" spans="1:15" x14ac:dyDescent="0.15">
      <c r="A2960">
        <f t="shared" si="305"/>
        <v>1001323047</v>
      </c>
      <c r="B2960" s="32">
        <v>1001323</v>
      </c>
      <c r="C2960">
        <v>47</v>
      </c>
      <c r="D2960">
        <v>0</v>
      </c>
      <c r="E2960">
        <v>0</v>
      </c>
      <c r="F2960" t="s">
        <v>624</v>
      </c>
      <c r="H2960">
        <v>0</v>
      </c>
      <c r="I2960">
        <v>1</v>
      </c>
      <c r="J2960">
        <v>0</v>
      </c>
      <c r="K2960">
        <v>100</v>
      </c>
      <c r="L2960">
        <f t="shared" si="306"/>
        <v>4.4228799999999939</v>
      </c>
      <c r="N2960">
        <v>0.78979999999999895</v>
      </c>
      <c r="O2960" t="str">
        <f t="shared" si="304"/>
        <v>18&lt;row&gt;&lt;color=136,140,107&gt;引导地火给予对手442%伤害，&lt;row&gt;&lt;color=136,140,107&gt;并额外造成1641点伤害</v>
      </c>
    </row>
    <row r="2961" spans="1:15" x14ac:dyDescent="0.15">
      <c r="A2961">
        <f t="shared" si="305"/>
        <v>1001323048</v>
      </c>
      <c r="B2961" s="32">
        <v>1001323</v>
      </c>
      <c r="C2961">
        <v>48</v>
      </c>
      <c r="D2961">
        <v>0</v>
      </c>
      <c r="E2961">
        <v>0</v>
      </c>
      <c r="F2961" t="s">
        <v>625</v>
      </c>
      <c r="H2961">
        <v>0</v>
      </c>
      <c r="I2961">
        <v>1</v>
      </c>
      <c r="J2961">
        <v>0</v>
      </c>
      <c r="K2961">
        <v>100</v>
      </c>
      <c r="L2961">
        <f t="shared" si="306"/>
        <v>4.4581599999999941</v>
      </c>
      <c r="N2961">
        <v>0.79609999999999903</v>
      </c>
      <c r="O2961" t="str">
        <f t="shared" si="304"/>
        <v>18&lt;row&gt;&lt;color=136,140,107&gt;引导地火给予对手445%伤害，&lt;row&gt;&lt;color=136,140,107&gt;并额外造成1703点伤害</v>
      </c>
    </row>
    <row r="2962" spans="1:15" x14ac:dyDescent="0.15">
      <c r="A2962">
        <f t="shared" si="305"/>
        <v>1001323049</v>
      </c>
      <c r="B2962" s="32">
        <v>1001323</v>
      </c>
      <c r="C2962">
        <v>49</v>
      </c>
      <c r="D2962">
        <v>0</v>
      </c>
      <c r="E2962">
        <v>0</v>
      </c>
      <c r="F2962" t="s">
        <v>626</v>
      </c>
      <c r="H2962">
        <v>0</v>
      </c>
      <c r="I2962">
        <v>1</v>
      </c>
      <c r="J2962">
        <v>0</v>
      </c>
      <c r="K2962">
        <v>100</v>
      </c>
      <c r="L2962">
        <f t="shared" si="306"/>
        <v>4.4934399999999943</v>
      </c>
      <c r="N2962">
        <v>0.802399999999999</v>
      </c>
      <c r="O2962" t="str">
        <f t="shared" si="304"/>
        <v>18&lt;row&gt;&lt;color=136,140,107&gt;引导地火给予对手449%伤害，&lt;row&gt;&lt;color=136,140,107&gt;并额外造成1766点伤害</v>
      </c>
    </row>
    <row r="2963" spans="1:15" x14ac:dyDescent="0.15">
      <c r="A2963">
        <f t="shared" si="305"/>
        <v>1001323050</v>
      </c>
      <c r="B2963" s="32">
        <v>1001323</v>
      </c>
      <c r="C2963">
        <v>50</v>
      </c>
      <c r="D2963">
        <v>0</v>
      </c>
      <c r="E2963">
        <v>0</v>
      </c>
      <c r="F2963" t="s">
        <v>627</v>
      </c>
      <c r="H2963">
        <v>0</v>
      </c>
      <c r="I2963">
        <v>1</v>
      </c>
      <c r="J2963">
        <v>0</v>
      </c>
      <c r="K2963">
        <v>100</v>
      </c>
      <c r="L2963">
        <f t="shared" si="306"/>
        <v>4.5287199999999936</v>
      </c>
      <c r="N2963">
        <v>0.80869999999999898</v>
      </c>
      <c r="O2963" t="str">
        <f t="shared" si="304"/>
        <v>18&lt;row&gt;&lt;color=136,140,107&gt;引导地火给予对手452%伤害，&lt;row&gt;&lt;color=136,140,107&gt;并额外造成1831点伤害</v>
      </c>
    </row>
    <row r="2964" spans="1:15" x14ac:dyDescent="0.15">
      <c r="A2964">
        <f t="shared" si="305"/>
        <v>1001323051</v>
      </c>
      <c r="B2964" s="32">
        <v>1001323</v>
      </c>
      <c r="C2964">
        <v>51</v>
      </c>
      <c r="D2964">
        <v>0</v>
      </c>
      <c r="E2964">
        <v>0</v>
      </c>
      <c r="F2964" t="s">
        <v>628</v>
      </c>
      <c r="H2964">
        <v>0</v>
      </c>
      <c r="I2964">
        <v>1</v>
      </c>
      <c r="J2964">
        <v>0</v>
      </c>
      <c r="K2964">
        <v>100</v>
      </c>
      <c r="L2964">
        <f t="shared" si="306"/>
        <v>4.5639999999999938</v>
      </c>
      <c r="N2964">
        <v>0.81499999999999895</v>
      </c>
      <c r="O2964" t="str">
        <f t="shared" si="304"/>
        <v>18&lt;row&gt;&lt;color=136,140,107&gt;引导地火给予对手456%伤害，&lt;row&gt;&lt;color=136,140,107&gt;并额外造成1897点伤害</v>
      </c>
    </row>
    <row r="2965" spans="1:15" x14ac:dyDescent="0.15">
      <c r="A2965">
        <f t="shared" si="305"/>
        <v>1001323052</v>
      </c>
      <c r="B2965" s="32">
        <v>1001323</v>
      </c>
      <c r="C2965">
        <v>52</v>
      </c>
      <c r="D2965">
        <v>0</v>
      </c>
      <c r="E2965">
        <v>0</v>
      </c>
      <c r="F2965" t="s">
        <v>629</v>
      </c>
      <c r="H2965">
        <v>0</v>
      </c>
      <c r="I2965">
        <v>1</v>
      </c>
      <c r="J2965">
        <v>0</v>
      </c>
      <c r="K2965">
        <v>100</v>
      </c>
      <c r="L2965">
        <f t="shared" si="306"/>
        <v>4.599279999999994</v>
      </c>
      <c r="N2965">
        <v>0.82129999999999903</v>
      </c>
      <c r="O2965" t="str">
        <f t="shared" si="304"/>
        <v>18&lt;row&gt;&lt;color=136,140,107&gt;引导地火给予对手459%伤害，&lt;row&gt;&lt;color=136,140,107&gt;并额外造成1964点伤害</v>
      </c>
    </row>
    <row r="2966" spans="1:15" x14ac:dyDescent="0.15">
      <c r="A2966">
        <f t="shared" si="305"/>
        <v>1001323053</v>
      </c>
      <c r="B2966" s="32">
        <v>1001323</v>
      </c>
      <c r="C2966">
        <v>53</v>
      </c>
      <c r="D2966">
        <v>0</v>
      </c>
      <c r="E2966">
        <v>0</v>
      </c>
      <c r="F2966" t="s">
        <v>630</v>
      </c>
      <c r="H2966">
        <v>0</v>
      </c>
      <c r="I2966">
        <v>1</v>
      </c>
      <c r="J2966">
        <v>0</v>
      </c>
      <c r="K2966">
        <v>100</v>
      </c>
      <c r="L2966">
        <f t="shared" si="306"/>
        <v>4.6345599999999942</v>
      </c>
      <c r="N2966">
        <v>0.827599999999999</v>
      </c>
      <c r="O2966" t="str">
        <f t="shared" si="304"/>
        <v>18&lt;row&gt;&lt;color=136,140,107&gt;引导地火给予对手463%伤害，&lt;row&gt;&lt;color=136,140,107&gt;并额外造成2032点伤害</v>
      </c>
    </row>
    <row r="2967" spans="1:15" x14ac:dyDescent="0.15">
      <c r="A2967">
        <f t="shared" si="305"/>
        <v>1001323054</v>
      </c>
      <c r="B2967" s="32">
        <v>1001323</v>
      </c>
      <c r="C2967">
        <v>54</v>
      </c>
      <c r="D2967">
        <v>0</v>
      </c>
      <c r="E2967">
        <v>0</v>
      </c>
      <c r="F2967" t="s">
        <v>631</v>
      </c>
      <c r="H2967">
        <v>0</v>
      </c>
      <c r="I2967">
        <v>1</v>
      </c>
      <c r="J2967">
        <v>0</v>
      </c>
      <c r="K2967">
        <v>100</v>
      </c>
      <c r="L2967">
        <f t="shared" si="306"/>
        <v>4.6698399999999936</v>
      </c>
      <c r="N2967">
        <v>0.83389999999999898</v>
      </c>
      <c r="O2967" t="str">
        <f t="shared" si="304"/>
        <v>18&lt;row&gt;&lt;color=136,140,107&gt;引导地火给予对手466%伤害，&lt;row&gt;&lt;color=136,140,107&gt;并额外造成2102点伤害</v>
      </c>
    </row>
    <row r="2968" spans="1:15" x14ac:dyDescent="0.15">
      <c r="A2968">
        <f t="shared" si="305"/>
        <v>1001323055</v>
      </c>
      <c r="B2968" s="32">
        <v>1001323</v>
      </c>
      <c r="C2968">
        <v>55</v>
      </c>
      <c r="D2968">
        <v>0</v>
      </c>
      <c r="E2968">
        <v>0</v>
      </c>
      <c r="F2968" t="s">
        <v>632</v>
      </c>
      <c r="H2968">
        <v>0</v>
      </c>
      <c r="I2968">
        <v>1</v>
      </c>
      <c r="J2968">
        <v>0</v>
      </c>
      <c r="K2968">
        <v>100</v>
      </c>
      <c r="L2968">
        <f t="shared" si="306"/>
        <v>4.7051199999999938</v>
      </c>
      <c r="N2968">
        <v>0.84019999999999895</v>
      </c>
      <c r="O2968" t="str">
        <f t="shared" si="304"/>
        <v>18&lt;row&gt;&lt;color=136,140,107&gt;引导地火给予对手470%伤害，&lt;row&gt;&lt;color=136,140,107&gt;并额外造成2174点伤害</v>
      </c>
    </row>
    <row r="2969" spans="1:15" x14ac:dyDescent="0.15">
      <c r="A2969">
        <f t="shared" si="305"/>
        <v>1001323056</v>
      </c>
      <c r="B2969" s="32">
        <v>1001323</v>
      </c>
      <c r="C2969">
        <v>56</v>
      </c>
      <c r="D2969">
        <v>0</v>
      </c>
      <c r="E2969">
        <v>0</v>
      </c>
      <c r="F2969" t="s">
        <v>633</v>
      </c>
      <c r="H2969">
        <v>0</v>
      </c>
      <c r="I2969">
        <v>1</v>
      </c>
      <c r="J2969">
        <v>0</v>
      </c>
      <c r="K2969">
        <v>100</v>
      </c>
      <c r="L2969">
        <f t="shared" si="306"/>
        <v>4.7403999999999886</v>
      </c>
      <c r="N2969">
        <v>0.84649999999999803</v>
      </c>
      <c r="O2969" t="str">
        <f t="shared" si="304"/>
        <v>18&lt;row&gt;&lt;color=136,140,107&gt;引导地火给予对手474%伤害，&lt;row&gt;&lt;color=136,140,107&gt;并额外造成2247点伤害</v>
      </c>
    </row>
    <row r="2970" spans="1:15" x14ac:dyDescent="0.15">
      <c r="A2970">
        <f t="shared" si="305"/>
        <v>1001323057</v>
      </c>
      <c r="B2970" s="32">
        <v>1001323</v>
      </c>
      <c r="C2970">
        <v>57</v>
      </c>
      <c r="D2970">
        <v>0</v>
      </c>
      <c r="E2970">
        <v>0</v>
      </c>
      <c r="F2970" t="s">
        <v>634</v>
      </c>
      <c r="H2970">
        <v>0</v>
      </c>
      <c r="I2970">
        <v>1</v>
      </c>
      <c r="J2970">
        <v>0</v>
      </c>
      <c r="K2970">
        <v>100</v>
      </c>
      <c r="L2970">
        <f t="shared" si="306"/>
        <v>4.7756799999999888</v>
      </c>
      <c r="N2970">
        <v>0.852799999999998</v>
      </c>
      <c r="O2970" t="str">
        <f t="shared" si="304"/>
        <v>18&lt;row&gt;&lt;color=136,140,107&gt;引导地火给予对手477%伤害，&lt;row&gt;&lt;color=136,140,107&gt;并额外造成2321点伤害</v>
      </c>
    </row>
    <row r="2971" spans="1:15" x14ac:dyDescent="0.15">
      <c r="A2971">
        <f t="shared" si="305"/>
        <v>1001323058</v>
      </c>
      <c r="B2971" s="32">
        <v>1001323</v>
      </c>
      <c r="C2971">
        <v>58</v>
      </c>
      <c r="D2971">
        <v>0</v>
      </c>
      <c r="E2971">
        <v>0</v>
      </c>
      <c r="F2971" t="s">
        <v>635</v>
      </c>
      <c r="H2971">
        <v>0</v>
      </c>
      <c r="I2971">
        <v>1</v>
      </c>
      <c r="J2971">
        <v>0</v>
      </c>
      <c r="K2971">
        <v>100</v>
      </c>
      <c r="L2971">
        <f t="shared" si="306"/>
        <v>4.8109599999999881</v>
      </c>
      <c r="N2971">
        <v>0.85909999999999798</v>
      </c>
      <c r="O2971" t="str">
        <f t="shared" si="304"/>
        <v>18&lt;row&gt;&lt;color=136,140,107&gt;引导地火给予对手481%伤害，&lt;row&gt;&lt;color=136,140,107&gt;并额外造成2397点伤害</v>
      </c>
    </row>
    <row r="2972" spans="1:15" x14ac:dyDescent="0.15">
      <c r="A2972">
        <f t="shared" si="305"/>
        <v>1001323059</v>
      </c>
      <c r="B2972" s="32">
        <v>1001323</v>
      </c>
      <c r="C2972">
        <v>59</v>
      </c>
      <c r="D2972">
        <v>0</v>
      </c>
      <c r="E2972">
        <v>0</v>
      </c>
      <c r="F2972" t="s">
        <v>636</v>
      </c>
      <c r="H2972">
        <v>0</v>
      </c>
      <c r="I2972">
        <v>1</v>
      </c>
      <c r="J2972">
        <v>0</v>
      </c>
      <c r="K2972">
        <v>100</v>
      </c>
      <c r="L2972">
        <f t="shared" si="306"/>
        <v>4.8462399999999883</v>
      </c>
      <c r="N2972">
        <v>0.86539999999999795</v>
      </c>
      <c r="O2972" t="str">
        <f t="shared" si="304"/>
        <v>18&lt;row&gt;&lt;color=136,140,107&gt;引导地火给予对手484%伤害，&lt;row&gt;&lt;color=136,140,107&gt;并额外造成2474点伤害</v>
      </c>
    </row>
    <row r="2973" spans="1:15" x14ac:dyDescent="0.15">
      <c r="A2973">
        <f t="shared" si="305"/>
        <v>1001323060</v>
      </c>
      <c r="B2973" s="32">
        <v>1001323</v>
      </c>
      <c r="C2973">
        <v>60</v>
      </c>
      <c r="D2973">
        <v>0</v>
      </c>
      <c r="E2973">
        <v>0</v>
      </c>
      <c r="F2973" t="s">
        <v>637</v>
      </c>
      <c r="H2973">
        <v>0</v>
      </c>
      <c r="I2973">
        <v>1</v>
      </c>
      <c r="J2973">
        <v>0</v>
      </c>
      <c r="K2973">
        <v>100</v>
      </c>
      <c r="L2973">
        <f t="shared" si="306"/>
        <v>4.8815199999999885</v>
      </c>
      <c r="N2973">
        <v>0.87169999999999803</v>
      </c>
      <c r="O2973" t="str">
        <f t="shared" si="304"/>
        <v>18&lt;row&gt;&lt;color=136,140,107&gt;引导地火给予对手488%伤害，&lt;row&gt;&lt;color=136,140,107&gt;并额外造成2553点伤害</v>
      </c>
    </row>
    <row r="2974" spans="1:15" x14ac:dyDescent="0.15">
      <c r="A2974">
        <f t="shared" si="305"/>
        <v>1001323061</v>
      </c>
      <c r="B2974" s="32">
        <v>1001323</v>
      </c>
      <c r="C2974">
        <v>61</v>
      </c>
      <c r="D2974">
        <v>0</v>
      </c>
      <c r="E2974">
        <v>0</v>
      </c>
      <c r="F2974" t="s">
        <v>638</v>
      </c>
      <c r="H2974">
        <v>0</v>
      </c>
      <c r="I2974">
        <v>1</v>
      </c>
      <c r="J2974">
        <v>0</v>
      </c>
      <c r="K2974">
        <v>100</v>
      </c>
      <c r="L2974">
        <f t="shared" si="306"/>
        <v>4.9167999999999887</v>
      </c>
      <c r="N2974">
        <v>0.877999999999998</v>
      </c>
      <c r="O2974" t="str">
        <f t="shared" si="304"/>
        <v>18&lt;row&gt;&lt;color=136,140,107&gt;引导地火给予对手491%伤害，&lt;row&gt;&lt;color=136,140,107&gt;并额外造成2633点伤害</v>
      </c>
    </row>
    <row r="2975" spans="1:15" x14ac:dyDescent="0.15">
      <c r="A2975">
        <f t="shared" si="305"/>
        <v>1001323062</v>
      </c>
      <c r="B2975" s="32">
        <v>1001323</v>
      </c>
      <c r="C2975">
        <v>62</v>
      </c>
      <c r="D2975">
        <v>0</v>
      </c>
      <c r="E2975">
        <v>0</v>
      </c>
      <c r="F2975" t="s">
        <v>639</v>
      </c>
      <c r="H2975">
        <v>0</v>
      </c>
      <c r="I2975">
        <v>1</v>
      </c>
      <c r="J2975">
        <v>0</v>
      </c>
      <c r="K2975">
        <v>100</v>
      </c>
      <c r="L2975">
        <f t="shared" si="306"/>
        <v>4.952079999999988</v>
      </c>
      <c r="N2975">
        <v>0.88429999999999798</v>
      </c>
      <c r="O2975" t="str">
        <f t="shared" si="304"/>
        <v>18&lt;row&gt;&lt;color=136,140,107&gt;引导地火给予对手495%伤害，&lt;row&gt;&lt;color=136,140,107&gt;并额外造成2715点伤害</v>
      </c>
    </row>
    <row r="2976" spans="1:15" x14ac:dyDescent="0.15">
      <c r="A2976">
        <f t="shared" si="305"/>
        <v>1001323063</v>
      </c>
      <c r="B2976" s="32">
        <v>1001323</v>
      </c>
      <c r="C2976">
        <v>63</v>
      </c>
      <c r="D2976">
        <v>0</v>
      </c>
      <c r="E2976">
        <v>0</v>
      </c>
      <c r="F2976" t="s">
        <v>640</v>
      </c>
      <c r="H2976">
        <v>0</v>
      </c>
      <c r="I2976">
        <v>1</v>
      </c>
      <c r="J2976">
        <v>0</v>
      </c>
      <c r="K2976">
        <v>100</v>
      </c>
      <c r="L2976">
        <f t="shared" si="306"/>
        <v>4.9873599999999882</v>
      </c>
      <c r="N2976">
        <v>0.89059999999999795</v>
      </c>
      <c r="O2976" t="str">
        <f t="shared" si="304"/>
        <v>18&lt;row&gt;&lt;color=136,140,107&gt;引导地火给予对手498%伤害，&lt;row&gt;&lt;color=136,140,107&gt;并额外造成2798点伤害</v>
      </c>
    </row>
    <row r="2977" spans="1:15" x14ac:dyDescent="0.15">
      <c r="A2977">
        <f t="shared" si="305"/>
        <v>1001323064</v>
      </c>
      <c r="B2977" s="32">
        <v>1001323</v>
      </c>
      <c r="C2977">
        <v>64</v>
      </c>
      <c r="D2977">
        <v>0</v>
      </c>
      <c r="E2977">
        <v>0</v>
      </c>
      <c r="F2977" t="s">
        <v>641</v>
      </c>
      <c r="H2977">
        <v>0</v>
      </c>
      <c r="I2977">
        <v>1</v>
      </c>
      <c r="J2977">
        <v>0</v>
      </c>
      <c r="K2977">
        <v>100</v>
      </c>
      <c r="L2977">
        <f t="shared" si="306"/>
        <v>5.0226399999999884</v>
      </c>
      <c r="N2977">
        <v>0.89689999999999803</v>
      </c>
      <c r="O2977" t="str">
        <f t="shared" si="304"/>
        <v>18&lt;row&gt;&lt;color=136,140,107&gt;引导地火给予对手502%伤害，&lt;row&gt;&lt;color=136,140,107&gt;并额外造成2883点伤害</v>
      </c>
    </row>
    <row r="2978" spans="1:15" x14ac:dyDescent="0.15">
      <c r="A2978">
        <f t="shared" si="305"/>
        <v>1001323065</v>
      </c>
      <c r="B2978" s="32">
        <v>1001323</v>
      </c>
      <c r="C2978">
        <v>65</v>
      </c>
      <c r="D2978">
        <v>0</v>
      </c>
      <c r="E2978">
        <v>0</v>
      </c>
      <c r="F2978" t="s">
        <v>642</v>
      </c>
      <c r="H2978">
        <v>0</v>
      </c>
      <c r="I2978">
        <v>1</v>
      </c>
      <c r="J2978">
        <v>0</v>
      </c>
      <c r="K2978">
        <v>100</v>
      </c>
      <c r="L2978">
        <f t="shared" si="306"/>
        <v>5.0579199999999886</v>
      </c>
      <c r="N2978">
        <v>0.903199999999998</v>
      </c>
      <c r="O2978" t="str">
        <f t="shared" si="304"/>
        <v>18&lt;row&gt;&lt;color=136,140,107&gt;引导地火给予对手505%伤害，&lt;row&gt;&lt;color=136,140,107&gt;并额外造成2969点伤害</v>
      </c>
    </row>
    <row r="2979" spans="1:15" x14ac:dyDescent="0.15">
      <c r="A2979">
        <f t="shared" si="305"/>
        <v>1001323066</v>
      </c>
      <c r="B2979" s="32">
        <v>1001323</v>
      </c>
      <c r="C2979">
        <v>66</v>
      </c>
      <c r="D2979">
        <v>0</v>
      </c>
      <c r="E2979">
        <v>0</v>
      </c>
      <c r="F2979" t="s">
        <v>643</v>
      </c>
      <c r="H2979">
        <v>0</v>
      </c>
      <c r="I2979">
        <v>1</v>
      </c>
      <c r="J2979">
        <v>0</v>
      </c>
      <c r="K2979">
        <v>100</v>
      </c>
      <c r="L2979">
        <f t="shared" si="306"/>
        <v>5.093199999999988</v>
      </c>
      <c r="N2979">
        <v>0.90949999999999798</v>
      </c>
      <c r="O2979" t="str">
        <f t="shared" ref="O2979:O2993" si="307">"18&lt;row&gt;&lt;color=136,140,107&gt;引导地火给予对手"&amp;INT(L2979*100)&amp;"%伤害，&lt;row&gt;&lt;color=136,140,107&gt;并额外造成"&amp;INT(C2979*10*L2979*N2979)&amp;"点伤害"</f>
        <v>18&lt;row&gt;&lt;color=136,140,107&gt;引导地火给予对手509%伤害，&lt;row&gt;&lt;color=136,140,107&gt;并额外造成3057点伤害</v>
      </c>
    </row>
    <row r="2980" spans="1:15" x14ac:dyDescent="0.15">
      <c r="A2980">
        <f t="shared" si="305"/>
        <v>1001323067</v>
      </c>
      <c r="B2980" s="32">
        <v>1001323</v>
      </c>
      <c r="C2980">
        <v>67</v>
      </c>
      <c r="D2980">
        <v>0</v>
      </c>
      <c r="E2980">
        <v>0</v>
      </c>
      <c r="F2980" t="s">
        <v>644</v>
      </c>
      <c r="H2980">
        <v>0</v>
      </c>
      <c r="I2980">
        <v>1</v>
      </c>
      <c r="J2980">
        <v>0</v>
      </c>
      <c r="K2980">
        <v>100</v>
      </c>
      <c r="L2980">
        <f t="shared" si="306"/>
        <v>5.1284799999999882</v>
      </c>
      <c r="N2980">
        <v>0.91579999999999795</v>
      </c>
      <c r="O2980" t="str">
        <f t="shared" si="307"/>
        <v>18&lt;row&gt;&lt;color=136,140,107&gt;引导地火给予对手512%伤害，&lt;row&gt;&lt;color=136,140,107&gt;并额外造成3146点伤害</v>
      </c>
    </row>
    <row r="2981" spans="1:15" x14ac:dyDescent="0.15">
      <c r="A2981">
        <f t="shared" si="305"/>
        <v>1001323068</v>
      </c>
      <c r="B2981" s="32">
        <v>1001323</v>
      </c>
      <c r="C2981">
        <v>68</v>
      </c>
      <c r="D2981">
        <v>0</v>
      </c>
      <c r="E2981">
        <v>0</v>
      </c>
      <c r="F2981" t="s">
        <v>645</v>
      </c>
      <c r="H2981">
        <v>0</v>
      </c>
      <c r="I2981">
        <v>1</v>
      </c>
      <c r="J2981">
        <v>0</v>
      </c>
      <c r="K2981">
        <v>100</v>
      </c>
      <c r="L2981">
        <f t="shared" si="306"/>
        <v>5.1637599999999884</v>
      </c>
      <c r="N2981">
        <v>0.92209999999999803</v>
      </c>
      <c r="O2981" t="str">
        <f t="shared" si="307"/>
        <v>18&lt;row&gt;&lt;color=136,140,107&gt;引导地火给予对手516%伤害，&lt;row&gt;&lt;color=136,140,107&gt;并额外造成3237点伤害</v>
      </c>
    </row>
    <row r="2982" spans="1:15" x14ac:dyDescent="0.15">
      <c r="A2982">
        <f t="shared" si="305"/>
        <v>1001323069</v>
      </c>
      <c r="B2982" s="32">
        <v>1001323</v>
      </c>
      <c r="C2982">
        <v>69</v>
      </c>
      <c r="D2982">
        <v>0</v>
      </c>
      <c r="E2982">
        <v>0</v>
      </c>
      <c r="F2982" t="s">
        <v>646</v>
      </c>
      <c r="H2982">
        <v>0</v>
      </c>
      <c r="I2982">
        <v>1</v>
      </c>
      <c r="J2982">
        <v>0</v>
      </c>
      <c r="K2982">
        <v>100</v>
      </c>
      <c r="L2982">
        <f t="shared" si="306"/>
        <v>5.1990399999999886</v>
      </c>
      <c r="N2982">
        <v>0.928399999999998</v>
      </c>
      <c r="O2982" t="str">
        <f t="shared" si="307"/>
        <v>18&lt;row&gt;&lt;color=136,140,107&gt;引导地火给予对手519%伤害，&lt;row&gt;&lt;color=136,140,107&gt;并额外造成3330点伤害</v>
      </c>
    </row>
    <row r="2983" spans="1:15" x14ac:dyDescent="0.15">
      <c r="A2983">
        <f t="shared" si="305"/>
        <v>1001323070</v>
      </c>
      <c r="B2983" s="32">
        <v>1001323</v>
      </c>
      <c r="C2983">
        <v>70</v>
      </c>
      <c r="D2983">
        <v>0</v>
      </c>
      <c r="E2983">
        <v>0</v>
      </c>
      <c r="F2983" t="s">
        <v>647</v>
      </c>
      <c r="H2983">
        <v>0</v>
      </c>
      <c r="I2983">
        <v>1</v>
      </c>
      <c r="J2983">
        <v>0</v>
      </c>
      <c r="K2983">
        <v>100</v>
      </c>
      <c r="L2983">
        <f t="shared" si="306"/>
        <v>5.2343199999999888</v>
      </c>
      <c r="N2983">
        <v>0.93469999999999798</v>
      </c>
      <c r="O2983" t="str">
        <f t="shared" si="307"/>
        <v>18&lt;row&gt;&lt;color=136,140,107&gt;引导地火给予对手523%伤害，&lt;row&gt;&lt;color=136,140,107&gt;并额外造成3424点伤害</v>
      </c>
    </row>
    <row r="2984" spans="1:15" x14ac:dyDescent="0.15">
      <c r="A2984">
        <f t="shared" si="305"/>
        <v>1001323071</v>
      </c>
      <c r="B2984" s="32">
        <v>1001323</v>
      </c>
      <c r="C2984">
        <v>71</v>
      </c>
      <c r="D2984">
        <v>0</v>
      </c>
      <c r="E2984">
        <v>0</v>
      </c>
      <c r="F2984" t="s">
        <v>648</v>
      </c>
      <c r="H2984">
        <v>0</v>
      </c>
      <c r="I2984">
        <v>1</v>
      </c>
      <c r="J2984">
        <v>0</v>
      </c>
      <c r="K2984">
        <v>100</v>
      </c>
      <c r="L2984">
        <f t="shared" si="306"/>
        <v>5.2695999999999881</v>
      </c>
      <c r="N2984">
        <v>0.94099999999999795</v>
      </c>
      <c r="O2984" t="str">
        <f t="shared" si="307"/>
        <v>18&lt;row&gt;&lt;color=136,140,107&gt;引导地火给予对手526%伤害，&lt;row&gt;&lt;color=136,140,107&gt;并额外造成3520点伤害</v>
      </c>
    </row>
    <row r="2985" spans="1:15" x14ac:dyDescent="0.15">
      <c r="A2985">
        <f t="shared" ref="A2985:A3048" si="308">B2985*1000+C2985</f>
        <v>1001323072</v>
      </c>
      <c r="B2985" s="32">
        <v>1001323</v>
      </c>
      <c r="C2985">
        <v>72</v>
      </c>
      <c r="D2985">
        <v>0</v>
      </c>
      <c r="E2985">
        <v>0</v>
      </c>
      <c r="F2985" t="s">
        <v>649</v>
      </c>
      <c r="H2985">
        <v>0</v>
      </c>
      <c r="I2985">
        <v>1</v>
      </c>
      <c r="J2985">
        <v>0</v>
      </c>
      <c r="K2985">
        <v>100</v>
      </c>
      <c r="L2985">
        <f t="shared" si="306"/>
        <v>5.3048799999999883</v>
      </c>
      <c r="N2985">
        <v>0.94729999999999803</v>
      </c>
      <c r="O2985" t="str">
        <f t="shared" si="307"/>
        <v>18&lt;row&gt;&lt;color=136,140,107&gt;引导地火给予对手530%伤害，&lt;row&gt;&lt;color=136,140,107&gt;并额外造成3618点伤害</v>
      </c>
    </row>
    <row r="2986" spans="1:15" x14ac:dyDescent="0.15">
      <c r="A2986">
        <f t="shared" si="308"/>
        <v>1001323073</v>
      </c>
      <c r="B2986" s="32">
        <v>1001323</v>
      </c>
      <c r="C2986">
        <v>73</v>
      </c>
      <c r="D2986">
        <v>0</v>
      </c>
      <c r="E2986">
        <v>0</v>
      </c>
      <c r="F2986" t="s">
        <v>650</v>
      </c>
      <c r="H2986">
        <v>0</v>
      </c>
      <c r="I2986">
        <v>1</v>
      </c>
      <c r="J2986">
        <v>0</v>
      </c>
      <c r="K2986">
        <v>100</v>
      </c>
      <c r="L2986">
        <f t="shared" si="306"/>
        <v>5.3401599999999885</v>
      </c>
      <c r="N2986">
        <v>0.953599999999998</v>
      </c>
      <c r="O2986" t="str">
        <f t="shared" si="307"/>
        <v>18&lt;row&gt;&lt;color=136,140,107&gt;引导地火给予对手534%伤害，&lt;row&gt;&lt;color=136,140,107&gt;并额外造成3717点伤害</v>
      </c>
    </row>
    <row r="2987" spans="1:15" x14ac:dyDescent="0.15">
      <c r="A2987">
        <f t="shared" si="308"/>
        <v>1001323074</v>
      </c>
      <c r="B2987" s="32">
        <v>1001323</v>
      </c>
      <c r="C2987">
        <v>74</v>
      </c>
      <c r="D2987">
        <v>0</v>
      </c>
      <c r="E2987">
        <v>0</v>
      </c>
      <c r="F2987" t="s">
        <v>651</v>
      </c>
      <c r="H2987">
        <v>0</v>
      </c>
      <c r="I2987">
        <v>1</v>
      </c>
      <c r="J2987">
        <v>0</v>
      </c>
      <c r="K2987">
        <v>100</v>
      </c>
      <c r="L2987">
        <f t="shared" si="306"/>
        <v>5.3754399999999887</v>
      </c>
      <c r="N2987">
        <v>0.95989999999999798</v>
      </c>
      <c r="O2987" t="str">
        <f t="shared" si="307"/>
        <v>18&lt;row&gt;&lt;color=136,140,107&gt;引导地火给予对手537%伤害，&lt;row&gt;&lt;color=136,140,107&gt;并额外造成3818点伤害</v>
      </c>
    </row>
    <row r="2988" spans="1:15" x14ac:dyDescent="0.15">
      <c r="A2988">
        <f t="shared" si="308"/>
        <v>1001323075</v>
      </c>
      <c r="B2988" s="32">
        <v>1001323</v>
      </c>
      <c r="C2988">
        <v>75</v>
      </c>
      <c r="D2988">
        <v>0</v>
      </c>
      <c r="E2988">
        <v>0</v>
      </c>
      <c r="F2988" t="s">
        <v>652</v>
      </c>
      <c r="H2988">
        <v>0</v>
      </c>
      <c r="I2988">
        <v>1</v>
      </c>
      <c r="J2988">
        <v>0</v>
      </c>
      <c r="K2988">
        <v>100</v>
      </c>
      <c r="L2988">
        <f t="shared" si="306"/>
        <v>5.410719999999988</v>
      </c>
      <c r="N2988">
        <v>0.96619999999999795</v>
      </c>
      <c r="O2988" t="str">
        <f t="shared" si="307"/>
        <v>18&lt;row&gt;&lt;color=136,140,107&gt;引导地火给予对手541%伤害，&lt;row&gt;&lt;color=136,140,107&gt;并额外造成3920点伤害</v>
      </c>
    </row>
    <row r="2989" spans="1:15" x14ac:dyDescent="0.15">
      <c r="A2989">
        <f t="shared" si="308"/>
        <v>1001323076</v>
      </c>
      <c r="B2989" s="32">
        <v>1001323</v>
      </c>
      <c r="C2989">
        <v>76</v>
      </c>
      <c r="D2989">
        <v>0</v>
      </c>
      <c r="E2989">
        <v>0</v>
      </c>
      <c r="F2989" t="s">
        <v>653</v>
      </c>
      <c r="H2989">
        <v>0</v>
      </c>
      <c r="I2989">
        <v>1</v>
      </c>
      <c r="J2989">
        <v>0</v>
      </c>
      <c r="K2989">
        <v>100</v>
      </c>
      <c r="L2989">
        <f t="shared" si="306"/>
        <v>5.4459999999999891</v>
      </c>
      <c r="N2989">
        <v>0.97249999999999803</v>
      </c>
      <c r="O2989" t="str">
        <f t="shared" si="307"/>
        <v>18&lt;row&gt;&lt;color=136,140,107&gt;引导地火给予对手544%伤害，&lt;row&gt;&lt;color=136,140,107&gt;并额外造成4025点伤害</v>
      </c>
    </row>
    <row r="2990" spans="1:15" x14ac:dyDescent="0.15">
      <c r="A2990">
        <f t="shared" si="308"/>
        <v>1001323077</v>
      </c>
      <c r="B2990" s="32">
        <v>1001323</v>
      </c>
      <c r="C2990">
        <v>77</v>
      </c>
      <c r="D2990">
        <v>0</v>
      </c>
      <c r="E2990">
        <v>0</v>
      </c>
      <c r="F2990" t="s">
        <v>654</v>
      </c>
      <c r="H2990">
        <v>0</v>
      </c>
      <c r="I2990">
        <v>1</v>
      </c>
      <c r="J2990">
        <v>0</v>
      </c>
      <c r="K2990">
        <v>100</v>
      </c>
      <c r="L2990">
        <f t="shared" si="306"/>
        <v>5.4812799999999884</v>
      </c>
      <c r="N2990">
        <v>0.978799999999998</v>
      </c>
      <c r="O2990" t="str">
        <f t="shared" si="307"/>
        <v>18&lt;row&gt;&lt;color=136,140,107&gt;引导地火给予对手548%伤害，&lt;row&gt;&lt;color=136,140,107&gt;并额外造成4131点伤害</v>
      </c>
    </row>
    <row r="2991" spans="1:15" x14ac:dyDescent="0.15">
      <c r="A2991">
        <f t="shared" si="308"/>
        <v>1001323078</v>
      </c>
      <c r="B2991" s="32">
        <v>1001323</v>
      </c>
      <c r="C2991">
        <v>78</v>
      </c>
      <c r="D2991">
        <v>0</v>
      </c>
      <c r="E2991">
        <v>0</v>
      </c>
      <c r="F2991" t="s">
        <v>655</v>
      </c>
      <c r="H2991">
        <v>0</v>
      </c>
      <c r="I2991">
        <v>1</v>
      </c>
      <c r="J2991">
        <v>0</v>
      </c>
      <c r="K2991">
        <v>100</v>
      </c>
      <c r="L2991">
        <f t="shared" si="306"/>
        <v>5.5165599999999886</v>
      </c>
      <c r="N2991">
        <v>0.98509999999999798</v>
      </c>
      <c r="O2991" t="str">
        <f t="shared" si="307"/>
        <v>18&lt;row&gt;&lt;color=136,140,107&gt;引导地火给予对手551%伤害，&lt;row&gt;&lt;color=136,140,107&gt;并额外造成4238点伤害</v>
      </c>
    </row>
    <row r="2992" spans="1:15" x14ac:dyDescent="0.15">
      <c r="A2992">
        <f t="shared" si="308"/>
        <v>1001323079</v>
      </c>
      <c r="B2992" s="32">
        <v>1001323</v>
      </c>
      <c r="C2992">
        <v>79</v>
      </c>
      <c r="D2992">
        <v>0</v>
      </c>
      <c r="E2992">
        <v>0</v>
      </c>
      <c r="F2992" t="s">
        <v>656</v>
      </c>
      <c r="H2992">
        <v>0</v>
      </c>
      <c r="I2992">
        <v>1</v>
      </c>
      <c r="J2992">
        <v>0</v>
      </c>
      <c r="K2992">
        <v>100</v>
      </c>
      <c r="L2992">
        <f t="shared" si="306"/>
        <v>5.5518399999999879</v>
      </c>
      <c r="N2992">
        <v>0.99139999999999795</v>
      </c>
      <c r="O2992" t="str">
        <f t="shared" si="307"/>
        <v>18&lt;row&gt;&lt;color=136,140,107&gt;引导地火给予对手555%伤害，&lt;row&gt;&lt;color=136,140,107&gt;并额外造成4348点伤害</v>
      </c>
    </row>
    <row r="2993" spans="1:15" x14ac:dyDescent="0.15">
      <c r="A2993">
        <f t="shared" si="308"/>
        <v>1001323080</v>
      </c>
      <c r="B2993" s="32">
        <v>1001323</v>
      </c>
      <c r="C2993">
        <v>80</v>
      </c>
      <c r="D2993">
        <v>0</v>
      </c>
      <c r="E2993">
        <v>0</v>
      </c>
      <c r="F2993" t="s">
        <v>657</v>
      </c>
      <c r="H2993">
        <v>0</v>
      </c>
      <c r="I2993">
        <v>1</v>
      </c>
      <c r="J2993">
        <v>0</v>
      </c>
      <c r="K2993">
        <v>100</v>
      </c>
      <c r="L2993">
        <f t="shared" si="306"/>
        <v>5.6</v>
      </c>
      <c r="N2993">
        <v>0.99769999999999803</v>
      </c>
      <c r="O2993" t="str">
        <f t="shared" si="307"/>
        <v>18&lt;row&gt;&lt;color=136,140,107&gt;引导地火给予对手560%伤害，&lt;row&gt;&lt;color=136,140,107&gt;并额外造成4469点伤害</v>
      </c>
    </row>
    <row r="2994" spans="1:15" x14ac:dyDescent="0.15">
      <c r="A2994">
        <f t="shared" si="308"/>
        <v>1001423001</v>
      </c>
      <c r="B2994" s="35">
        <v>1001423</v>
      </c>
      <c r="C2994">
        <v>1</v>
      </c>
      <c r="D2994">
        <v>0</v>
      </c>
      <c r="E2994">
        <v>0</v>
      </c>
      <c r="F2994" t="s">
        <v>578</v>
      </c>
      <c r="H2994">
        <v>0</v>
      </c>
      <c r="I2994">
        <v>1</v>
      </c>
      <c r="J2994">
        <v>0</v>
      </c>
      <c r="K2994">
        <v>100</v>
      </c>
      <c r="L2994">
        <f t="shared" ref="L2994:L3057" si="309">IF(C2994=80,VLOOKUP((B2994-20),$B$100:$L$2343,11,0),VLOOKUP((B2994-20),$B$100:$L$2343,11,0)*N2994)</f>
        <v>2.8</v>
      </c>
      <c r="N2994">
        <v>0.5</v>
      </c>
      <c r="O2994" t="str">
        <f>"18&lt;row&gt;&lt;color=136,140,107&gt;用机关术给予对手"&amp;INT(L2994*100)&amp;"%伤害，&lt;row&gt;&lt;color=136,140,107&gt;并额外造成"&amp;INT(C2994*10*L2994*N2994)&amp;"点伤害"</f>
        <v>18&lt;row&gt;&lt;color=136,140,107&gt;用机关术给予对手280%伤害，&lt;row&gt;&lt;color=136,140,107&gt;并额外造成14点伤害</v>
      </c>
    </row>
    <row r="2995" spans="1:15" x14ac:dyDescent="0.15">
      <c r="A2995">
        <f t="shared" si="308"/>
        <v>1001423002</v>
      </c>
      <c r="B2995" s="32">
        <v>1001423</v>
      </c>
      <c r="C2995">
        <v>2</v>
      </c>
      <c r="D2995">
        <v>0</v>
      </c>
      <c r="E2995">
        <v>0</v>
      </c>
      <c r="F2995" t="s">
        <v>590</v>
      </c>
      <c r="H2995">
        <v>0</v>
      </c>
      <c r="I2995">
        <v>1</v>
      </c>
      <c r="J2995">
        <v>0</v>
      </c>
      <c r="K2995">
        <v>100</v>
      </c>
      <c r="L2995">
        <f t="shared" si="309"/>
        <v>2.8352799999999996</v>
      </c>
      <c r="N2995">
        <v>0.50629999999999997</v>
      </c>
      <c r="O2995" t="str">
        <f t="shared" ref="O2995:O3058" si="310">"18&lt;row&gt;&lt;color=136,140,107&gt;用机关术给予对手"&amp;INT(L2995*100)&amp;"%伤害，&lt;row&gt;&lt;color=136,140,107&gt;并额外造成"&amp;INT(C2995*10*L2995*N2995)&amp;"点伤害"</f>
        <v>18&lt;row&gt;&lt;color=136,140,107&gt;用机关术给予对手283%伤害，&lt;row&gt;&lt;color=136,140,107&gt;并额外造成28点伤害</v>
      </c>
    </row>
    <row r="2996" spans="1:15" x14ac:dyDescent="0.15">
      <c r="A2996">
        <f t="shared" si="308"/>
        <v>1001423003</v>
      </c>
      <c r="B2996" s="32">
        <v>1001423</v>
      </c>
      <c r="C2996">
        <v>3</v>
      </c>
      <c r="D2996">
        <v>0</v>
      </c>
      <c r="E2996">
        <v>0</v>
      </c>
      <c r="F2996" t="s">
        <v>579</v>
      </c>
      <c r="H2996">
        <v>0</v>
      </c>
      <c r="I2996">
        <v>1</v>
      </c>
      <c r="J2996">
        <v>0</v>
      </c>
      <c r="K2996">
        <v>100</v>
      </c>
      <c r="L2996">
        <f t="shared" si="309"/>
        <v>2.8705599999999993</v>
      </c>
      <c r="N2996">
        <v>0.51259999999999994</v>
      </c>
      <c r="O2996" t="str">
        <f t="shared" si="310"/>
        <v>18&lt;row&gt;&lt;color=136,140,107&gt;用机关术给予对手287%伤害，&lt;row&gt;&lt;color=136,140,107&gt;并额外造成44点伤害</v>
      </c>
    </row>
    <row r="2997" spans="1:15" x14ac:dyDescent="0.15">
      <c r="A2997">
        <f t="shared" si="308"/>
        <v>1001423004</v>
      </c>
      <c r="B2997" s="32">
        <v>1001423</v>
      </c>
      <c r="C2997">
        <v>4</v>
      </c>
      <c r="D2997">
        <v>0</v>
      </c>
      <c r="E2997">
        <v>0</v>
      </c>
      <c r="F2997" t="s">
        <v>580</v>
      </c>
      <c r="H2997">
        <v>0</v>
      </c>
      <c r="I2997">
        <v>1</v>
      </c>
      <c r="J2997">
        <v>0</v>
      </c>
      <c r="K2997">
        <v>100</v>
      </c>
      <c r="L2997">
        <f t="shared" si="309"/>
        <v>2.90584</v>
      </c>
      <c r="N2997">
        <v>0.51890000000000003</v>
      </c>
      <c r="O2997" t="str">
        <f t="shared" si="310"/>
        <v>18&lt;row&gt;&lt;color=136,140,107&gt;用机关术给予对手290%伤害，&lt;row&gt;&lt;color=136,140,107&gt;并额外造成60点伤害</v>
      </c>
    </row>
    <row r="2998" spans="1:15" x14ac:dyDescent="0.15">
      <c r="A2998">
        <f t="shared" si="308"/>
        <v>1001423005</v>
      </c>
      <c r="B2998" s="32">
        <v>1001423</v>
      </c>
      <c r="C2998">
        <v>5</v>
      </c>
      <c r="D2998">
        <v>0</v>
      </c>
      <c r="E2998">
        <v>0</v>
      </c>
      <c r="F2998" t="s">
        <v>581</v>
      </c>
      <c r="H2998">
        <v>0</v>
      </c>
      <c r="I2998">
        <v>1</v>
      </c>
      <c r="J2998">
        <v>0</v>
      </c>
      <c r="K2998">
        <v>100</v>
      </c>
      <c r="L2998">
        <f t="shared" si="309"/>
        <v>2.9411199999999997</v>
      </c>
      <c r="N2998">
        <v>0.5252</v>
      </c>
      <c r="O2998" t="str">
        <f t="shared" si="310"/>
        <v>18&lt;row&gt;&lt;color=136,140,107&gt;用机关术给予对手294%伤害，&lt;row&gt;&lt;color=136,140,107&gt;并额外造成77点伤害</v>
      </c>
    </row>
    <row r="2999" spans="1:15" x14ac:dyDescent="0.15">
      <c r="A2999">
        <f t="shared" si="308"/>
        <v>1001423006</v>
      </c>
      <c r="B2999" s="32">
        <v>1001423</v>
      </c>
      <c r="C2999">
        <v>6</v>
      </c>
      <c r="D2999">
        <v>0</v>
      </c>
      <c r="E2999">
        <v>0</v>
      </c>
      <c r="F2999" t="s">
        <v>582</v>
      </c>
      <c r="H2999">
        <v>0</v>
      </c>
      <c r="I2999">
        <v>1</v>
      </c>
      <c r="J2999">
        <v>0</v>
      </c>
      <c r="K2999">
        <v>100</v>
      </c>
      <c r="L2999">
        <f t="shared" si="309"/>
        <v>2.9763999999999995</v>
      </c>
      <c r="N2999">
        <v>0.53149999999999997</v>
      </c>
      <c r="O2999" t="str">
        <f t="shared" si="310"/>
        <v>18&lt;row&gt;&lt;color=136,140,107&gt;用机关术给予对手297%伤害，&lt;row&gt;&lt;color=136,140,107&gt;并额外造成94点伤害</v>
      </c>
    </row>
    <row r="3000" spans="1:15" x14ac:dyDescent="0.15">
      <c r="A3000">
        <f t="shared" si="308"/>
        <v>1001423007</v>
      </c>
      <c r="B3000" s="32">
        <v>1001423</v>
      </c>
      <c r="C3000">
        <v>7</v>
      </c>
      <c r="D3000">
        <v>0</v>
      </c>
      <c r="E3000">
        <v>0</v>
      </c>
      <c r="F3000" t="s">
        <v>583</v>
      </c>
      <c r="H3000">
        <v>0</v>
      </c>
      <c r="I3000">
        <v>1</v>
      </c>
      <c r="J3000">
        <v>0</v>
      </c>
      <c r="K3000">
        <v>100</v>
      </c>
      <c r="L3000">
        <f t="shared" si="309"/>
        <v>3.0116799999999997</v>
      </c>
      <c r="N3000">
        <v>0.53779999999999994</v>
      </c>
      <c r="O3000" t="str">
        <f t="shared" si="310"/>
        <v>18&lt;row&gt;&lt;color=136,140,107&gt;用机关术给予对手301%伤害，&lt;row&gt;&lt;color=136,140,107&gt;并额外造成113点伤害</v>
      </c>
    </row>
    <row r="3001" spans="1:15" x14ac:dyDescent="0.15">
      <c r="A3001">
        <f t="shared" si="308"/>
        <v>1001423008</v>
      </c>
      <c r="B3001" s="32">
        <v>1001423</v>
      </c>
      <c r="C3001">
        <v>8</v>
      </c>
      <c r="D3001">
        <v>0</v>
      </c>
      <c r="E3001">
        <v>0</v>
      </c>
      <c r="F3001" t="s">
        <v>584</v>
      </c>
      <c r="H3001">
        <v>0</v>
      </c>
      <c r="I3001">
        <v>1</v>
      </c>
      <c r="J3001">
        <v>0</v>
      </c>
      <c r="K3001">
        <v>100</v>
      </c>
      <c r="L3001">
        <f t="shared" si="309"/>
        <v>3.0469599999999999</v>
      </c>
      <c r="N3001">
        <v>0.54410000000000003</v>
      </c>
      <c r="O3001" t="str">
        <f t="shared" si="310"/>
        <v>18&lt;row&gt;&lt;color=136,140,107&gt;用机关术给予对手304%伤害，&lt;row&gt;&lt;color=136,140,107&gt;并额外造成132点伤害</v>
      </c>
    </row>
    <row r="3002" spans="1:15" x14ac:dyDescent="0.15">
      <c r="A3002">
        <f t="shared" si="308"/>
        <v>1001423009</v>
      </c>
      <c r="B3002" s="32">
        <v>1001423</v>
      </c>
      <c r="C3002">
        <v>9</v>
      </c>
      <c r="D3002">
        <v>0</v>
      </c>
      <c r="E3002">
        <v>0</v>
      </c>
      <c r="F3002" t="s">
        <v>585</v>
      </c>
      <c r="H3002">
        <v>0</v>
      </c>
      <c r="I3002">
        <v>1</v>
      </c>
      <c r="J3002">
        <v>0</v>
      </c>
      <c r="K3002">
        <v>100</v>
      </c>
      <c r="L3002">
        <f t="shared" si="309"/>
        <v>3.0822399999999996</v>
      </c>
      <c r="N3002">
        <v>0.5504</v>
      </c>
      <c r="O3002" t="str">
        <f t="shared" si="310"/>
        <v>18&lt;row&gt;&lt;color=136,140,107&gt;用机关术给予对手308%伤害，&lt;row&gt;&lt;color=136,140,107&gt;并额外造成152点伤害</v>
      </c>
    </row>
    <row r="3003" spans="1:15" x14ac:dyDescent="0.15">
      <c r="A3003">
        <f t="shared" si="308"/>
        <v>1001423010</v>
      </c>
      <c r="B3003" s="32">
        <v>1001423</v>
      </c>
      <c r="C3003">
        <v>10</v>
      </c>
      <c r="D3003">
        <v>0</v>
      </c>
      <c r="E3003">
        <v>0</v>
      </c>
      <c r="F3003" t="s">
        <v>586</v>
      </c>
      <c r="H3003">
        <v>0</v>
      </c>
      <c r="I3003">
        <v>1</v>
      </c>
      <c r="J3003">
        <v>0</v>
      </c>
      <c r="K3003">
        <v>100</v>
      </c>
      <c r="L3003">
        <f t="shared" si="309"/>
        <v>3.1175199999999998</v>
      </c>
      <c r="N3003">
        <v>0.55669999999999997</v>
      </c>
      <c r="O3003" t="str">
        <f t="shared" si="310"/>
        <v>18&lt;row&gt;&lt;color=136,140,107&gt;用机关术给予对手311%伤害，&lt;row&gt;&lt;color=136,140,107&gt;并额外造成173点伤害</v>
      </c>
    </row>
    <row r="3004" spans="1:15" x14ac:dyDescent="0.15">
      <c r="A3004">
        <f t="shared" si="308"/>
        <v>1001423011</v>
      </c>
      <c r="B3004" s="32">
        <v>1001423</v>
      </c>
      <c r="C3004">
        <v>11</v>
      </c>
      <c r="D3004">
        <v>0</v>
      </c>
      <c r="E3004">
        <v>0</v>
      </c>
      <c r="F3004" t="s">
        <v>587</v>
      </c>
      <c r="H3004">
        <v>0</v>
      </c>
      <c r="I3004">
        <v>1</v>
      </c>
      <c r="J3004">
        <v>0</v>
      </c>
      <c r="K3004">
        <v>100</v>
      </c>
      <c r="L3004">
        <f t="shared" si="309"/>
        <v>3.1527999999999996</v>
      </c>
      <c r="N3004">
        <v>0.56299999999999994</v>
      </c>
      <c r="O3004" t="str">
        <f t="shared" si="310"/>
        <v>18&lt;row&gt;&lt;color=136,140,107&gt;用机关术给予对手315%伤害，&lt;row&gt;&lt;color=136,140,107&gt;并额外造成195点伤害</v>
      </c>
    </row>
    <row r="3005" spans="1:15" x14ac:dyDescent="0.15">
      <c r="A3005">
        <f t="shared" si="308"/>
        <v>1001423012</v>
      </c>
      <c r="B3005" s="32">
        <v>1001423</v>
      </c>
      <c r="C3005">
        <v>12</v>
      </c>
      <c r="D3005">
        <v>0</v>
      </c>
      <c r="E3005">
        <v>0</v>
      </c>
      <c r="F3005" t="s">
        <v>588</v>
      </c>
      <c r="H3005">
        <v>0</v>
      </c>
      <c r="I3005">
        <v>1</v>
      </c>
      <c r="J3005">
        <v>0</v>
      </c>
      <c r="K3005">
        <v>100</v>
      </c>
      <c r="L3005">
        <f t="shared" si="309"/>
        <v>3.1880799999999998</v>
      </c>
      <c r="N3005">
        <v>0.56930000000000003</v>
      </c>
      <c r="O3005" t="str">
        <f t="shared" si="310"/>
        <v>18&lt;row&gt;&lt;color=136,140,107&gt;用机关术给予对手318%伤害，&lt;row&gt;&lt;color=136,140,107&gt;并额外造成217点伤害</v>
      </c>
    </row>
    <row r="3006" spans="1:15" x14ac:dyDescent="0.15">
      <c r="A3006">
        <f t="shared" si="308"/>
        <v>1001423013</v>
      </c>
      <c r="B3006" s="32">
        <v>1001423</v>
      </c>
      <c r="C3006">
        <v>13</v>
      </c>
      <c r="D3006">
        <v>0</v>
      </c>
      <c r="E3006">
        <v>0</v>
      </c>
      <c r="F3006" t="s">
        <v>589</v>
      </c>
      <c r="H3006">
        <v>0</v>
      </c>
      <c r="I3006">
        <v>1</v>
      </c>
      <c r="J3006">
        <v>0</v>
      </c>
      <c r="K3006">
        <v>100</v>
      </c>
      <c r="L3006">
        <f t="shared" si="309"/>
        <v>3.22336</v>
      </c>
      <c r="N3006">
        <v>0.5756</v>
      </c>
      <c r="O3006" t="str">
        <f t="shared" si="310"/>
        <v>18&lt;row&gt;&lt;color=136,140,107&gt;用机关术给予对手322%伤害，&lt;row&gt;&lt;color=136,140,107&gt;并额外造成241点伤害</v>
      </c>
    </row>
    <row r="3007" spans="1:15" x14ac:dyDescent="0.15">
      <c r="A3007">
        <f t="shared" si="308"/>
        <v>1001423014</v>
      </c>
      <c r="B3007" s="32">
        <v>1001423</v>
      </c>
      <c r="C3007">
        <v>14</v>
      </c>
      <c r="D3007">
        <v>0</v>
      </c>
      <c r="E3007">
        <v>0</v>
      </c>
      <c r="F3007" t="s">
        <v>591</v>
      </c>
      <c r="H3007">
        <v>0</v>
      </c>
      <c r="I3007">
        <v>1</v>
      </c>
      <c r="J3007">
        <v>0</v>
      </c>
      <c r="K3007">
        <v>100</v>
      </c>
      <c r="L3007">
        <f t="shared" si="309"/>
        <v>3.2586399999999998</v>
      </c>
      <c r="N3007">
        <v>0.58189999999999997</v>
      </c>
      <c r="O3007" t="str">
        <f t="shared" si="310"/>
        <v>18&lt;row&gt;&lt;color=136,140,107&gt;用机关术给予对手325%伤害，&lt;row&gt;&lt;color=136,140,107&gt;并额外造成265点伤害</v>
      </c>
    </row>
    <row r="3008" spans="1:15" x14ac:dyDescent="0.15">
      <c r="A3008">
        <f t="shared" si="308"/>
        <v>1001423015</v>
      </c>
      <c r="B3008" s="32">
        <v>1001423</v>
      </c>
      <c r="C3008">
        <v>15</v>
      </c>
      <c r="D3008">
        <v>0</v>
      </c>
      <c r="E3008">
        <v>0</v>
      </c>
      <c r="F3008" t="s">
        <v>592</v>
      </c>
      <c r="H3008">
        <v>0</v>
      </c>
      <c r="I3008">
        <v>1</v>
      </c>
      <c r="J3008">
        <v>0</v>
      </c>
      <c r="K3008">
        <v>100</v>
      </c>
      <c r="L3008">
        <f t="shared" si="309"/>
        <v>3.2939199999999995</v>
      </c>
      <c r="N3008">
        <v>0.58819999999999995</v>
      </c>
      <c r="O3008" t="str">
        <f t="shared" si="310"/>
        <v>18&lt;row&gt;&lt;color=136,140,107&gt;用机关术给予对手329%伤害，&lt;row&gt;&lt;color=136,140,107&gt;并额外造成290点伤害</v>
      </c>
    </row>
    <row r="3009" spans="1:15" x14ac:dyDescent="0.15">
      <c r="A3009">
        <f t="shared" si="308"/>
        <v>1001423016</v>
      </c>
      <c r="B3009" s="32">
        <v>1001423</v>
      </c>
      <c r="C3009">
        <v>16</v>
      </c>
      <c r="D3009">
        <v>0</v>
      </c>
      <c r="E3009">
        <v>0</v>
      </c>
      <c r="F3009" t="s">
        <v>593</v>
      </c>
      <c r="H3009">
        <v>0</v>
      </c>
      <c r="I3009">
        <v>1</v>
      </c>
      <c r="J3009">
        <v>0</v>
      </c>
      <c r="K3009">
        <v>100</v>
      </c>
      <c r="L3009">
        <f t="shared" si="309"/>
        <v>3.3292000000000002</v>
      </c>
      <c r="N3009">
        <v>0.59450000000000003</v>
      </c>
      <c r="O3009" t="str">
        <f t="shared" si="310"/>
        <v>18&lt;row&gt;&lt;color=136,140,107&gt;用机关术给予对手332%伤害，&lt;row&gt;&lt;color=136,140,107&gt;并额外造成316点伤害</v>
      </c>
    </row>
    <row r="3010" spans="1:15" x14ac:dyDescent="0.15">
      <c r="A3010">
        <f t="shared" si="308"/>
        <v>1001423017</v>
      </c>
      <c r="B3010" s="32">
        <v>1001423</v>
      </c>
      <c r="C3010">
        <v>17</v>
      </c>
      <c r="D3010">
        <v>0</v>
      </c>
      <c r="E3010">
        <v>0</v>
      </c>
      <c r="F3010" t="s">
        <v>594</v>
      </c>
      <c r="H3010">
        <v>0</v>
      </c>
      <c r="I3010">
        <v>1</v>
      </c>
      <c r="J3010">
        <v>0</v>
      </c>
      <c r="K3010">
        <v>100</v>
      </c>
      <c r="L3010">
        <f t="shared" si="309"/>
        <v>3.3644799999999999</v>
      </c>
      <c r="N3010">
        <v>0.6008</v>
      </c>
      <c r="O3010" t="str">
        <f t="shared" si="310"/>
        <v>18&lt;row&gt;&lt;color=136,140,107&gt;用机关术给予对手336%伤害，&lt;row&gt;&lt;color=136,140,107&gt;并额外造成343点伤害</v>
      </c>
    </row>
    <row r="3011" spans="1:15" x14ac:dyDescent="0.15">
      <c r="A3011">
        <f t="shared" si="308"/>
        <v>1001423018</v>
      </c>
      <c r="B3011" s="32">
        <v>1001423</v>
      </c>
      <c r="C3011">
        <v>18</v>
      </c>
      <c r="D3011">
        <v>0</v>
      </c>
      <c r="E3011">
        <v>0</v>
      </c>
      <c r="F3011" t="s">
        <v>595</v>
      </c>
      <c r="H3011">
        <v>0</v>
      </c>
      <c r="I3011">
        <v>1</v>
      </c>
      <c r="J3011">
        <v>0</v>
      </c>
      <c r="K3011">
        <v>100</v>
      </c>
      <c r="L3011">
        <f t="shared" si="309"/>
        <v>3.3997599999999997</v>
      </c>
      <c r="N3011">
        <v>0.60709999999999997</v>
      </c>
      <c r="O3011" t="str">
        <f t="shared" si="310"/>
        <v>18&lt;row&gt;&lt;color=136,140,107&gt;用机关术给予对手339%伤害，&lt;row&gt;&lt;color=136,140,107&gt;并额外造成371点伤害</v>
      </c>
    </row>
    <row r="3012" spans="1:15" x14ac:dyDescent="0.15">
      <c r="A3012">
        <f t="shared" si="308"/>
        <v>1001423019</v>
      </c>
      <c r="B3012" s="32">
        <v>1001423</v>
      </c>
      <c r="C3012">
        <v>19</v>
      </c>
      <c r="D3012">
        <v>0</v>
      </c>
      <c r="E3012">
        <v>0</v>
      </c>
      <c r="F3012" t="s">
        <v>596</v>
      </c>
      <c r="H3012">
        <v>0</v>
      </c>
      <c r="I3012">
        <v>1</v>
      </c>
      <c r="J3012">
        <v>0</v>
      </c>
      <c r="K3012">
        <v>100</v>
      </c>
      <c r="L3012">
        <f t="shared" si="309"/>
        <v>3.4350399999999994</v>
      </c>
      <c r="N3012">
        <v>0.61339999999999995</v>
      </c>
      <c r="O3012" t="str">
        <f t="shared" si="310"/>
        <v>18&lt;row&gt;&lt;color=136,140,107&gt;用机关术给予对手343%伤害，&lt;row&gt;&lt;color=136,140,107&gt;并额外造成400点伤害</v>
      </c>
    </row>
    <row r="3013" spans="1:15" x14ac:dyDescent="0.15">
      <c r="A3013">
        <f t="shared" si="308"/>
        <v>1001423020</v>
      </c>
      <c r="B3013" s="32">
        <v>1001423</v>
      </c>
      <c r="C3013">
        <v>20</v>
      </c>
      <c r="D3013">
        <v>0</v>
      </c>
      <c r="E3013">
        <v>0</v>
      </c>
      <c r="F3013" t="s">
        <v>597</v>
      </c>
      <c r="H3013">
        <v>0</v>
      </c>
      <c r="I3013">
        <v>1</v>
      </c>
      <c r="J3013">
        <v>0</v>
      </c>
      <c r="K3013">
        <v>100</v>
      </c>
      <c r="L3013">
        <f t="shared" si="309"/>
        <v>3.4703199999999943</v>
      </c>
      <c r="N3013">
        <v>0.61969999999999903</v>
      </c>
      <c r="O3013" t="str">
        <f t="shared" si="310"/>
        <v>18&lt;row&gt;&lt;color=136,140,107&gt;用机关术给予对手347%伤害，&lt;row&gt;&lt;color=136,140,107&gt;并额外造成430点伤害</v>
      </c>
    </row>
    <row r="3014" spans="1:15" x14ac:dyDescent="0.15">
      <c r="A3014">
        <f t="shared" si="308"/>
        <v>1001423021</v>
      </c>
      <c r="B3014" s="32">
        <v>1001423</v>
      </c>
      <c r="C3014">
        <v>21</v>
      </c>
      <c r="D3014">
        <v>0</v>
      </c>
      <c r="E3014">
        <v>0</v>
      </c>
      <c r="F3014" t="s">
        <v>598</v>
      </c>
      <c r="H3014">
        <v>0</v>
      </c>
      <c r="I3014">
        <v>1</v>
      </c>
      <c r="J3014">
        <v>0</v>
      </c>
      <c r="K3014">
        <v>100</v>
      </c>
      <c r="L3014">
        <f t="shared" si="309"/>
        <v>3.5055999999999941</v>
      </c>
      <c r="N3014">
        <v>0.625999999999999</v>
      </c>
      <c r="O3014" t="str">
        <f t="shared" si="310"/>
        <v>18&lt;row&gt;&lt;color=136,140,107&gt;用机关术给予对手350%伤害，&lt;row&gt;&lt;color=136,140,107&gt;并额外造成460点伤害</v>
      </c>
    </row>
    <row r="3015" spans="1:15" x14ac:dyDescent="0.15">
      <c r="A3015">
        <f t="shared" si="308"/>
        <v>1001423022</v>
      </c>
      <c r="B3015" s="32">
        <v>1001423</v>
      </c>
      <c r="C3015">
        <v>22</v>
      </c>
      <c r="D3015">
        <v>0</v>
      </c>
      <c r="E3015">
        <v>0</v>
      </c>
      <c r="F3015" t="s">
        <v>599</v>
      </c>
      <c r="H3015">
        <v>0</v>
      </c>
      <c r="I3015">
        <v>1</v>
      </c>
      <c r="J3015">
        <v>0</v>
      </c>
      <c r="K3015">
        <v>100</v>
      </c>
      <c r="L3015">
        <f t="shared" si="309"/>
        <v>3.5408799999999938</v>
      </c>
      <c r="N3015">
        <v>0.63229999999999897</v>
      </c>
      <c r="O3015" t="str">
        <f t="shared" si="310"/>
        <v>18&lt;row&gt;&lt;color=136,140,107&gt;用机关术给予对手354%伤害，&lt;row&gt;&lt;color=136,140,107&gt;并额外造成492点伤害</v>
      </c>
    </row>
    <row r="3016" spans="1:15" x14ac:dyDescent="0.15">
      <c r="A3016">
        <f t="shared" si="308"/>
        <v>1001423023</v>
      </c>
      <c r="B3016" s="32">
        <v>1001423</v>
      </c>
      <c r="C3016">
        <v>23</v>
      </c>
      <c r="D3016">
        <v>0</v>
      </c>
      <c r="E3016">
        <v>0</v>
      </c>
      <c r="F3016" t="s">
        <v>600</v>
      </c>
      <c r="H3016">
        <v>0</v>
      </c>
      <c r="I3016">
        <v>1</v>
      </c>
      <c r="J3016">
        <v>0</v>
      </c>
      <c r="K3016">
        <v>100</v>
      </c>
      <c r="L3016">
        <f t="shared" si="309"/>
        <v>3.576159999999994</v>
      </c>
      <c r="N3016">
        <v>0.63859999999999895</v>
      </c>
      <c r="O3016" t="str">
        <f t="shared" si="310"/>
        <v>18&lt;row&gt;&lt;color=136,140,107&gt;用机关术给予对手357%伤害，&lt;row&gt;&lt;color=136,140,107&gt;并额外造成525点伤害</v>
      </c>
    </row>
    <row r="3017" spans="1:15" x14ac:dyDescent="0.15">
      <c r="A3017">
        <f t="shared" si="308"/>
        <v>1001423024</v>
      </c>
      <c r="B3017" s="32">
        <v>1001423</v>
      </c>
      <c r="C3017">
        <v>24</v>
      </c>
      <c r="D3017">
        <v>0</v>
      </c>
      <c r="E3017">
        <v>0</v>
      </c>
      <c r="F3017" t="s">
        <v>601</v>
      </c>
      <c r="H3017">
        <v>0</v>
      </c>
      <c r="I3017">
        <v>1</v>
      </c>
      <c r="J3017">
        <v>0</v>
      </c>
      <c r="K3017">
        <v>100</v>
      </c>
      <c r="L3017">
        <f t="shared" si="309"/>
        <v>3.6114399999999942</v>
      </c>
      <c r="N3017">
        <v>0.64489999999999903</v>
      </c>
      <c r="O3017" t="str">
        <f t="shared" si="310"/>
        <v>18&lt;row&gt;&lt;color=136,140,107&gt;用机关术给予对手361%伤害，&lt;row&gt;&lt;color=136,140,107&gt;并额外造成558点伤害</v>
      </c>
    </row>
    <row r="3018" spans="1:15" x14ac:dyDescent="0.15">
      <c r="A3018">
        <f t="shared" si="308"/>
        <v>1001423025</v>
      </c>
      <c r="B3018" s="32">
        <v>1001423</v>
      </c>
      <c r="C3018">
        <v>25</v>
      </c>
      <c r="D3018">
        <v>0</v>
      </c>
      <c r="E3018">
        <v>0</v>
      </c>
      <c r="F3018" t="s">
        <v>602</v>
      </c>
      <c r="H3018">
        <v>0</v>
      </c>
      <c r="I3018">
        <v>1</v>
      </c>
      <c r="J3018">
        <v>0</v>
      </c>
      <c r="K3018">
        <v>100</v>
      </c>
      <c r="L3018">
        <f t="shared" si="309"/>
        <v>3.646719999999994</v>
      </c>
      <c r="N3018">
        <v>0.651199999999999</v>
      </c>
      <c r="O3018" t="str">
        <f t="shared" si="310"/>
        <v>18&lt;row&gt;&lt;color=136,140,107&gt;用机关术给予对手364%伤害，&lt;row&gt;&lt;color=136,140,107&gt;并额外造成593点伤害</v>
      </c>
    </row>
    <row r="3019" spans="1:15" x14ac:dyDescent="0.15">
      <c r="A3019">
        <f t="shared" si="308"/>
        <v>1001423026</v>
      </c>
      <c r="B3019" s="32">
        <v>1001423</v>
      </c>
      <c r="C3019">
        <v>26</v>
      </c>
      <c r="D3019">
        <v>0</v>
      </c>
      <c r="E3019">
        <v>0</v>
      </c>
      <c r="F3019" t="s">
        <v>603</v>
      </c>
      <c r="H3019">
        <v>0</v>
      </c>
      <c r="I3019">
        <v>1</v>
      </c>
      <c r="J3019">
        <v>0</v>
      </c>
      <c r="K3019">
        <v>100</v>
      </c>
      <c r="L3019">
        <f t="shared" si="309"/>
        <v>3.6819999999999942</v>
      </c>
      <c r="N3019">
        <v>0.65749999999999897</v>
      </c>
      <c r="O3019" t="str">
        <f t="shared" si="310"/>
        <v>18&lt;row&gt;&lt;color=136,140,107&gt;用机关术给予对手368%伤害，&lt;row&gt;&lt;color=136,140,107&gt;并额外造成629点伤害</v>
      </c>
    </row>
    <row r="3020" spans="1:15" x14ac:dyDescent="0.15">
      <c r="A3020">
        <f t="shared" si="308"/>
        <v>1001423027</v>
      </c>
      <c r="B3020" s="32">
        <v>1001423</v>
      </c>
      <c r="C3020">
        <v>27</v>
      </c>
      <c r="D3020">
        <v>0</v>
      </c>
      <c r="E3020">
        <v>0</v>
      </c>
      <c r="F3020" t="s">
        <v>604</v>
      </c>
      <c r="H3020">
        <v>0</v>
      </c>
      <c r="I3020">
        <v>1</v>
      </c>
      <c r="J3020">
        <v>0</v>
      </c>
      <c r="K3020">
        <v>100</v>
      </c>
      <c r="L3020">
        <f t="shared" si="309"/>
        <v>3.7172799999999939</v>
      </c>
      <c r="N3020">
        <v>0.66379999999999895</v>
      </c>
      <c r="O3020" t="str">
        <f t="shared" si="310"/>
        <v>18&lt;row&gt;&lt;color=136,140,107&gt;用机关术给予对手371%伤害，&lt;row&gt;&lt;color=136,140,107&gt;并额外造成666点伤害</v>
      </c>
    </row>
    <row r="3021" spans="1:15" x14ac:dyDescent="0.15">
      <c r="A3021">
        <f t="shared" si="308"/>
        <v>1001423028</v>
      </c>
      <c r="B3021" s="32">
        <v>1001423</v>
      </c>
      <c r="C3021">
        <v>28</v>
      </c>
      <c r="D3021">
        <v>0</v>
      </c>
      <c r="E3021">
        <v>0</v>
      </c>
      <c r="F3021" t="s">
        <v>605</v>
      </c>
      <c r="H3021">
        <v>0</v>
      </c>
      <c r="I3021">
        <v>1</v>
      </c>
      <c r="J3021">
        <v>0</v>
      </c>
      <c r="K3021">
        <v>100</v>
      </c>
      <c r="L3021">
        <f t="shared" si="309"/>
        <v>3.7525599999999941</v>
      </c>
      <c r="N3021">
        <v>0.67009999999999903</v>
      </c>
      <c r="O3021" t="str">
        <f t="shared" si="310"/>
        <v>18&lt;row&gt;&lt;color=136,140,107&gt;用机关术给予对手375%伤害，&lt;row&gt;&lt;color=136,140,107&gt;并额外造成704点伤害</v>
      </c>
    </row>
    <row r="3022" spans="1:15" x14ac:dyDescent="0.15">
      <c r="A3022">
        <f t="shared" si="308"/>
        <v>1001423029</v>
      </c>
      <c r="B3022" s="32">
        <v>1001423</v>
      </c>
      <c r="C3022">
        <v>29</v>
      </c>
      <c r="D3022">
        <v>0</v>
      </c>
      <c r="E3022">
        <v>0</v>
      </c>
      <c r="F3022" t="s">
        <v>606</v>
      </c>
      <c r="H3022">
        <v>0</v>
      </c>
      <c r="I3022">
        <v>1</v>
      </c>
      <c r="J3022">
        <v>0</v>
      </c>
      <c r="K3022">
        <v>100</v>
      </c>
      <c r="L3022">
        <f t="shared" si="309"/>
        <v>3.7878399999999943</v>
      </c>
      <c r="N3022">
        <v>0.676399999999999</v>
      </c>
      <c r="O3022" t="str">
        <f t="shared" si="310"/>
        <v>18&lt;row&gt;&lt;color=136,140,107&gt;用机关术给予对手378%伤害，&lt;row&gt;&lt;color=136,140,107&gt;并额外造成743点伤害</v>
      </c>
    </row>
    <row r="3023" spans="1:15" x14ac:dyDescent="0.15">
      <c r="A3023">
        <f t="shared" si="308"/>
        <v>1001423030</v>
      </c>
      <c r="B3023" s="32">
        <v>1001423</v>
      </c>
      <c r="C3023">
        <v>30</v>
      </c>
      <c r="D3023">
        <v>0</v>
      </c>
      <c r="E3023">
        <v>0</v>
      </c>
      <c r="F3023" t="s">
        <v>607</v>
      </c>
      <c r="H3023">
        <v>0</v>
      </c>
      <c r="I3023">
        <v>1</v>
      </c>
      <c r="J3023">
        <v>0</v>
      </c>
      <c r="K3023">
        <v>100</v>
      </c>
      <c r="L3023">
        <f t="shared" si="309"/>
        <v>3.8231199999999941</v>
      </c>
      <c r="N3023">
        <v>0.68269999999999897</v>
      </c>
      <c r="O3023" t="str">
        <f t="shared" si="310"/>
        <v>18&lt;row&gt;&lt;color=136,140,107&gt;用机关术给予对手382%伤害，&lt;row&gt;&lt;color=136,140,107&gt;并额外造成783点伤害</v>
      </c>
    </row>
    <row r="3024" spans="1:15" x14ac:dyDescent="0.15">
      <c r="A3024">
        <f t="shared" si="308"/>
        <v>1001423031</v>
      </c>
      <c r="B3024" s="32">
        <v>1001423</v>
      </c>
      <c r="C3024">
        <v>31</v>
      </c>
      <c r="D3024">
        <v>0</v>
      </c>
      <c r="E3024">
        <v>0</v>
      </c>
      <c r="F3024" t="s">
        <v>608</v>
      </c>
      <c r="H3024">
        <v>0</v>
      </c>
      <c r="I3024">
        <v>1</v>
      </c>
      <c r="J3024">
        <v>0</v>
      </c>
      <c r="K3024">
        <v>100</v>
      </c>
      <c r="L3024">
        <f t="shared" si="309"/>
        <v>3.8583999999999938</v>
      </c>
      <c r="N3024">
        <v>0.68899999999999895</v>
      </c>
      <c r="O3024" t="str">
        <f t="shared" si="310"/>
        <v>18&lt;row&gt;&lt;color=136,140,107&gt;用机关术给予对手385%伤害，&lt;row&gt;&lt;color=136,140,107&gt;并额外造成824点伤害</v>
      </c>
    </row>
    <row r="3025" spans="1:15" x14ac:dyDescent="0.15">
      <c r="A3025">
        <f t="shared" si="308"/>
        <v>1001423032</v>
      </c>
      <c r="B3025" s="32">
        <v>1001423</v>
      </c>
      <c r="C3025">
        <v>32</v>
      </c>
      <c r="D3025">
        <v>0</v>
      </c>
      <c r="E3025">
        <v>0</v>
      </c>
      <c r="F3025" t="s">
        <v>609</v>
      </c>
      <c r="H3025">
        <v>0</v>
      </c>
      <c r="I3025">
        <v>1</v>
      </c>
      <c r="J3025">
        <v>0</v>
      </c>
      <c r="K3025">
        <v>100</v>
      </c>
      <c r="L3025">
        <f t="shared" si="309"/>
        <v>3.8936799999999945</v>
      </c>
      <c r="N3025">
        <v>0.69529999999999903</v>
      </c>
      <c r="O3025" t="str">
        <f t="shared" si="310"/>
        <v>18&lt;row&gt;&lt;color=136,140,107&gt;用机关术给予对手389%伤害，&lt;row&gt;&lt;color=136,140,107&gt;并额外造成866点伤害</v>
      </c>
    </row>
    <row r="3026" spans="1:15" x14ac:dyDescent="0.15">
      <c r="A3026">
        <f t="shared" si="308"/>
        <v>1001423033</v>
      </c>
      <c r="B3026" s="32">
        <v>1001423</v>
      </c>
      <c r="C3026">
        <v>33</v>
      </c>
      <c r="D3026">
        <v>0</v>
      </c>
      <c r="E3026">
        <v>0</v>
      </c>
      <c r="F3026" t="s">
        <v>610</v>
      </c>
      <c r="H3026">
        <v>0</v>
      </c>
      <c r="I3026">
        <v>1</v>
      </c>
      <c r="J3026">
        <v>0</v>
      </c>
      <c r="K3026">
        <v>100</v>
      </c>
      <c r="L3026">
        <f t="shared" si="309"/>
        <v>3.9289599999999942</v>
      </c>
      <c r="N3026">
        <v>0.701599999999999</v>
      </c>
      <c r="O3026" t="str">
        <f t="shared" si="310"/>
        <v>18&lt;row&gt;&lt;color=136,140,107&gt;用机关术给予对手392%伤害，&lt;row&gt;&lt;color=136,140,107&gt;并额外造成909点伤害</v>
      </c>
    </row>
    <row r="3027" spans="1:15" x14ac:dyDescent="0.15">
      <c r="A3027">
        <f t="shared" si="308"/>
        <v>1001423034</v>
      </c>
      <c r="B3027" s="32">
        <v>1001423</v>
      </c>
      <c r="C3027">
        <v>34</v>
      </c>
      <c r="D3027">
        <v>0</v>
      </c>
      <c r="E3027">
        <v>0</v>
      </c>
      <c r="F3027" t="s">
        <v>611</v>
      </c>
      <c r="H3027">
        <v>0</v>
      </c>
      <c r="I3027">
        <v>1</v>
      </c>
      <c r="J3027">
        <v>0</v>
      </c>
      <c r="K3027">
        <v>100</v>
      </c>
      <c r="L3027">
        <f t="shared" si="309"/>
        <v>3.964239999999994</v>
      </c>
      <c r="N3027">
        <v>0.70789999999999897</v>
      </c>
      <c r="O3027" t="str">
        <f t="shared" si="310"/>
        <v>18&lt;row&gt;&lt;color=136,140,107&gt;用机关术给予对手396%伤害，&lt;row&gt;&lt;color=136,140,107&gt;并额外造成954点伤害</v>
      </c>
    </row>
    <row r="3028" spans="1:15" x14ac:dyDescent="0.15">
      <c r="A3028">
        <f t="shared" si="308"/>
        <v>1001423035</v>
      </c>
      <c r="B3028" s="32">
        <v>1001423</v>
      </c>
      <c r="C3028">
        <v>35</v>
      </c>
      <c r="D3028">
        <v>0</v>
      </c>
      <c r="E3028">
        <v>0</v>
      </c>
      <c r="F3028" t="s">
        <v>612</v>
      </c>
      <c r="H3028">
        <v>0</v>
      </c>
      <c r="I3028">
        <v>1</v>
      </c>
      <c r="J3028">
        <v>0</v>
      </c>
      <c r="K3028">
        <v>100</v>
      </c>
      <c r="L3028">
        <f t="shared" si="309"/>
        <v>3.9995199999999937</v>
      </c>
      <c r="N3028">
        <v>0.71419999999999895</v>
      </c>
      <c r="O3028" t="str">
        <f t="shared" si="310"/>
        <v>18&lt;row&gt;&lt;color=136,140,107&gt;用机关术给予对手399%伤害，&lt;row&gt;&lt;color=136,140,107&gt;并额外造成999点伤害</v>
      </c>
    </row>
    <row r="3029" spans="1:15" x14ac:dyDescent="0.15">
      <c r="A3029">
        <f t="shared" si="308"/>
        <v>1001423036</v>
      </c>
      <c r="B3029" s="32">
        <v>1001423</v>
      </c>
      <c r="C3029">
        <v>36</v>
      </c>
      <c r="D3029">
        <v>0</v>
      </c>
      <c r="E3029">
        <v>0</v>
      </c>
      <c r="F3029" t="s">
        <v>613</v>
      </c>
      <c r="H3029">
        <v>0</v>
      </c>
      <c r="I3029">
        <v>1</v>
      </c>
      <c r="J3029">
        <v>0</v>
      </c>
      <c r="K3029">
        <v>100</v>
      </c>
      <c r="L3029">
        <f t="shared" si="309"/>
        <v>4.0347999999999944</v>
      </c>
      <c r="N3029">
        <v>0.72049999999999903</v>
      </c>
      <c r="O3029" t="str">
        <f t="shared" si="310"/>
        <v>18&lt;row&gt;&lt;color=136,140,107&gt;用机关术给予对手403%伤害，&lt;row&gt;&lt;color=136,140,107&gt;并额外造成1046点伤害</v>
      </c>
    </row>
    <row r="3030" spans="1:15" x14ac:dyDescent="0.15">
      <c r="A3030">
        <f t="shared" si="308"/>
        <v>1001423037</v>
      </c>
      <c r="B3030" s="32">
        <v>1001423</v>
      </c>
      <c r="C3030">
        <v>37</v>
      </c>
      <c r="D3030">
        <v>0</v>
      </c>
      <c r="E3030">
        <v>0</v>
      </c>
      <c r="F3030" t="s">
        <v>614</v>
      </c>
      <c r="H3030">
        <v>0</v>
      </c>
      <c r="I3030">
        <v>1</v>
      </c>
      <c r="J3030">
        <v>0</v>
      </c>
      <c r="K3030">
        <v>100</v>
      </c>
      <c r="L3030">
        <f t="shared" si="309"/>
        <v>4.0700799999999946</v>
      </c>
      <c r="N3030">
        <v>0.726799999999999</v>
      </c>
      <c r="O3030" t="str">
        <f t="shared" si="310"/>
        <v>18&lt;row&gt;&lt;color=136,140,107&gt;用机关术给予对手407%伤害，&lt;row&gt;&lt;color=136,140,107&gt;并额外造成1094点伤害</v>
      </c>
    </row>
    <row r="3031" spans="1:15" x14ac:dyDescent="0.15">
      <c r="A3031">
        <f t="shared" si="308"/>
        <v>1001423038</v>
      </c>
      <c r="B3031" s="32">
        <v>1001423</v>
      </c>
      <c r="C3031">
        <v>38</v>
      </c>
      <c r="D3031">
        <v>0</v>
      </c>
      <c r="E3031">
        <v>0</v>
      </c>
      <c r="F3031" t="s">
        <v>615</v>
      </c>
      <c r="H3031">
        <v>0</v>
      </c>
      <c r="I3031">
        <v>1</v>
      </c>
      <c r="J3031">
        <v>0</v>
      </c>
      <c r="K3031">
        <v>100</v>
      </c>
      <c r="L3031">
        <f t="shared" si="309"/>
        <v>4.1053599999999939</v>
      </c>
      <c r="N3031">
        <v>0.73309999999999897</v>
      </c>
      <c r="O3031" t="str">
        <f t="shared" si="310"/>
        <v>18&lt;row&gt;&lt;color=136,140,107&gt;用机关术给予对手410%伤害，&lt;row&gt;&lt;color=136,140,107&gt;并额外造成1143点伤害</v>
      </c>
    </row>
    <row r="3032" spans="1:15" x14ac:dyDescent="0.15">
      <c r="A3032">
        <f t="shared" si="308"/>
        <v>1001423039</v>
      </c>
      <c r="B3032" s="32">
        <v>1001423</v>
      </c>
      <c r="C3032">
        <v>39</v>
      </c>
      <c r="D3032">
        <v>0</v>
      </c>
      <c r="E3032">
        <v>0</v>
      </c>
      <c r="F3032" t="s">
        <v>616</v>
      </c>
      <c r="H3032">
        <v>0</v>
      </c>
      <c r="I3032">
        <v>1</v>
      </c>
      <c r="J3032">
        <v>0</v>
      </c>
      <c r="K3032">
        <v>100</v>
      </c>
      <c r="L3032">
        <f t="shared" si="309"/>
        <v>4.1406399999999941</v>
      </c>
      <c r="N3032">
        <v>0.73939999999999895</v>
      </c>
      <c r="O3032" t="str">
        <f t="shared" si="310"/>
        <v>18&lt;row&gt;&lt;color=136,140,107&gt;用机关术给予对手414%伤害，&lt;row&gt;&lt;color=136,140,107&gt;并额外造成1194点伤害</v>
      </c>
    </row>
    <row r="3033" spans="1:15" x14ac:dyDescent="0.15">
      <c r="A3033">
        <f t="shared" si="308"/>
        <v>1001423040</v>
      </c>
      <c r="B3033" s="32">
        <v>1001423</v>
      </c>
      <c r="C3033">
        <v>40</v>
      </c>
      <c r="D3033">
        <v>0</v>
      </c>
      <c r="E3033">
        <v>0</v>
      </c>
      <c r="F3033" t="s">
        <v>617</v>
      </c>
      <c r="H3033">
        <v>0</v>
      </c>
      <c r="I3033">
        <v>1</v>
      </c>
      <c r="J3033">
        <v>0</v>
      </c>
      <c r="K3033">
        <v>100</v>
      </c>
      <c r="L3033">
        <f t="shared" si="309"/>
        <v>4.1759199999999943</v>
      </c>
      <c r="N3033">
        <v>0.74569999999999903</v>
      </c>
      <c r="O3033" t="str">
        <f t="shared" si="310"/>
        <v>18&lt;row&gt;&lt;color=136,140,107&gt;用机关术给予对手417%伤害，&lt;row&gt;&lt;color=136,140,107&gt;并额外造成1245点伤害</v>
      </c>
    </row>
    <row r="3034" spans="1:15" x14ac:dyDescent="0.15">
      <c r="A3034">
        <f t="shared" si="308"/>
        <v>1001423041</v>
      </c>
      <c r="B3034" s="32">
        <v>1001423</v>
      </c>
      <c r="C3034">
        <v>41</v>
      </c>
      <c r="D3034">
        <v>0</v>
      </c>
      <c r="E3034">
        <v>0</v>
      </c>
      <c r="F3034" t="s">
        <v>618</v>
      </c>
      <c r="H3034">
        <v>0</v>
      </c>
      <c r="I3034">
        <v>1</v>
      </c>
      <c r="J3034">
        <v>0</v>
      </c>
      <c r="K3034">
        <v>100</v>
      </c>
      <c r="L3034">
        <f t="shared" si="309"/>
        <v>4.2111999999999945</v>
      </c>
      <c r="N3034">
        <v>0.751999999999999</v>
      </c>
      <c r="O3034" t="str">
        <f t="shared" si="310"/>
        <v>18&lt;row&gt;&lt;color=136,140,107&gt;用机关术给予对手421%伤害，&lt;row&gt;&lt;color=136,140,107&gt;并额外造成1298点伤害</v>
      </c>
    </row>
    <row r="3035" spans="1:15" x14ac:dyDescent="0.15">
      <c r="A3035">
        <f t="shared" si="308"/>
        <v>1001423042</v>
      </c>
      <c r="B3035" s="32">
        <v>1001423</v>
      </c>
      <c r="C3035">
        <v>42</v>
      </c>
      <c r="D3035">
        <v>0</v>
      </c>
      <c r="E3035">
        <v>0</v>
      </c>
      <c r="F3035" t="s">
        <v>619</v>
      </c>
      <c r="H3035">
        <v>0</v>
      </c>
      <c r="I3035">
        <v>1</v>
      </c>
      <c r="J3035">
        <v>0</v>
      </c>
      <c r="K3035">
        <v>100</v>
      </c>
      <c r="L3035">
        <f t="shared" si="309"/>
        <v>4.2464799999999938</v>
      </c>
      <c r="N3035">
        <v>0.75829999999999897</v>
      </c>
      <c r="O3035" t="str">
        <f t="shared" si="310"/>
        <v>18&lt;row&gt;&lt;color=136,140,107&gt;用机关术给予对手424%伤害，&lt;row&gt;&lt;color=136,140,107&gt;并额外造成1352点伤害</v>
      </c>
    </row>
    <row r="3036" spans="1:15" x14ac:dyDescent="0.15">
      <c r="A3036">
        <f t="shared" si="308"/>
        <v>1001423043</v>
      </c>
      <c r="B3036" s="32">
        <v>1001423</v>
      </c>
      <c r="C3036">
        <v>43</v>
      </c>
      <c r="D3036">
        <v>0</v>
      </c>
      <c r="E3036">
        <v>0</v>
      </c>
      <c r="F3036" t="s">
        <v>620</v>
      </c>
      <c r="H3036">
        <v>0</v>
      </c>
      <c r="I3036">
        <v>1</v>
      </c>
      <c r="J3036">
        <v>0</v>
      </c>
      <c r="K3036">
        <v>100</v>
      </c>
      <c r="L3036">
        <f t="shared" si="309"/>
        <v>4.281759999999994</v>
      </c>
      <c r="N3036">
        <v>0.76459999999999895</v>
      </c>
      <c r="O3036" t="str">
        <f t="shared" si="310"/>
        <v>18&lt;row&gt;&lt;color=136,140,107&gt;用机关术给予对手428%伤害，&lt;row&gt;&lt;color=136,140,107&gt;并额外造成1407点伤害</v>
      </c>
    </row>
    <row r="3037" spans="1:15" x14ac:dyDescent="0.15">
      <c r="A3037">
        <f t="shared" si="308"/>
        <v>1001423044</v>
      </c>
      <c r="B3037" s="32">
        <v>1001423</v>
      </c>
      <c r="C3037">
        <v>44</v>
      </c>
      <c r="D3037">
        <v>0</v>
      </c>
      <c r="E3037">
        <v>0</v>
      </c>
      <c r="F3037" t="s">
        <v>621</v>
      </c>
      <c r="H3037">
        <v>0</v>
      </c>
      <c r="I3037">
        <v>1</v>
      </c>
      <c r="J3037">
        <v>0</v>
      </c>
      <c r="K3037">
        <v>100</v>
      </c>
      <c r="L3037">
        <f t="shared" si="309"/>
        <v>4.3170399999999942</v>
      </c>
      <c r="N3037">
        <v>0.77089999999999903</v>
      </c>
      <c r="O3037" t="str">
        <f t="shared" si="310"/>
        <v>18&lt;row&gt;&lt;color=136,140,107&gt;用机关术给予对手431%伤害，&lt;row&gt;&lt;color=136,140,107&gt;并额外造成1464点伤害</v>
      </c>
    </row>
    <row r="3038" spans="1:15" x14ac:dyDescent="0.15">
      <c r="A3038">
        <f t="shared" si="308"/>
        <v>1001423045</v>
      </c>
      <c r="B3038" s="32">
        <v>1001423</v>
      </c>
      <c r="C3038">
        <v>45</v>
      </c>
      <c r="D3038">
        <v>0</v>
      </c>
      <c r="E3038">
        <v>0</v>
      </c>
      <c r="F3038" t="s">
        <v>622</v>
      </c>
      <c r="H3038">
        <v>0</v>
      </c>
      <c r="I3038">
        <v>1</v>
      </c>
      <c r="J3038">
        <v>0</v>
      </c>
      <c r="K3038">
        <v>100</v>
      </c>
      <c r="L3038">
        <f t="shared" si="309"/>
        <v>4.3523199999999944</v>
      </c>
      <c r="N3038">
        <v>0.777199999999999</v>
      </c>
      <c r="O3038" t="str">
        <f t="shared" si="310"/>
        <v>18&lt;row&gt;&lt;color=136,140,107&gt;用机关术给予对手435%伤害，&lt;row&gt;&lt;color=136,140,107&gt;并额外造成1522点伤害</v>
      </c>
    </row>
    <row r="3039" spans="1:15" x14ac:dyDescent="0.15">
      <c r="A3039">
        <f t="shared" si="308"/>
        <v>1001423046</v>
      </c>
      <c r="B3039" s="32">
        <v>1001423</v>
      </c>
      <c r="C3039">
        <v>46</v>
      </c>
      <c r="D3039">
        <v>0</v>
      </c>
      <c r="E3039">
        <v>0</v>
      </c>
      <c r="F3039" t="s">
        <v>623</v>
      </c>
      <c r="H3039">
        <v>0</v>
      </c>
      <c r="I3039">
        <v>1</v>
      </c>
      <c r="J3039">
        <v>0</v>
      </c>
      <c r="K3039">
        <v>100</v>
      </c>
      <c r="L3039">
        <f t="shared" si="309"/>
        <v>4.3875999999999937</v>
      </c>
      <c r="N3039">
        <v>0.78349999999999898</v>
      </c>
      <c r="O3039" t="str">
        <f t="shared" si="310"/>
        <v>18&lt;row&gt;&lt;color=136,140,107&gt;用机关术给予对手438%伤害，&lt;row&gt;&lt;color=136,140,107&gt;并额外造成1581点伤害</v>
      </c>
    </row>
    <row r="3040" spans="1:15" x14ac:dyDescent="0.15">
      <c r="A3040">
        <f t="shared" si="308"/>
        <v>1001423047</v>
      </c>
      <c r="B3040" s="32">
        <v>1001423</v>
      </c>
      <c r="C3040">
        <v>47</v>
      </c>
      <c r="D3040">
        <v>0</v>
      </c>
      <c r="E3040">
        <v>0</v>
      </c>
      <c r="F3040" t="s">
        <v>624</v>
      </c>
      <c r="H3040">
        <v>0</v>
      </c>
      <c r="I3040">
        <v>1</v>
      </c>
      <c r="J3040">
        <v>0</v>
      </c>
      <c r="K3040">
        <v>100</v>
      </c>
      <c r="L3040">
        <f t="shared" si="309"/>
        <v>4.4228799999999939</v>
      </c>
      <c r="N3040">
        <v>0.78979999999999895</v>
      </c>
      <c r="O3040" t="str">
        <f t="shared" si="310"/>
        <v>18&lt;row&gt;&lt;color=136,140,107&gt;用机关术给予对手442%伤害，&lt;row&gt;&lt;color=136,140,107&gt;并额外造成1641点伤害</v>
      </c>
    </row>
    <row r="3041" spans="1:15" x14ac:dyDescent="0.15">
      <c r="A3041">
        <f t="shared" si="308"/>
        <v>1001423048</v>
      </c>
      <c r="B3041" s="32">
        <v>1001423</v>
      </c>
      <c r="C3041">
        <v>48</v>
      </c>
      <c r="D3041">
        <v>0</v>
      </c>
      <c r="E3041">
        <v>0</v>
      </c>
      <c r="F3041" t="s">
        <v>625</v>
      </c>
      <c r="H3041">
        <v>0</v>
      </c>
      <c r="I3041">
        <v>1</v>
      </c>
      <c r="J3041">
        <v>0</v>
      </c>
      <c r="K3041">
        <v>100</v>
      </c>
      <c r="L3041">
        <f t="shared" si="309"/>
        <v>4.4581599999999941</v>
      </c>
      <c r="N3041">
        <v>0.79609999999999903</v>
      </c>
      <c r="O3041" t="str">
        <f t="shared" si="310"/>
        <v>18&lt;row&gt;&lt;color=136,140,107&gt;用机关术给予对手445%伤害，&lt;row&gt;&lt;color=136,140,107&gt;并额外造成1703点伤害</v>
      </c>
    </row>
    <row r="3042" spans="1:15" x14ac:dyDescent="0.15">
      <c r="A3042">
        <f t="shared" si="308"/>
        <v>1001423049</v>
      </c>
      <c r="B3042" s="32">
        <v>1001423</v>
      </c>
      <c r="C3042">
        <v>49</v>
      </c>
      <c r="D3042">
        <v>0</v>
      </c>
      <c r="E3042">
        <v>0</v>
      </c>
      <c r="F3042" t="s">
        <v>626</v>
      </c>
      <c r="H3042">
        <v>0</v>
      </c>
      <c r="I3042">
        <v>1</v>
      </c>
      <c r="J3042">
        <v>0</v>
      </c>
      <c r="K3042">
        <v>100</v>
      </c>
      <c r="L3042">
        <f t="shared" si="309"/>
        <v>4.4934399999999943</v>
      </c>
      <c r="N3042">
        <v>0.802399999999999</v>
      </c>
      <c r="O3042" t="str">
        <f t="shared" si="310"/>
        <v>18&lt;row&gt;&lt;color=136,140,107&gt;用机关术给予对手449%伤害，&lt;row&gt;&lt;color=136,140,107&gt;并额外造成1766点伤害</v>
      </c>
    </row>
    <row r="3043" spans="1:15" x14ac:dyDescent="0.15">
      <c r="A3043">
        <f t="shared" si="308"/>
        <v>1001423050</v>
      </c>
      <c r="B3043" s="32">
        <v>1001423</v>
      </c>
      <c r="C3043">
        <v>50</v>
      </c>
      <c r="D3043">
        <v>0</v>
      </c>
      <c r="E3043">
        <v>0</v>
      </c>
      <c r="F3043" t="s">
        <v>627</v>
      </c>
      <c r="H3043">
        <v>0</v>
      </c>
      <c r="I3043">
        <v>1</v>
      </c>
      <c r="J3043">
        <v>0</v>
      </c>
      <c r="K3043">
        <v>100</v>
      </c>
      <c r="L3043">
        <f t="shared" si="309"/>
        <v>4.5287199999999936</v>
      </c>
      <c r="N3043">
        <v>0.80869999999999898</v>
      </c>
      <c r="O3043" t="str">
        <f t="shared" si="310"/>
        <v>18&lt;row&gt;&lt;color=136,140,107&gt;用机关术给予对手452%伤害，&lt;row&gt;&lt;color=136,140,107&gt;并额外造成1831点伤害</v>
      </c>
    </row>
    <row r="3044" spans="1:15" x14ac:dyDescent="0.15">
      <c r="A3044">
        <f t="shared" si="308"/>
        <v>1001423051</v>
      </c>
      <c r="B3044" s="32">
        <v>1001423</v>
      </c>
      <c r="C3044">
        <v>51</v>
      </c>
      <c r="D3044">
        <v>0</v>
      </c>
      <c r="E3044">
        <v>0</v>
      </c>
      <c r="F3044" t="s">
        <v>628</v>
      </c>
      <c r="H3044">
        <v>0</v>
      </c>
      <c r="I3044">
        <v>1</v>
      </c>
      <c r="J3044">
        <v>0</v>
      </c>
      <c r="K3044">
        <v>100</v>
      </c>
      <c r="L3044">
        <f t="shared" si="309"/>
        <v>4.5639999999999938</v>
      </c>
      <c r="N3044">
        <v>0.81499999999999895</v>
      </c>
      <c r="O3044" t="str">
        <f t="shared" si="310"/>
        <v>18&lt;row&gt;&lt;color=136,140,107&gt;用机关术给予对手456%伤害，&lt;row&gt;&lt;color=136,140,107&gt;并额外造成1897点伤害</v>
      </c>
    </row>
    <row r="3045" spans="1:15" x14ac:dyDescent="0.15">
      <c r="A3045">
        <f t="shared" si="308"/>
        <v>1001423052</v>
      </c>
      <c r="B3045" s="32">
        <v>1001423</v>
      </c>
      <c r="C3045">
        <v>52</v>
      </c>
      <c r="D3045">
        <v>0</v>
      </c>
      <c r="E3045">
        <v>0</v>
      </c>
      <c r="F3045" t="s">
        <v>629</v>
      </c>
      <c r="H3045">
        <v>0</v>
      </c>
      <c r="I3045">
        <v>1</v>
      </c>
      <c r="J3045">
        <v>0</v>
      </c>
      <c r="K3045">
        <v>100</v>
      </c>
      <c r="L3045">
        <f t="shared" si="309"/>
        <v>4.599279999999994</v>
      </c>
      <c r="N3045">
        <v>0.82129999999999903</v>
      </c>
      <c r="O3045" t="str">
        <f t="shared" si="310"/>
        <v>18&lt;row&gt;&lt;color=136,140,107&gt;用机关术给予对手459%伤害，&lt;row&gt;&lt;color=136,140,107&gt;并额外造成1964点伤害</v>
      </c>
    </row>
    <row r="3046" spans="1:15" x14ac:dyDescent="0.15">
      <c r="A3046">
        <f t="shared" si="308"/>
        <v>1001423053</v>
      </c>
      <c r="B3046" s="32">
        <v>1001423</v>
      </c>
      <c r="C3046">
        <v>53</v>
      </c>
      <c r="D3046">
        <v>0</v>
      </c>
      <c r="E3046">
        <v>0</v>
      </c>
      <c r="F3046" t="s">
        <v>630</v>
      </c>
      <c r="H3046">
        <v>0</v>
      </c>
      <c r="I3046">
        <v>1</v>
      </c>
      <c r="J3046">
        <v>0</v>
      </c>
      <c r="K3046">
        <v>100</v>
      </c>
      <c r="L3046">
        <f t="shared" si="309"/>
        <v>4.6345599999999942</v>
      </c>
      <c r="N3046">
        <v>0.827599999999999</v>
      </c>
      <c r="O3046" t="str">
        <f t="shared" si="310"/>
        <v>18&lt;row&gt;&lt;color=136,140,107&gt;用机关术给予对手463%伤害，&lt;row&gt;&lt;color=136,140,107&gt;并额外造成2032点伤害</v>
      </c>
    </row>
    <row r="3047" spans="1:15" x14ac:dyDescent="0.15">
      <c r="A3047">
        <f t="shared" si="308"/>
        <v>1001423054</v>
      </c>
      <c r="B3047" s="32">
        <v>1001423</v>
      </c>
      <c r="C3047">
        <v>54</v>
      </c>
      <c r="D3047">
        <v>0</v>
      </c>
      <c r="E3047">
        <v>0</v>
      </c>
      <c r="F3047" t="s">
        <v>631</v>
      </c>
      <c r="H3047">
        <v>0</v>
      </c>
      <c r="I3047">
        <v>1</v>
      </c>
      <c r="J3047">
        <v>0</v>
      </c>
      <c r="K3047">
        <v>100</v>
      </c>
      <c r="L3047">
        <f t="shared" si="309"/>
        <v>4.6698399999999936</v>
      </c>
      <c r="N3047">
        <v>0.83389999999999898</v>
      </c>
      <c r="O3047" t="str">
        <f t="shared" si="310"/>
        <v>18&lt;row&gt;&lt;color=136,140,107&gt;用机关术给予对手466%伤害，&lt;row&gt;&lt;color=136,140,107&gt;并额外造成2102点伤害</v>
      </c>
    </row>
    <row r="3048" spans="1:15" x14ac:dyDescent="0.15">
      <c r="A3048">
        <f t="shared" si="308"/>
        <v>1001423055</v>
      </c>
      <c r="B3048" s="32">
        <v>1001423</v>
      </c>
      <c r="C3048">
        <v>55</v>
      </c>
      <c r="D3048">
        <v>0</v>
      </c>
      <c r="E3048">
        <v>0</v>
      </c>
      <c r="F3048" t="s">
        <v>632</v>
      </c>
      <c r="H3048">
        <v>0</v>
      </c>
      <c r="I3048">
        <v>1</v>
      </c>
      <c r="J3048">
        <v>0</v>
      </c>
      <c r="K3048">
        <v>100</v>
      </c>
      <c r="L3048">
        <f t="shared" si="309"/>
        <v>4.7051199999999938</v>
      </c>
      <c r="N3048">
        <v>0.84019999999999895</v>
      </c>
      <c r="O3048" t="str">
        <f t="shared" si="310"/>
        <v>18&lt;row&gt;&lt;color=136,140,107&gt;用机关术给予对手470%伤害，&lt;row&gt;&lt;color=136,140,107&gt;并额外造成2174点伤害</v>
      </c>
    </row>
    <row r="3049" spans="1:15" x14ac:dyDescent="0.15">
      <c r="A3049">
        <f t="shared" ref="A3049:A3112" si="311">B3049*1000+C3049</f>
        <v>1001423056</v>
      </c>
      <c r="B3049" s="32">
        <v>1001423</v>
      </c>
      <c r="C3049">
        <v>56</v>
      </c>
      <c r="D3049">
        <v>0</v>
      </c>
      <c r="E3049">
        <v>0</v>
      </c>
      <c r="F3049" t="s">
        <v>633</v>
      </c>
      <c r="H3049">
        <v>0</v>
      </c>
      <c r="I3049">
        <v>1</v>
      </c>
      <c r="J3049">
        <v>0</v>
      </c>
      <c r="K3049">
        <v>100</v>
      </c>
      <c r="L3049">
        <f t="shared" si="309"/>
        <v>4.7403999999999886</v>
      </c>
      <c r="N3049">
        <v>0.84649999999999803</v>
      </c>
      <c r="O3049" t="str">
        <f t="shared" si="310"/>
        <v>18&lt;row&gt;&lt;color=136,140,107&gt;用机关术给予对手474%伤害，&lt;row&gt;&lt;color=136,140,107&gt;并额外造成2247点伤害</v>
      </c>
    </row>
    <row r="3050" spans="1:15" x14ac:dyDescent="0.15">
      <c r="A3050">
        <f t="shared" si="311"/>
        <v>1001423057</v>
      </c>
      <c r="B3050" s="32">
        <v>1001423</v>
      </c>
      <c r="C3050">
        <v>57</v>
      </c>
      <c r="D3050">
        <v>0</v>
      </c>
      <c r="E3050">
        <v>0</v>
      </c>
      <c r="F3050" t="s">
        <v>634</v>
      </c>
      <c r="H3050">
        <v>0</v>
      </c>
      <c r="I3050">
        <v>1</v>
      </c>
      <c r="J3050">
        <v>0</v>
      </c>
      <c r="K3050">
        <v>100</v>
      </c>
      <c r="L3050">
        <f t="shared" si="309"/>
        <v>4.7756799999999888</v>
      </c>
      <c r="N3050">
        <v>0.852799999999998</v>
      </c>
      <c r="O3050" t="str">
        <f t="shared" si="310"/>
        <v>18&lt;row&gt;&lt;color=136,140,107&gt;用机关术给予对手477%伤害，&lt;row&gt;&lt;color=136,140,107&gt;并额外造成2321点伤害</v>
      </c>
    </row>
    <row r="3051" spans="1:15" x14ac:dyDescent="0.15">
      <c r="A3051">
        <f t="shared" si="311"/>
        <v>1001423058</v>
      </c>
      <c r="B3051" s="32">
        <v>1001423</v>
      </c>
      <c r="C3051">
        <v>58</v>
      </c>
      <c r="D3051">
        <v>0</v>
      </c>
      <c r="E3051">
        <v>0</v>
      </c>
      <c r="F3051" t="s">
        <v>635</v>
      </c>
      <c r="H3051">
        <v>0</v>
      </c>
      <c r="I3051">
        <v>1</v>
      </c>
      <c r="J3051">
        <v>0</v>
      </c>
      <c r="K3051">
        <v>100</v>
      </c>
      <c r="L3051">
        <f t="shared" si="309"/>
        <v>4.8109599999999881</v>
      </c>
      <c r="N3051">
        <v>0.85909999999999798</v>
      </c>
      <c r="O3051" t="str">
        <f t="shared" si="310"/>
        <v>18&lt;row&gt;&lt;color=136,140,107&gt;用机关术给予对手481%伤害，&lt;row&gt;&lt;color=136,140,107&gt;并额外造成2397点伤害</v>
      </c>
    </row>
    <row r="3052" spans="1:15" x14ac:dyDescent="0.15">
      <c r="A3052">
        <f t="shared" si="311"/>
        <v>1001423059</v>
      </c>
      <c r="B3052" s="32">
        <v>1001423</v>
      </c>
      <c r="C3052">
        <v>59</v>
      </c>
      <c r="D3052">
        <v>0</v>
      </c>
      <c r="E3052">
        <v>0</v>
      </c>
      <c r="F3052" t="s">
        <v>636</v>
      </c>
      <c r="H3052">
        <v>0</v>
      </c>
      <c r="I3052">
        <v>1</v>
      </c>
      <c r="J3052">
        <v>0</v>
      </c>
      <c r="K3052">
        <v>100</v>
      </c>
      <c r="L3052">
        <f t="shared" si="309"/>
        <v>4.8462399999999883</v>
      </c>
      <c r="N3052">
        <v>0.86539999999999795</v>
      </c>
      <c r="O3052" t="str">
        <f t="shared" si="310"/>
        <v>18&lt;row&gt;&lt;color=136,140,107&gt;用机关术给予对手484%伤害，&lt;row&gt;&lt;color=136,140,107&gt;并额外造成2474点伤害</v>
      </c>
    </row>
    <row r="3053" spans="1:15" x14ac:dyDescent="0.15">
      <c r="A3053">
        <f t="shared" si="311"/>
        <v>1001423060</v>
      </c>
      <c r="B3053" s="32">
        <v>1001423</v>
      </c>
      <c r="C3053">
        <v>60</v>
      </c>
      <c r="D3053">
        <v>0</v>
      </c>
      <c r="E3053">
        <v>0</v>
      </c>
      <c r="F3053" t="s">
        <v>637</v>
      </c>
      <c r="H3053">
        <v>0</v>
      </c>
      <c r="I3053">
        <v>1</v>
      </c>
      <c r="J3053">
        <v>0</v>
      </c>
      <c r="K3053">
        <v>100</v>
      </c>
      <c r="L3053">
        <f t="shared" si="309"/>
        <v>4.8815199999999885</v>
      </c>
      <c r="N3053">
        <v>0.87169999999999803</v>
      </c>
      <c r="O3053" t="str">
        <f t="shared" si="310"/>
        <v>18&lt;row&gt;&lt;color=136,140,107&gt;用机关术给予对手488%伤害，&lt;row&gt;&lt;color=136,140,107&gt;并额外造成2553点伤害</v>
      </c>
    </row>
    <row r="3054" spans="1:15" x14ac:dyDescent="0.15">
      <c r="A3054">
        <f t="shared" si="311"/>
        <v>1001423061</v>
      </c>
      <c r="B3054" s="32">
        <v>1001423</v>
      </c>
      <c r="C3054">
        <v>61</v>
      </c>
      <c r="D3054">
        <v>0</v>
      </c>
      <c r="E3054">
        <v>0</v>
      </c>
      <c r="F3054" t="s">
        <v>638</v>
      </c>
      <c r="H3054">
        <v>0</v>
      </c>
      <c r="I3054">
        <v>1</v>
      </c>
      <c r="J3054">
        <v>0</v>
      </c>
      <c r="K3054">
        <v>100</v>
      </c>
      <c r="L3054">
        <f t="shared" si="309"/>
        <v>4.9167999999999887</v>
      </c>
      <c r="N3054">
        <v>0.877999999999998</v>
      </c>
      <c r="O3054" t="str">
        <f t="shared" si="310"/>
        <v>18&lt;row&gt;&lt;color=136,140,107&gt;用机关术给予对手491%伤害，&lt;row&gt;&lt;color=136,140,107&gt;并额外造成2633点伤害</v>
      </c>
    </row>
    <row r="3055" spans="1:15" x14ac:dyDescent="0.15">
      <c r="A3055">
        <f t="shared" si="311"/>
        <v>1001423062</v>
      </c>
      <c r="B3055" s="32">
        <v>1001423</v>
      </c>
      <c r="C3055">
        <v>62</v>
      </c>
      <c r="D3055">
        <v>0</v>
      </c>
      <c r="E3055">
        <v>0</v>
      </c>
      <c r="F3055" t="s">
        <v>639</v>
      </c>
      <c r="H3055">
        <v>0</v>
      </c>
      <c r="I3055">
        <v>1</v>
      </c>
      <c r="J3055">
        <v>0</v>
      </c>
      <c r="K3055">
        <v>100</v>
      </c>
      <c r="L3055">
        <f t="shared" si="309"/>
        <v>4.952079999999988</v>
      </c>
      <c r="N3055">
        <v>0.88429999999999798</v>
      </c>
      <c r="O3055" t="str">
        <f t="shared" si="310"/>
        <v>18&lt;row&gt;&lt;color=136,140,107&gt;用机关术给予对手495%伤害，&lt;row&gt;&lt;color=136,140,107&gt;并额外造成2715点伤害</v>
      </c>
    </row>
    <row r="3056" spans="1:15" x14ac:dyDescent="0.15">
      <c r="A3056">
        <f t="shared" si="311"/>
        <v>1001423063</v>
      </c>
      <c r="B3056" s="32">
        <v>1001423</v>
      </c>
      <c r="C3056">
        <v>63</v>
      </c>
      <c r="D3056">
        <v>0</v>
      </c>
      <c r="E3056">
        <v>0</v>
      </c>
      <c r="F3056" t="s">
        <v>640</v>
      </c>
      <c r="H3056">
        <v>0</v>
      </c>
      <c r="I3056">
        <v>1</v>
      </c>
      <c r="J3056">
        <v>0</v>
      </c>
      <c r="K3056">
        <v>100</v>
      </c>
      <c r="L3056">
        <f t="shared" si="309"/>
        <v>4.9873599999999882</v>
      </c>
      <c r="N3056">
        <v>0.89059999999999795</v>
      </c>
      <c r="O3056" t="str">
        <f t="shared" si="310"/>
        <v>18&lt;row&gt;&lt;color=136,140,107&gt;用机关术给予对手498%伤害，&lt;row&gt;&lt;color=136,140,107&gt;并额外造成2798点伤害</v>
      </c>
    </row>
    <row r="3057" spans="1:15" x14ac:dyDescent="0.15">
      <c r="A3057">
        <f t="shared" si="311"/>
        <v>1001423064</v>
      </c>
      <c r="B3057" s="32">
        <v>1001423</v>
      </c>
      <c r="C3057">
        <v>64</v>
      </c>
      <c r="D3057">
        <v>0</v>
      </c>
      <c r="E3057">
        <v>0</v>
      </c>
      <c r="F3057" t="s">
        <v>641</v>
      </c>
      <c r="H3057">
        <v>0</v>
      </c>
      <c r="I3057">
        <v>1</v>
      </c>
      <c r="J3057">
        <v>0</v>
      </c>
      <c r="K3057">
        <v>100</v>
      </c>
      <c r="L3057">
        <f t="shared" si="309"/>
        <v>5.0226399999999884</v>
      </c>
      <c r="N3057">
        <v>0.89689999999999803</v>
      </c>
      <c r="O3057" t="str">
        <f t="shared" si="310"/>
        <v>18&lt;row&gt;&lt;color=136,140,107&gt;用机关术给予对手502%伤害，&lt;row&gt;&lt;color=136,140,107&gt;并额外造成2883点伤害</v>
      </c>
    </row>
    <row r="3058" spans="1:15" x14ac:dyDescent="0.15">
      <c r="A3058">
        <f t="shared" si="311"/>
        <v>1001423065</v>
      </c>
      <c r="B3058" s="32">
        <v>1001423</v>
      </c>
      <c r="C3058">
        <v>65</v>
      </c>
      <c r="D3058">
        <v>0</v>
      </c>
      <c r="E3058">
        <v>0</v>
      </c>
      <c r="F3058" t="s">
        <v>642</v>
      </c>
      <c r="H3058">
        <v>0</v>
      </c>
      <c r="I3058">
        <v>1</v>
      </c>
      <c r="J3058">
        <v>0</v>
      </c>
      <c r="K3058">
        <v>100</v>
      </c>
      <c r="L3058">
        <f t="shared" ref="L3058:L3121" si="312">IF(C3058=80,VLOOKUP((B3058-20),$B$100:$L$2343,11,0),VLOOKUP((B3058-20),$B$100:$L$2343,11,0)*N3058)</f>
        <v>5.0579199999999886</v>
      </c>
      <c r="N3058">
        <v>0.903199999999998</v>
      </c>
      <c r="O3058" t="str">
        <f t="shared" si="310"/>
        <v>18&lt;row&gt;&lt;color=136,140,107&gt;用机关术给予对手505%伤害，&lt;row&gt;&lt;color=136,140,107&gt;并额外造成2969点伤害</v>
      </c>
    </row>
    <row r="3059" spans="1:15" x14ac:dyDescent="0.15">
      <c r="A3059">
        <f t="shared" si="311"/>
        <v>1001423066</v>
      </c>
      <c r="B3059" s="32">
        <v>1001423</v>
      </c>
      <c r="C3059">
        <v>66</v>
      </c>
      <c r="D3059">
        <v>0</v>
      </c>
      <c r="E3059">
        <v>0</v>
      </c>
      <c r="F3059" t="s">
        <v>643</v>
      </c>
      <c r="H3059">
        <v>0</v>
      </c>
      <c r="I3059">
        <v>1</v>
      </c>
      <c r="J3059">
        <v>0</v>
      </c>
      <c r="K3059">
        <v>100</v>
      </c>
      <c r="L3059">
        <f t="shared" si="312"/>
        <v>5.093199999999988</v>
      </c>
      <c r="N3059">
        <v>0.90949999999999798</v>
      </c>
      <c r="O3059" t="str">
        <f t="shared" ref="O3059:O3073" si="313">"18&lt;row&gt;&lt;color=136,140,107&gt;用机关术给予对手"&amp;INT(L3059*100)&amp;"%伤害，&lt;row&gt;&lt;color=136,140,107&gt;并额外造成"&amp;INT(C3059*10*L3059*N3059)&amp;"点伤害"</f>
        <v>18&lt;row&gt;&lt;color=136,140,107&gt;用机关术给予对手509%伤害，&lt;row&gt;&lt;color=136,140,107&gt;并额外造成3057点伤害</v>
      </c>
    </row>
    <row r="3060" spans="1:15" x14ac:dyDescent="0.15">
      <c r="A3060">
        <f t="shared" si="311"/>
        <v>1001423067</v>
      </c>
      <c r="B3060" s="32">
        <v>1001423</v>
      </c>
      <c r="C3060">
        <v>67</v>
      </c>
      <c r="D3060">
        <v>0</v>
      </c>
      <c r="E3060">
        <v>0</v>
      </c>
      <c r="F3060" t="s">
        <v>644</v>
      </c>
      <c r="H3060">
        <v>0</v>
      </c>
      <c r="I3060">
        <v>1</v>
      </c>
      <c r="J3060">
        <v>0</v>
      </c>
      <c r="K3060">
        <v>100</v>
      </c>
      <c r="L3060">
        <f t="shared" si="312"/>
        <v>5.1284799999999882</v>
      </c>
      <c r="N3060">
        <v>0.91579999999999795</v>
      </c>
      <c r="O3060" t="str">
        <f t="shared" si="313"/>
        <v>18&lt;row&gt;&lt;color=136,140,107&gt;用机关术给予对手512%伤害，&lt;row&gt;&lt;color=136,140,107&gt;并额外造成3146点伤害</v>
      </c>
    </row>
    <row r="3061" spans="1:15" x14ac:dyDescent="0.15">
      <c r="A3061">
        <f t="shared" si="311"/>
        <v>1001423068</v>
      </c>
      <c r="B3061" s="32">
        <v>1001423</v>
      </c>
      <c r="C3061">
        <v>68</v>
      </c>
      <c r="D3061">
        <v>0</v>
      </c>
      <c r="E3061">
        <v>0</v>
      </c>
      <c r="F3061" t="s">
        <v>645</v>
      </c>
      <c r="H3061">
        <v>0</v>
      </c>
      <c r="I3061">
        <v>1</v>
      </c>
      <c r="J3061">
        <v>0</v>
      </c>
      <c r="K3061">
        <v>100</v>
      </c>
      <c r="L3061">
        <f t="shared" si="312"/>
        <v>5.1637599999999884</v>
      </c>
      <c r="N3061">
        <v>0.92209999999999803</v>
      </c>
      <c r="O3061" t="str">
        <f t="shared" si="313"/>
        <v>18&lt;row&gt;&lt;color=136,140,107&gt;用机关术给予对手516%伤害，&lt;row&gt;&lt;color=136,140,107&gt;并额外造成3237点伤害</v>
      </c>
    </row>
    <row r="3062" spans="1:15" x14ac:dyDescent="0.15">
      <c r="A3062">
        <f t="shared" si="311"/>
        <v>1001423069</v>
      </c>
      <c r="B3062" s="32">
        <v>1001423</v>
      </c>
      <c r="C3062">
        <v>69</v>
      </c>
      <c r="D3062">
        <v>0</v>
      </c>
      <c r="E3062">
        <v>0</v>
      </c>
      <c r="F3062" t="s">
        <v>646</v>
      </c>
      <c r="H3062">
        <v>0</v>
      </c>
      <c r="I3062">
        <v>1</v>
      </c>
      <c r="J3062">
        <v>0</v>
      </c>
      <c r="K3062">
        <v>100</v>
      </c>
      <c r="L3062">
        <f t="shared" si="312"/>
        <v>5.1990399999999886</v>
      </c>
      <c r="N3062">
        <v>0.928399999999998</v>
      </c>
      <c r="O3062" t="str">
        <f t="shared" si="313"/>
        <v>18&lt;row&gt;&lt;color=136,140,107&gt;用机关术给予对手519%伤害，&lt;row&gt;&lt;color=136,140,107&gt;并额外造成3330点伤害</v>
      </c>
    </row>
    <row r="3063" spans="1:15" x14ac:dyDescent="0.15">
      <c r="A3063">
        <f t="shared" si="311"/>
        <v>1001423070</v>
      </c>
      <c r="B3063" s="32">
        <v>1001423</v>
      </c>
      <c r="C3063">
        <v>70</v>
      </c>
      <c r="D3063">
        <v>0</v>
      </c>
      <c r="E3063">
        <v>0</v>
      </c>
      <c r="F3063" t="s">
        <v>647</v>
      </c>
      <c r="H3063">
        <v>0</v>
      </c>
      <c r="I3063">
        <v>1</v>
      </c>
      <c r="J3063">
        <v>0</v>
      </c>
      <c r="K3063">
        <v>100</v>
      </c>
      <c r="L3063">
        <f t="shared" si="312"/>
        <v>5.2343199999999888</v>
      </c>
      <c r="N3063">
        <v>0.93469999999999798</v>
      </c>
      <c r="O3063" t="str">
        <f t="shared" si="313"/>
        <v>18&lt;row&gt;&lt;color=136,140,107&gt;用机关术给予对手523%伤害，&lt;row&gt;&lt;color=136,140,107&gt;并额外造成3424点伤害</v>
      </c>
    </row>
    <row r="3064" spans="1:15" x14ac:dyDescent="0.15">
      <c r="A3064">
        <f t="shared" si="311"/>
        <v>1001423071</v>
      </c>
      <c r="B3064" s="32">
        <v>1001423</v>
      </c>
      <c r="C3064">
        <v>71</v>
      </c>
      <c r="D3064">
        <v>0</v>
      </c>
      <c r="E3064">
        <v>0</v>
      </c>
      <c r="F3064" t="s">
        <v>648</v>
      </c>
      <c r="H3064">
        <v>0</v>
      </c>
      <c r="I3064">
        <v>1</v>
      </c>
      <c r="J3064">
        <v>0</v>
      </c>
      <c r="K3064">
        <v>100</v>
      </c>
      <c r="L3064">
        <f t="shared" si="312"/>
        <v>5.2695999999999881</v>
      </c>
      <c r="N3064">
        <v>0.94099999999999795</v>
      </c>
      <c r="O3064" t="str">
        <f t="shared" si="313"/>
        <v>18&lt;row&gt;&lt;color=136,140,107&gt;用机关术给予对手526%伤害，&lt;row&gt;&lt;color=136,140,107&gt;并额外造成3520点伤害</v>
      </c>
    </row>
    <row r="3065" spans="1:15" x14ac:dyDescent="0.15">
      <c r="A3065">
        <f t="shared" si="311"/>
        <v>1001423072</v>
      </c>
      <c r="B3065" s="32">
        <v>1001423</v>
      </c>
      <c r="C3065">
        <v>72</v>
      </c>
      <c r="D3065">
        <v>0</v>
      </c>
      <c r="E3065">
        <v>0</v>
      </c>
      <c r="F3065" t="s">
        <v>649</v>
      </c>
      <c r="H3065">
        <v>0</v>
      </c>
      <c r="I3065">
        <v>1</v>
      </c>
      <c r="J3065">
        <v>0</v>
      </c>
      <c r="K3065">
        <v>100</v>
      </c>
      <c r="L3065">
        <f t="shared" si="312"/>
        <v>5.3048799999999883</v>
      </c>
      <c r="N3065">
        <v>0.94729999999999803</v>
      </c>
      <c r="O3065" t="str">
        <f t="shared" si="313"/>
        <v>18&lt;row&gt;&lt;color=136,140,107&gt;用机关术给予对手530%伤害，&lt;row&gt;&lt;color=136,140,107&gt;并额外造成3618点伤害</v>
      </c>
    </row>
    <row r="3066" spans="1:15" x14ac:dyDescent="0.15">
      <c r="A3066">
        <f t="shared" si="311"/>
        <v>1001423073</v>
      </c>
      <c r="B3066" s="32">
        <v>1001423</v>
      </c>
      <c r="C3066">
        <v>73</v>
      </c>
      <c r="D3066">
        <v>0</v>
      </c>
      <c r="E3066">
        <v>0</v>
      </c>
      <c r="F3066" t="s">
        <v>650</v>
      </c>
      <c r="H3066">
        <v>0</v>
      </c>
      <c r="I3066">
        <v>1</v>
      </c>
      <c r="J3066">
        <v>0</v>
      </c>
      <c r="K3066">
        <v>100</v>
      </c>
      <c r="L3066">
        <f t="shared" si="312"/>
        <v>5.3401599999999885</v>
      </c>
      <c r="N3066">
        <v>0.953599999999998</v>
      </c>
      <c r="O3066" t="str">
        <f t="shared" si="313"/>
        <v>18&lt;row&gt;&lt;color=136,140,107&gt;用机关术给予对手534%伤害，&lt;row&gt;&lt;color=136,140,107&gt;并额外造成3717点伤害</v>
      </c>
    </row>
    <row r="3067" spans="1:15" x14ac:dyDescent="0.15">
      <c r="A3067">
        <f t="shared" si="311"/>
        <v>1001423074</v>
      </c>
      <c r="B3067" s="32">
        <v>1001423</v>
      </c>
      <c r="C3067">
        <v>74</v>
      </c>
      <c r="D3067">
        <v>0</v>
      </c>
      <c r="E3067">
        <v>0</v>
      </c>
      <c r="F3067" t="s">
        <v>651</v>
      </c>
      <c r="H3067">
        <v>0</v>
      </c>
      <c r="I3067">
        <v>1</v>
      </c>
      <c r="J3067">
        <v>0</v>
      </c>
      <c r="K3067">
        <v>100</v>
      </c>
      <c r="L3067">
        <f t="shared" si="312"/>
        <v>5.3754399999999887</v>
      </c>
      <c r="N3067">
        <v>0.95989999999999798</v>
      </c>
      <c r="O3067" t="str">
        <f t="shared" si="313"/>
        <v>18&lt;row&gt;&lt;color=136,140,107&gt;用机关术给予对手537%伤害，&lt;row&gt;&lt;color=136,140,107&gt;并额外造成3818点伤害</v>
      </c>
    </row>
    <row r="3068" spans="1:15" x14ac:dyDescent="0.15">
      <c r="A3068">
        <f t="shared" si="311"/>
        <v>1001423075</v>
      </c>
      <c r="B3068" s="32">
        <v>1001423</v>
      </c>
      <c r="C3068">
        <v>75</v>
      </c>
      <c r="D3068">
        <v>0</v>
      </c>
      <c r="E3068">
        <v>0</v>
      </c>
      <c r="F3068" t="s">
        <v>652</v>
      </c>
      <c r="H3068">
        <v>0</v>
      </c>
      <c r="I3068">
        <v>1</v>
      </c>
      <c r="J3068">
        <v>0</v>
      </c>
      <c r="K3068">
        <v>100</v>
      </c>
      <c r="L3068">
        <f t="shared" si="312"/>
        <v>5.410719999999988</v>
      </c>
      <c r="N3068">
        <v>0.96619999999999795</v>
      </c>
      <c r="O3068" t="str">
        <f t="shared" si="313"/>
        <v>18&lt;row&gt;&lt;color=136,140,107&gt;用机关术给予对手541%伤害，&lt;row&gt;&lt;color=136,140,107&gt;并额外造成3920点伤害</v>
      </c>
    </row>
    <row r="3069" spans="1:15" x14ac:dyDescent="0.15">
      <c r="A3069">
        <f t="shared" si="311"/>
        <v>1001423076</v>
      </c>
      <c r="B3069" s="32">
        <v>1001423</v>
      </c>
      <c r="C3069">
        <v>76</v>
      </c>
      <c r="D3069">
        <v>0</v>
      </c>
      <c r="E3069">
        <v>0</v>
      </c>
      <c r="F3069" t="s">
        <v>653</v>
      </c>
      <c r="H3069">
        <v>0</v>
      </c>
      <c r="I3069">
        <v>1</v>
      </c>
      <c r="J3069">
        <v>0</v>
      </c>
      <c r="K3069">
        <v>100</v>
      </c>
      <c r="L3069">
        <f t="shared" si="312"/>
        <v>5.4459999999999891</v>
      </c>
      <c r="N3069">
        <v>0.97249999999999803</v>
      </c>
      <c r="O3069" t="str">
        <f t="shared" si="313"/>
        <v>18&lt;row&gt;&lt;color=136,140,107&gt;用机关术给予对手544%伤害，&lt;row&gt;&lt;color=136,140,107&gt;并额外造成4025点伤害</v>
      </c>
    </row>
    <row r="3070" spans="1:15" x14ac:dyDescent="0.15">
      <c r="A3070">
        <f t="shared" si="311"/>
        <v>1001423077</v>
      </c>
      <c r="B3070" s="32">
        <v>1001423</v>
      </c>
      <c r="C3070">
        <v>77</v>
      </c>
      <c r="D3070">
        <v>0</v>
      </c>
      <c r="E3070">
        <v>0</v>
      </c>
      <c r="F3070" t="s">
        <v>654</v>
      </c>
      <c r="H3070">
        <v>0</v>
      </c>
      <c r="I3070">
        <v>1</v>
      </c>
      <c r="J3070">
        <v>0</v>
      </c>
      <c r="K3070">
        <v>100</v>
      </c>
      <c r="L3070">
        <f t="shared" si="312"/>
        <v>5.4812799999999884</v>
      </c>
      <c r="N3070">
        <v>0.978799999999998</v>
      </c>
      <c r="O3070" t="str">
        <f t="shared" si="313"/>
        <v>18&lt;row&gt;&lt;color=136,140,107&gt;用机关术给予对手548%伤害，&lt;row&gt;&lt;color=136,140,107&gt;并额外造成4131点伤害</v>
      </c>
    </row>
    <row r="3071" spans="1:15" x14ac:dyDescent="0.15">
      <c r="A3071">
        <f t="shared" si="311"/>
        <v>1001423078</v>
      </c>
      <c r="B3071" s="32">
        <v>1001423</v>
      </c>
      <c r="C3071">
        <v>78</v>
      </c>
      <c r="D3071">
        <v>0</v>
      </c>
      <c r="E3071">
        <v>0</v>
      </c>
      <c r="F3071" t="s">
        <v>655</v>
      </c>
      <c r="H3071">
        <v>0</v>
      </c>
      <c r="I3071">
        <v>1</v>
      </c>
      <c r="J3071">
        <v>0</v>
      </c>
      <c r="K3071">
        <v>100</v>
      </c>
      <c r="L3071">
        <f t="shared" si="312"/>
        <v>5.5165599999999886</v>
      </c>
      <c r="N3071">
        <v>0.98509999999999798</v>
      </c>
      <c r="O3071" t="str">
        <f t="shared" si="313"/>
        <v>18&lt;row&gt;&lt;color=136,140,107&gt;用机关术给予对手551%伤害，&lt;row&gt;&lt;color=136,140,107&gt;并额外造成4238点伤害</v>
      </c>
    </row>
    <row r="3072" spans="1:15" x14ac:dyDescent="0.15">
      <c r="A3072">
        <f t="shared" si="311"/>
        <v>1001423079</v>
      </c>
      <c r="B3072" s="32">
        <v>1001423</v>
      </c>
      <c r="C3072">
        <v>79</v>
      </c>
      <c r="D3072">
        <v>0</v>
      </c>
      <c r="E3072">
        <v>0</v>
      </c>
      <c r="F3072" t="s">
        <v>656</v>
      </c>
      <c r="H3072">
        <v>0</v>
      </c>
      <c r="I3072">
        <v>1</v>
      </c>
      <c r="J3072">
        <v>0</v>
      </c>
      <c r="K3072">
        <v>100</v>
      </c>
      <c r="L3072">
        <f t="shared" si="312"/>
        <v>5.5518399999999879</v>
      </c>
      <c r="N3072">
        <v>0.99139999999999795</v>
      </c>
      <c r="O3072" t="str">
        <f t="shared" si="313"/>
        <v>18&lt;row&gt;&lt;color=136,140,107&gt;用机关术给予对手555%伤害，&lt;row&gt;&lt;color=136,140,107&gt;并额外造成4348点伤害</v>
      </c>
    </row>
    <row r="3073" spans="1:15" x14ac:dyDescent="0.15">
      <c r="A3073">
        <f t="shared" si="311"/>
        <v>1001423080</v>
      </c>
      <c r="B3073" s="32">
        <v>1001423</v>
      </c>
      <c r="C3073">
        <v>80</v>
      </c>
      <c r="D3073">
        <v>0</v>
      </c>
      <c r="E3073">
        <v>0</v>
      </c>
      <c r="F3073" t="s">
        <v>657</v>
      </c>
      <c r="H3073">
        <v>0</v>
      </c>
      <c r="I3073">
        <v>1</v>
      </c>
      <c r="J3073">
        <v>0</v>
      </c>
      <c r="K3073">
        <v>100</v>
      </c>
      <c r="L3073">
        <f t="shared" si="312"/>
        <v>5.6</v>
      </c>
      <c r="N3073">
        <v>0.99769999999999803</v>
      </c>
      <c r="O3073" t="str">
        <f t="shared" si="313"/>
        <v>18&lt;row&gt;&lt;color=136,140,107&gt;用机关术给予对手560%伤害，&lt;row&gt;&lt;color=136,140,107&gt;并额外造成4469点伤害</v>
      </c>
    </row>
    <row r="3074" spans="1:15" x14ac:dyDescent="0.15">
      <c r="A3074">
        <f t="shared" si="311"/>
        <v>1001523001</v>
      </c>
      <c r="B3074" s="35">
        <v>1001523</v>
      </c>
      <c r="C3074">
        <v>1</v>
      </c>
      <c r="D3074">
        <v>0</v>
      </c>
      <c r="E3074">
        <v>0</v>
      </c>
      <c r="F3074" t="s">
        <v>578</v>
      </c>
      <c r="H3074">
        <v>0</v>
      </c>
      <c r="I3074">
        <v>1</v>
      </c>
      <c r="J3074">
        <v>0</v>
      </c>
      <c r="K3074">
        <v>100</v>
      </c>
      <c r="L3074">
        <f t="shared" si="312"/>
        <v>0</v>
      </c>
      <c r="N3074">
        <v>0.5</v>
      </c>
      <c r="O3074" t="str">
        <f>"18&lt;row&gt;&lt;color=136,140,107&gt;用傀儡术给予对手"&amp;INT(L3074*100)&amp;"%伤害，&lt;row&gt;&lt;color=136,140,107&gt;并额外造成"&amp;INT(C3074*10*L3074*N3074)&amp;"点伤害"</f>
        <v>18&lt;row&gt;&lt;color=136,140,107&gt;用傀儡术给予对手0%伤害，&lt;row&gt;&lt;color=136,140,107&gt;并额外造成0点伤害</v>
      </c>
    </row>
    <row r="3075" spans="1:15" x14ac:dyDescent="0.15">
      <c r="A3075">
        <f t="shared" si="311"/>
        <v>1001523002</v>
      </c>
      <c r="B3075" s="32">
        <v>1001523</v>
      </c>
      <c r="C3075">
        <v>2</v>
      </c>
      <c r="D3075">
        <v>0</v>
      </c>
      <c r="E3075">
        <v>0</v>
      </c>
      <c r="F3075" t="s">
        <v>590</v>
      </c>
      <c r="H3075">
        <v>0</v>
      </c>
      <c r="I3075">
        <v>1</v>
      </c>
      <c r="J3075">
        <v>0</v>
      </c>
      <c r="K3075">
        <v>100</v>
      </c>
      <c r="L3075">
        <f t="shared" si="312"/>
        <v>0</v>
      </c>
      <c r="N3075">
        <v>0.50629999999999997</v>
      </c>
      <c r="O3075" t="str">
        <f t="shared" ref="O3075:O3138" si="314">"18&lt;row&gt;&lt;color=136,140,107&gt;用傀儡术给予对手"&amp;INT(L3075*100)&amp;"%伤害，&lt;row&gt;&lt;color=136,140,107&gt;并额外造成"&amp;INT(C3075*10*L3075*N3075)&amp;"点伤害"</f>
        <v>18&lt;row&gt;&lt;color=136,140,107&gt;用傀儡术给予对手0%伤害，&lt;row&gt;&lt;color=136,140,107&gt;并额外造成0点伤害</v>
      </c>
    </row>
    <row r="3076" spans="1:15" x14ac:dyDescent="0.15">
      <c r="A3076">
        <f t="shared" si="311"/>
        <v>1001523003</v>
      </c>
      <c r="B3076" s="32">
        <v>1001523</v>
      </c>
      <c r="C3076">
        <v>3</v>
      </c>
      <c r="D3076">
        <v>0</v>
      </c>
      <c r="E3076">
        <v>0</v>
      </c>
      <c r="F3076" t="s">
        <v>579</v>
      </c>
      <c r="H3076">
        <v>0</v>
      </c>
      <c r="I3076">
        <v>1</v>
      </c>
      <c r="J3076">
        <v>0</v>
      </c>
      <c r="K3076">
        <v>100</v>
      </c>
      <c r="L3076">
        <f t="shared" si="312"/>
        <v>0</v>
      </c>
      <c r="N3076">
        <v>0.51259999999999994</v>
      </c>
      <c r="O3076" t="str">
        <f t="shared" si="314"/>
        <v>18&lt;row&gt;&lt;color=136,140,107&gt;用傀儡术给予对手0%伤害，&lt;row&gt;&lt;color=136,140,107&gt;并额外造成0点伤害</v>
      </c>
    </row>
    <row r="3077" spans="1:15" x14ac:dyDescent="0.15">
      <c r="A3077">
        <f t="shared" si="311"/>
        <v>1001523004</v>
      </c>
      <c r="B3077" s="32">
        <v>1001523</v>
      </c>
      <c r="C3077">
        <v>4</v>
      </c>
      <c r="D3077">
        <v>0</v>
      </c>
      <c r="E3077">
        <v>0</v>
      </c>
      <c r="F3077" t="s">
        <v>580</v>
      </c>
      <c r="H3077">
        <v>0</v>
      </c>
      <c r="I3077">
        <v>1</v>
      </c>
      <c r="J3077">
        <v>0</v>
      </c>
      <c r="K3077">
        <v>100</v>
      </c>
      <c r="L3077">
        <f t="shared" si="312"/>
        <v>0</v>
      </c>
      <c r="N3077">
        <v>0.51890000000000003</v>
      </c>
      <c r="O3077" t="str">
        <f t="shared" si="314"/>
        <v>18&lt;row&gt;&lt;color=136,140,107&gt;用傀儡术给予对手0%伤害，&lt;row&gt;&lt;color=136,140,107&gt;并额外造成0点伤害</v>
      </c>
    </row>
    <row r="3078" spans="1:15" x14ac:dyDescent="0.15">
      <c r="A3078">
        <f t="shared" si="311"/>
        <v>1001523005</v>
      </c>
      <c r="B3078" s="32">
        <v>1001523</v>
      </c>
      <c r="C3078">
        <v>5</v>
      </c>
      <c r="D3078">
        <v>0</v>
      </c>
      <c r="E3078">
        <v>0</v>
      </c>
      <c r="F3078" t="s">
        <v>581</v>
      </c>
      <c r="H3078">
        <v>0</v>
      </c>
      <c r="I3078">
        <v>1</v>
      </c>
      <c r="J3078">
        <v>0</v>
      </c>
      <c r="K3078">
        <v>100</v>
      </c>
      <c r="L3078">
        <f t="shared" si="312"/>
        <v>0</v>
      </c>
      <c r="N3078">
        <v>0.5252</v>
      </c>
      <c r="O3078" t="str">
        <f t="shared" si="314"/>
        <v>18&lt;row&gt;&lt;color=136,140,107&gt;用傀儡术给予对手0%伤害，&lt;row&gt;&lt;color=136,140,107&gt;并额外造成0点伤害</v>
      </c>
    </row>
    <row r="3079" spans="1:15" x14ac:dyDescent="0.15">
      <c r="A3079">
        <f t="shared" si="311"/>
        <v>1001523006</v>
      </c>
      <c r="B3079" s="32">
        <v>1001523</v>
      </c>
      <c r="C3079">
        <v>6</v>
      </c>
      <c r="D3079">
        <v>0</v>
      </c>
      <c r="E3079">
        <v>0</v>
      </c>
      <c r="F3079" t="s">
        <v>582</v>
      </c>
      <c r="H3079">
        <v>0</v>
      </c>
      <c r="I3079">
        <v>1</v>
      </c>
      <c r="J3079">
        <v>0</v>
      </c>
      <c r="K3079">
        <v>100</v>
      </c>
      <c r="L3079">
        <f t="shared" si="312"/>
        <v>0</v>
      </c>
      <c r="N3079">
        <v>0.53149999999999997</v>
      </c>
      <c r="O3079" t="str">
        <f t="shared" si="314"/>
        <v>18&lt;row&gt;&lt;color=136,140,107&gt;用傀儡术给予对手0%伤害，&lt;row&gt;&lt;color=136,140,107&gt;并额外造成0点伤害</v>
      </c>
    </row>
    <row r="3080" spans="1:15" x14ac:dyDescent="0.15">
      <c r="A3080">
        <f t="shared" si="311"/>
        <v>1001523007</v>
      </c>
      <c r="B3080" s="32">
        <v>1001523</v>
      </c>
      <c r="C3080">
        <v>7</v>
      </c>
      <c r="D3080">
        <v>0</v>
      </c>
      <c r="E3080">
        <v>0</v>
      </c>
      <c r="F3080" t="s">
        <v>583</v>
      </c>
      <c r="H3080">
        <v>0</v>
      </c>
      <c r="I3080">
        <v>1</v>
      </c>
      <c r="J3080">
        <v>0</v>
      </c>
      <c r="K3080">
        <v>100</v>
      </c>
      <c r="L3080">
        <f t="shared" si="312"/>
        <v>0</v>
      </c>
      <c r="N3080">
        <v>0.53779999999999994</v>
      </c>
      <c r="O3080" t="str">
        <f t="shared" si="314"/>
        <v>18&lt;row&gt;&lt;color=136,140,107&gt;用傀儡术给予对手0%伤害，&lt;row&gt;&lt;color=136,140,107&gt;并额外造成0点伤害</v>
      </c>
    </row>
    <row r="3081" spans="1:15" x14ac:dyDescent="0.15">
      <c r="A3081">
        <f t="shared" si="311"/>
        <v>1001523008</v>
      </c>
      <c r="B3081" s="32">
        <v>1001523</v>
      </c>
      <c r="C3081">
        <v>8</v>
      </c>
      <c r="D3081">
        <v>0</v>
      </c>
      <c r="E3081">
        <v>0</v>
      </c>
      <c r="F3081" t="s">
        <v>584</v>
      </c>
      <c r="H3081">
        <v>0</v>
      </c>
      <c r="I3081">
        <v>1</v>
      </c>
      <c r="J3081">
        <v>0</v>
      </c>
      <c r="K3081">
        <v>100</v>
      </c>
      <c r="L3081">
        <f t="shared" si="312"/>
        <v>0</v>
      </c>
      <c r="N3081">
        <v>0.54410000000000003</v>
      </c>
      <c r="O3081" t="str">
        <f t="shared" si="314"/>
        <v>18&lt;row&gt;&lt;color=136,140,107&gt;用傀儡术给予对手0%伤害，&lt;row&gt;&lt;color=136,140,107&gt;并额外造成0点伤害</v>
      </c>
    </row>
    <row r="3082" spans="1:15" x14ac:dyDescent="0.15">
      <c r="A3082">
        <f t="shared" si="311"/>
        <v>1001523009</v>
      </c>
      <c r="B3082" s="32">
        <v>1001523</v>
      </c>
      <c r="C3082">
        <v>9</v>
      </c>
      <c r="D3082">
        <v>0</v>
      </c>
      <c r="E3082">
        <v>0</v>
      </c>
      <c r="F3082" t="s">
        <v>585</v>
      </c>
      <c r="H3082">
        <v>0</v>
      </c>
      <c r="I3082">
        <v>1</v>
      </c>
      <c r="J3082">
        <v>0</v>
      </c>
      <c r="K3082">
        <v>100</v>
      </c>
      <c r="L3082">
        <f t="shared" si="312"/>
        <v>0</v>
      </c>
      <c r="N3082">
        <v>0.5504</v>
      </c>
      <c r="O3082" t="str">
        <f t="shared" si="314"/>
        <v>18&lt;row&gt;&lt;color=136,140,107&gt;用傀儡术给予对手0%伤害，&lt;row&gt;&lt;color=136,140,107&gt;并额外造成0点伤害</v>
      </c>
    </row>
    <row r="3083" spans="1:15" x14ac:dyDescent="0.15">
      <c r="A3083">
        <f t="shared" si="311"/>
        <v>1001523010</v>
      </c>
      <c r="B3083" s="32">
        <v>1001523</v>
      </c>
      <c r="C3083">
        <v>10</v>
      </c>
      <c r="D3083">
        <v>0</v>
      </c>
      <c r="E3083">
        <v>0</v>
      </c>
      <c r="F3083" t="s">
        <v>586</v>
      </c>
      <c r="H3083">
        <v>0</v>
      </c>
      <c r="I3083">
        <v>1</v>
      </c>
      <c r="J3083">
        <v>0</v>
      </c>
      <c r="K3083">
        <v>100</v>
      </c>
      <c r="L3083">
        <f t="shared" si="312"/>
        <v>0</v>
      </c>
      <c r="N3083">
        <v>0.55669999999999997</v>
      </c>
      <c r="O3083" t="str">
        <f t="shared" si="314"/>
        <v>18&lt;row&gt;&lt;color=136,140,107&gt;用傀儡术给予对手0%伤害，&lt;row&gt;&lt;color=136,140,107&gt;并额外造成0点伤害</v>
      </c>
    </row>
    <row r="3084" spans="1:15" x14ac:dyDescent="0.15">
      <c r="A3084">
        <f t="shared" si="311"/>
        <v>1001523011</v>
      </c>
      <c r="B3084" s="32">
        <v>1001523</v>
      </c>
      <c r="C3084">
        <v>11</v>
      </c>
      <c r="D3084">
        <v>0</v>
      </c>
      <c r="E3084">
        <v>0</v>
      </c>
      <c r="F3084" t="s">
        <v>587</v>
      </c>
      <c r="H3084">
        <v>0</v>
      </c>
      <c r="I3084">
        <v>1</v>
      </c>
      <c r="J3084">
        <v>0</v>
      </c>
      <c r="K3084">
        <v>100</v>
      </c>
      <c r="L3084">
        <f t="shared" si="312"/>
        <v>0</v>
      </c>
      <c r="N3084">
        <v>0.56299999999999994</v>
      </c>
      <c r="O3084" t="str">
        <f t="shared" si="314"/>
        <v>18&lt;row&gt;&lt;color=136,140,107&gt;用傀儡术给予对手0%伤害，&lt;row&gt;&lt;color=136,140,107&gt;并额外造成0点伤害</v>
      </c>
    </row>
    <row r="3085" spans="1:15" x14ac:dyDescent="0.15">
      <c r="A3085">
        <f t="shared" si="311"/>
        <v>1001523012</v>
      </c>
      <c r="B3085" s="32">
        <v>1001523</v>
      </c>
      <c r="C3085">
        <v>12</v>
      </c>
      <c r="D3085">
        <v>0</v>
      </c>
      <c r="E3085">
        <v>0</v>
      </c>
      <c r="F3085" t="s">
        <v>588</v>
      </c>
      <c r="H3085">
        <v>0</v>
      </c>
      <c r="I3085">
        <v>1</v>
      </c>
      <c r="J3085">
        <v>0</v>
      </c>
      <c r="K3085">
        <v>100</v>
      </c>
      <c r="L3085">
        <f t="shared" si="312"/>
        <v>0</v>
      </c>
      <c r="N3085">
        <v>0.56930000000000003</v>
      </c>
      <c r="O3085" t="str">
        <f t="shared" si="314"/>
        <v>18&lt;row&gt;&lt;color=136,140,107&gt;用傀儡术给予对手0%伤害，&lt;row&gt;&lt;color=136,140,107&gt;并额外造成0点伤害</v>
      </c>
    </row>
    <row r="3086" spans="1:15" x14ac:dyDescent="0.15">
      <c r="A3086">
        <f t="shared" si="311"/>
        <v>1001523013</v>
      </c>
      <c r="B3086" s="32">
        <v>1001523</v>
      </c>
      <c r="C3086">
        <v>13</v>
      </c>
      <c r="D3086">
        <v>0</v>
      </c>
      <c r="E3086">
        <v>0</v>
      </c>
      <c r="F3086" t="s">
        <v>589</v>
      </c>
      <c r="H3086">
        <v>0</v>
      </c>
      <c r="I3086">
        <v>1</v>
      </c>
      <c r="J3086">
        <v>0</v>
      </c>
      <c r="K3086">
        <v>100</v>
      </c>
      <c r="L3086">
        <f t="shared" si="312"/>
        <v>0</v>
      </c>
      <c r="N3086">
        <v>0.5756</v>
      </c>
      <c r="O3086" t="str">
        <f t="shared" si="314"/>
        <v>18&lt;row&gt;&lt;color=136,140,107&gt;用傀儡术给予对手0%伤害，&lt;row&gt;&lt;color=136,140,107&gt;并额外造成0点伤害</v>
      </c>
    </row>
    <row r="3087" spans="1:15" x14ac:dyDescent="0.15">
      <c r="A3087">
        <f t="shared" si="311"/>
        <v>1001523014</v>
      </c>
      <c r="B3087" s="32">
        <v>1001523</v>
      </c>
      <c r="C3087">
        <v>14</v>
      </c>
      <c r="D3087">
        <v>0</v>
      </c>
      <c r="E3087">
        <v>0</v>
      </c>
      <c r="F3087" t="s">
        <v>591</v>
      </c>
      <c r="H3087">
        <v>0</v>
      </c>
      <c r="I3087">
        <v>1</v>
      </c>
      <c r="J3087">
        <v>0</v>
      </c>
      <c r="K3087">
        <v>100</v>
      </c>
      <c r="L3087">
        <f t="shared" si="312"/>
        <v>0</v>
      </c>
      <c r="N3087">
        <v>0.58189999999999997</v>
      </c>
      <c r="O3087" t="str">
        <f t="shared" si="314"/>
        <v>18&lt;row&gt;&lt;color=136,140,107&gt;用傀儡术给予对手0%伤害，&lt;row&gt;&lt;color=136,140,107&gt;并额外造成0点伤害</v>
      </c>
    </row>
    <row r="3088" spans="1:15" x14ac:dyDescent="0.15">
      <c r="A3088">
        <f t="shared" si="311"/>
        <v>1001523015</v>
      </c>
      <c r="B3088" s="32">
        <v>1001523</v>
      </c>
      <c r="C3088">
        <v>15</v>
      </c>
      <c r="D3088">
        <v>0</v>
      </c>
      <c r="E3088">
        <v>0</v>
      </c>
      <c r="F3088" t="s">
        <v>592</v>
      </c>
      <c r="H3088">
        <v>0</v>
      </c>
      <c r="I3088">
        <v>1</v>
      </c>
      <c r="J3088">
        <v>0</v>
      </c>
      <c r="K3088">
        <v>100</v>
      </c>
      <c r="L3088">
        <f t="shared" si="312"/>
        <v>0</v>
      </c>
      <c r="N3088">
        <v>0.58819999999999995</v>
      </c>
      <c r="O3088" t="str">
        <f t="shared" si="314"/>
        <v>18&lt;row&gt;&lt;color=136,140,107&gt;用傀儡术给予对手0%伤害，&lt;row&gt;&lt;color=136,140,107&gt;并额外造成0点伤害</v>
      </c>
    </row>
    <row r="3089" spans="1:15" x14ac:dyDescent="0.15">
      <c r="A3089">
        <f t="shared" si="311"/>
        <v>1001523016</v>
      </c>
      <c r="B3089" s="32">
        <v>1001523</v>
      </c>
      <c r="C3089">
        <v>16</v>
      </c>
      <c r="D3089">
        <v>0</v>
      </c>
      <c r="E3089">
        <v>0</v>
      </c>
      <c r="F3089" t="s">
        <v>593</v>
      </c>
      <c r="H3089">
        <v>0</v>
      </c>
      <c r="I3089">
        <v>1</v>
      </c>
      <c r="J3089">
        <v>0</v>
      </c>
      <c r="K3089">
        <v>100</v>
      </c>
      <c r="L3089">
        <f t="shared" si="312"/>
        <v>0</v>
      </c>
      <c r="N3089">
        <v>0.59450000000000003</v>
      </c>
      <c r="O3089" t="str">
        <f t="shared" si="314"/>
        <v>18&lt;row&gt;&lt;color=136,140,107&gt;用傀儡术给予对手0%伤害，&lt;row&gt;&lt;color=136,140,107&gt;并额外造成0点伤害</v>
      </c>
    </row>
    <row r="3090" spans="1:15" x14ac:dyDescent="0.15">
      <c r="A3090">
        <f t="shared" si="311"/>
        <v>1001523017</v>
      </c>
      <c r="B3090" s="32">
        <v>1001523</v>
      </c>
      <c r="C3090">
        <v>17</v>
      </c>
      <c r="D3090">
        <v>0</v>
      </c>
      <c r="E3090">
        <v>0</v>
      </c>
      <c r="F3090" t="s">
        <v>594</v>
      </c>
      <c r="H3090">
        <v>0</v>
      </c>
      <c r="I3090">
        <v>1</v>
      </c>
      <c r="J3090">
        <v>0</v>
      </c>
      <c r="K3090">
        <v>100</v>
      </c>
      <c r="L3090">
        <f t="shared" si="312"/>
        <v>0</v>
      </c>
      <c r="N3090">
        <v>0.6008</v>
      </c>
      <c r="O3090" t="str">
        <f t="shared" si="314"/>
        <v>18&lt;row&gt;&lt;color=136,140,107&gt;用傀儡术给予对手0%伤害，&lt;row&gt;&lt;color=136,140,107&gt;并额外造成0点伤害</v>
      </c>
    </row>
    <row r="3091" spans="1:15" x14ac:dyDescent="0.15">
      <c r="A3091">
        <f t="shared" si="311"/>
        <v>1001523018</v>
      </c>
      <c r="B3091" s="32">
        <v>1001523</v>
      </c>
      <c r="C3091">
        <v>18</v>
      </c>
      <c r="D3091">
        <v>0</v>
      </c>
      <c r="E3091">
        <v>0</v>
      </c>
      <c r="F3091" t="s">
        <v>595</v>
      </c>
      <c r="H3091">
        <v>0</v>
      </c>
      <c r="I3091">
        <v>1</v>
      </c>
      <c r="J3091">
        <v>0</v>
      </c>
      <c r="K3091">
        <v>100</v>
      </c>
      <c r="L3091">
        <f t="shared" si="312"/>
        <v>0</v>
      </c>
      <c r="N3091">
        <v>0.60709999999999997</v>
      </c>
      <c r="O3091" t="str">
        <f t="shared" si="314"/>
        <v>18&lt;row&gt;&lt;color=136,140,107&gt;用傀儡术给予对手0%伤害，&lt;row&gt;&lt;color=136,140,107&gt;并额外造成0点伤害</v>
      </c>
    </row>
    <row r="3092" spans="1:15" x14ac:dyDescent="0.15">
      <c r="A3092">
        <f t="shared" si="311"/>
        <v>1001523019</v>
      </c>
      <c r="B3092" s="32">
        <v>1001523</v>
      </c>
      <c r="C3092">
        <v>19</v>
      </c>
      <c r="D3092">
        <v>0</v>
      </c>
      <c r="E3092">
        <v>0</v>
      </c>
      <c r="F3092" t="s">
        <v>596</v>
      </c>
      <c r="H3092">
        <v>0</v>
      </c>
      <c r="I3092">
        <v>1</v>
      </c>
      <c r="J3092">
        <v>0</v>
      </c>
      <c r="K3092">
        <v>100</v>
      </c>
      <c r="L3092">
        <f t="shared" si="312"/>
        <v>0</v>
      </c>
      <c r="N3092">
        <v>0.61339999999999995</v>
      </c>
      <c r="O3092" t="str">
        <f t="shared" si="314"/>
        <v>18&lt;row&gt;&lt;color=136,140,107&gt;用傀儡术给予对手0%伤害，&lt;row&gt;&lt;color=136,140,107&gt;并额外造成0点伤害</v>
      </c>
    </row>
    <row r="3093" spans="1:15" x14ac:dyDescent="0.15">
      <c r="A3093">
        <f t="shared" si="311"/>
        <v>1001523020</v>
      </c>
      <c r="B3093" s="32">
        <v>1001523</v>
      </c>
      <c r="C3093">
        <v>20</v>
      </c>
      <c r="D3093">
        <v>0</v>
      </c>
      <c r="E3093">
        <v>0</v>
      </c>
      <c r="F3093" t="s">
        <v>597</v>
      </c>
      <c r="H3093">
        <v>0</v>
      </c>
      <c r="I3093">
        <v>1</v>
      </c>
      <c r="J3093">
        <v>0</v>
      </c>
      <c r="K3093">
        <v>100</v>
      </c>
      <c r="L3093">
        <f t="shared" si="312"/>
        <v>0</v>
      </c>
      <c r="N3093">
        <v>0.61969999999999903</v>
      </c>
      <c r="O3093" t="str">
        <f t="shared" si="314"/>
        <v>18&lt;row&gt;&lt;color=136,140,107&gt;用傀儡术给予对手0%伤害，&lt;row&gt;&lt;color=136,140,107&gt;并额外造成0点伤害</v>
      </c>
    </row>
    <row r="3094" spans="1:15" x14ac:dyDescent="0.15">
      <c r="A3094">
        <f t="shared" si="311"/>
        <v>1001523021</v>
      </c>
      <c r="B3094" s="32">
        <v>1001523</v>
      </c>
      <c r="C3094">
        <v>21</v>
      </c>
      <c r="D3094">
        <v>0</v>
      </c>
      <c r="E3094">
        <v>0</v>
      </c>
      <c r="F3094" t="s">
        <v>598</v>
      </c>
      <c r="H3094">
        <v>0</v>
      </c>
      <c r="I3094">
        <v>1</v>
      </c>
      <c r="J3094">
        <v>0</v>
      </c>
      <c r="K3094">
        <v>100</v>
      </c>
      <c r="L3094">
        <f t="shared" si="312"/>
        <v>0</v>
      </c>
      <c r="N3094">
        <v>0.625999999999999</v>
      </c>
      <c r="O3094" t="str">
        <f t="shared" si="314"/>
        <v>18&lt;row&gt;&lt;color=136,140,107&gt;用傀儡术给予对手0%伤害，&lt;row&gt;&lt;color=136,140,107&gt;并额外造成0点伤害</v>
      </c>
    </row>
    <row r="3095" spans="1:15" x14ac:dyDescent="0.15">
      <c r="A3095">
        <f t="shared" si="311"/>
        <v>1001523022</v>
      </c>
      <c r="B3095" s="32">
        <v>1001523</v>
      </c>
      <c r="C3095">
        <v>22</v>
      </c>
      <c r="D3095">
        <v>0</v>
      </c>
      <c r="E3095">
        <v>0</v>
      </c>
      <c r="F3095" t="s">
        <v>599</v>
      </c>
      <c r="H3095">
        <v>0</v>
      </c>
      <c r="I3095">
        <v>1</v>
      </c>
      <c r="J3095">
        <v>0</v>
      </c>
      <c r="K3095">
        <v>100</v>
      </c>
      <c r="L3095">
        <f t="shared" si="312"/>
        <v>0</v>
      </c>
      <c r="N3095">
        <v>0.63229999999999897</v>
      </c>
      <c r="O3095" t="str">
        <f t="shared" si="314"/>
        <v>18&lt;row&gt;&lt;color=136,140,107&gt;用傀儡术给予对手0%伤害，&lt;row&gt;&lt;color=136,140,107&gt;并额外造成0点伤害</v>
      </c>
    </row>
    <row r="3096" spans="1:15" x14ac:dyDescent="0.15">
      <c r="A3096">
        <f t="shared" si="311"/>
        <v>1001523023</v>
      </c>
      <c r="B3096" s="32">
        <v>1001523</v>
      </c>
      <c r="C3096">
        <v>23</v>
      </c>
      <c r="D3096">
        <v>0</v>
      </c>
      <c r="E3096">
        <v>0</v>
      </c>
      <c r="F3096" t="s">
        <v>600</v>
      </c>
      <c r="H3096">
        <v>0</v>
      </c>
      <c r="I3096">
        <v>1</v>
      </c>
      <c r="J3096">
        <v>0</v>
      </c>
      <c r="K3096">
        <v>100</v>
      </c>
      <c r="L3096">
        <f t="shared" si="312"/>
        <v>0</v>
      </c>
      <c r="N3096">
        <v>0.63859999999999895</v>
      </c>
      <c r="O3096" t="str">
        <f t="shared" si="314"/>
        <v>18&lt;row&gt;&lt;color=136,140,107&gt;用傀儡术给予对手0%伤害，&lt;row&gt;&lt;color=136,140,107&gt;并额外造成0点伤害</v>
      </c>
    </row>
    <row r="3097" spans="1:15" x14ac:dyDescent="0.15">
      <c r="A3097">
        <f t="shared" si="311"/>
        <v>1001523024</v>
      </c>
      <c r="B3097" s="32">
        <v>1001523</v>
      </c>
      <c r="C3097">
        <v>24</v>
      </c>
      <c r="D3097">
        <v>0</v>
      </c>
      <c r="E3097">
        <v>0</v>
      </c>
      <c r="F3097" t="s">
        <v>601</v>
      </c>
      <c r="H3097">
        <v>0</v>
      </c>
      <c r="I3097">
        <v>1</v>
      </c>
      <c r="J3097">
        <v>0</v>
      </c>
      <c r="K3097">
        <v>100</v>
      </c>
      <c r="L3097">
        <f t="shared" si="312"/>
        <v>0</v>
      </c>
      <c r="N3097">
        <v>0.64489999999999903</v>
      </c>
      <c r="O3097" t="str">
        <f t="shared" si="314"/>
        <v>18&lt;row&gt;&lt;color=136,140,107&gt;用傀儡术给予对手0%伤害，&lt;row&gt;&lt;color=136,140,107&gt;并额外造成0点伤害</v>
      </c>
    </row>
    <row r="3098" spans="1:15" x14ac:dyDescent="0.15">
      <c r="A3098">
        <f t="shared" si="311"/>
        <v>1001523025</v>
      </c>
      <c r="B3098" s="32">
        <v>1001523</v>
      </c>
      <c r="C3098">
        <v>25</v>
      </c>
      <c r="D3098">
        <v>0</v>
      </c>
      <c r="E3098">
        <v>0</v>
      </c>
      <c r="F3098" t="s">
        <v>602</v>
      </c>
      <c r="H3098">
        <v>0</v>
      </c>
      <c r="I3098">
        <v>1</v>
      </c>
      <c r="J3098">
        <v>0</v>
      </c>
      <c r="K3098">
        <v>100</v>
      </c>
      <c r="L3098">
        <f t="shared" si="312"/>
        <v>0</v>
      </c>
      <c r="N3098">
        <v>0.651199999999999</v>
      </c>
      <c r="O3098" t="str">
        <f t="shared" si="314"/>
        <v>18&lt;row&gt;&lt;color=136,140,107&gt;用傀儡术给予对手0%伤害，&lt;row&gt;&lt;color=136,140,107&gt;并额外造成0点伤害</v>
      </c>
    </row>
    <row r="3099" spans="1:15" x14ac:dyDescent="0.15">
      <c r="A3099">
        <f t="shared" si="311"/>
        <v>1001523026</v>
      </c>
      <c r="B3099" s="32">
        <v>1001523</v>
      </c>
      <c r="C3099">
        <v>26</v>
      </c>
      <c r="D3099">
        <v>0</v>
      </c>
      <c r="E3099">
        <v>0</v>
      </c>
      <c r="F3099" t="s">
        <v>603</v>
      </c>
      <c r="H3099">
        <v>0</v>
      </c>
      <c r="I3099">
        <v>1</v>
      </c>
      <c r="J3099">
        <v>0</v>
      </c>
      <c r="K3099">
        <v>100</v>
      </c>
      <c r="L3099">
        <f t="shared" si="312"/>
        <v>0</v>
      </c>
      <c r="N3099">
        <v>0.65749999999999897</v>
      </c>
      <c r="O3099" t="str">
        <f t="shared" si="314"/>
        <v>18&lt;row&gt;&lt;color=136,140,107&gt;用傀儡术给予对手0%伤害，&lt;row&gt;&lt;color=136,140,107&gt;并额外造成0点伤害</v>
      </c>
    </row>
    <row r="3100" spans="1:15" x14ac:dyDescent="0.15">
      <c r="A3100">
        <f t="shared" si="311"/>
        <v>1001523027</v>
      </c>
      <c r="B3100" s="32">
        <v>1001523</v>
      </c>
      <c r="C3100">
        <v>27</v>
      </c>
      <c r="D3100">
        <v>0</v>
      </c>
      <c r="E3100">
        <v>0</v>
      </c>
      <c r="F3100" t="s">
        <v>604</v>
      </c>
      <c r="H3100">
        <v>0</v>
      </c>
      <c r="I3100">
        <v>1</v>
      </c>
      <c r="J3100">
        <v>0</v>
      </c>
      <c r="K3100">
        <v>100</v>
      </c>
      <c r="L3100">
        <f t="shared" si="312"/>
        <v>0</v>
      </c>
      <c r="N3100">
        <v>0.66379999999999895</v>
      </c>
      <c r="O3100" t="str">
        <f t="shared" si="314"/>
        <v>18&lt;row&gt;&lt;color=136,140,107&gt;用傀儡术给予对手0%伤害，&lt;row&gt;&lt;color=136,140,107&gt;并额外造成0点伤害</v>
      </c>
    </row>
    <row r="3101" spans="1:15" x14ac:dyDescent="0.15">
      <c r="A3101">
        <f t="shared" si="311"/>
        <v>1001523028</v>
      </c>
      <c r="B3101" s="32">
        <v>1001523</v>
      </c>
      <c r="C3101">
        <v>28</v>
      </c>
      <c r="D3101">
        <v>0</v>
      </c>
      <c r="E3101">
        <v>0</v>
      </c>
      <c r="F3101" t="s">
        <v>605</v>
      </c>
      <c r="H3101">
        <v>0</v>
      </c>
      <c r="I3101">
        <v>1</v>
      </c>
      <c r="J3101">
        <v>0</v>
      </c>
      <c r="K3101">
        <v>100</v>
      </c>
      <c r="L3101">
        <f t="shared" si="312"/>
        <v>0</v>
      </c>
      <c r="N3101">
        <v>0.67009999999999903</v>
      </c>
      <c r="O3101" t="str">
        <f t="shared" si="314"/>
        <v>18&lt;row&gt;&lt;color=136,140,107&gt;用傀儡术给予对手0%伤害，&lt;row&gt;&lt;color=136,140,107&gt;并额外造成0点伤害</v>
      </c>
    </row>
    <row r="3102" spans="1:15" x14ac:dyDescent="0.15">
      <c r="A3102">
        <f t="shared" si="311"/>
        <v>1001523029</v>
      </c>
      <c r="B3102" s="32">
        <v>1001523</v>
      </c>
      <c r="C3102">
        <v>29</v>
      </c>
      <c r="D3102">
        <v>0</v>
      </c>
      <c r="E3102">
        <v>0</v>
      </c>
      <c r="F3102" t="s">
        <v>606</v>
      </c>
      <c r="H3102">
        <v>0</v>
      </c>
      <c r="I3102">
        <v>1</v>
      </c>
      <c r="J3102">
        <v>0</v>
      </c>
      <c r="K3102">
        <v>100</v>
      </c>
      <c r="L3102">
        <f t="shared" si="312"/>
        <v>0</v>
      </c>
      <c r="N3102">
        <v>0.676399999999999</v>
      </c>
      <c r="O3102" t="str">
        <f t="shared" si="314"/>
        <v>18&lt;row&gt;&lt;color=136,140,107&gt;用傀儡术给予对手0%伤害，&lt;row&gt;&lt;color=136,140,107&gt;并额外造成0点伤害</v>
      </c>
    </row>
    <row r="3103" spans="1:15" x14ac:dyDescent="0.15">
      <c r="A3103">
        <f t="shared" si="311"/>
        <v>1001523030</v>
      </c>
      <c r="B3103" s="32">
        <v>1001523</v>
      </c>
      <c r="C3103">
        <v>30</v>
      </c>
      <c r="D3103">
        <v>0</v>
      </c>
      <c r="E3103">
        <v>0</v>
      </c>
      <c r="F3103" t="s">
        <v>607</v>
      </c>
      <c r="H3103">
        <v>0</v>
      </c>
      <c r="I3103">
        <v>1</v>
      </c>
      <c r="J3103">
        <v>0</v>
      </c>
      <c r="K3103">
        <v>100</v>
      </c>
      <c r="L3103">
        <f t="shared" si="312"/>
        <v>0</v>
      </c>
      <c r="N3103">
        <v>0.68269999999999897</v>
      </c>
      <c r="O3103" t="str">
        <f t="shared" si="314"/>
        <v>18&lt;row&gt;&lt;color=136,140,107&gt;用傀儡术给予对手0%伤害，&lt;row&gt;&lt;color=136,140,107&gt;并额外造成0点伤害</v>
      </c>
    </row>
    <row r="3104" spans="1:15" x14ac:dyDescent="0.15">
      <c r="A3104">
        <f t="shared" si="311"/>
        <v>1001523031</v>
      </c>
      <c r="B3104" s="32">
        <v>1001523</v>
      </c>
      <c r="C3104">
        <v>31</v>
      </c>
      <c r="D3104">
        <v>0</v>
      </c>
      <c r="E3104">
        <v>0</v>
      </c>
      <c r="F3104" t="s">
        <v>608</v>
      </c>
      <c r="H3104">
        <v>0</v>
      </c>
      <c r="I3104">
        <v>1</v>
      </c>
      <c r="J3104">
        <v>0</v>
      </c>
      <c r="K3104">
        <v>100</v>
      </c>
      <c r="L3104">
        <f t="shared" si="312"/>
        <v>0</v>
      </c>
      <c r="N3104">
        <v>0.68899999999999895</v>
      </c>
      <c r="O3104" t="str">
        <f t="shared" si="314"/>
        <v>18&lt;row&gt;&lt;color=136,140,107&gt;用傀儡术给予对手0%伤害，&lt;row&gt;&lt;color=136,140,107&gt;并额外造成0点伤害</v>
      </c>
    </row>
    <row r="3105" spans="1:15" x14ac:dyDescent="0.15">
      <c r="A3105">
        <f t="shared" si="311"/>
        <v>1001523032</v>
      </c>
      <c r="B3105" s="32">
        <v>1001523</v>
      </c>
      <c r="C3105">
        <v>32</v>
      </c>
      <c r="D3105">
        <v>0</v>
      </c>
      <c r="E3105">
        <v>0</v>
      </c>
      <c r="F3105" t="s">
        <v>609</v>
      </c>
      <c r="H3105">
        <v>0</v>
      </c>
      <c r="I3105">
        <v>1</v>
      </c>
      <c r="J3105">
        <v>0</v>
      </c>
      <c r="K3105">
        <v>100</v>
      </c>
      <c r="L3105">
        <f t="shared" si="312"/>
        <v>0</v>
      </c>
      <c r="N3105">
        <v>0.69529999999999903</v>
      </c>
      <c r="O3105" t="str">
        <f t="shared" si="314"/>
        <v>18&lt;row&gt;&lt;color=136,140,107&gt;用傀儡术给予对手0%伤害，&lt;row&gt;&lt;color=136,140,107&gt;并额外造成0点伤害</v>
      </c>
    </row>
    <row r="3106" spans="1:15" x14ac:dyDescent="0.15">
      <c r="A3106">
        <f t="shared" si="311"/>
        <v>1001523033</v>
      </c>
      <c r="B3106" s="32">
        <v>1001523</v>
      </c>
      <c r="C3106">
        <v>33</v>
      </c>
      <c r="D3106">
        <v>0</v>
      </c>
      <c r="E3106">
        <v>0</v>
      </c>
      <c r="F3106" t="s">
        <v>610</v>
      </c>
      <c r="H3106">
        <v>0</v>
      </c>
      <c r="I3106">
        <v>1</v>
      </c>
      <c r="J3106">
        <v>0</v>
      </c>
      <c r="K3106">
        <v>100</v>
      </c>
      <c r="L3106">
        <f t="shared" si="312"/>
        <v>0</v>
      </c>
      <c r="N3106">
        <v>0.701599999999999</v>
      </c>
      <c r="O3106" t="str">
        <f t="shared" si="314"/>
        <v>18&lt;row&gt;&lt;color=136,140,107&gt;用傀儡术给予对手0%伤害，&lt;row&gt;&lt;color=136,140,107&gt;并额外造成0点伤害</v>
      </c>
    </row>
    <row r="3107" spans="1:15" x14ac:dyDescent="0.15">
      <c r="A3107">
        <f t="shared" si="311"/>
        <v>1001523034</v>
      </c>
      <c r="B3107" s="32">
        <v>1001523</v>
      </c>
      <c r="C3107">
        <v>34</v>
      </c>
      <c r="D3107">
        <v>0</v>
      </c>
      <c r="E3107">
        <v>0</v>
      </c>
      <c r="F3107" t="s">
        <v>611</v>
      </c>
      <c r="H3107">
        <v>0</v>
      </c>
      <c r="I3107">
        <v>1</v>
      </c>
      <c r="J3107">
        <v>0</v>
      </c>
      <c r="K3107">
        <v>100</v>
      </c>
      <c r="L3107">
        <f t="shared" si="312"/>
        <v>0</v>
      </c>
      <c r="N3107">
        <v>0.70789999999999897</v>
      </c>
      <c r="O3107" t="str">
        <f t="shared" si="314"/>
        <v>18&lt;row&gt;&lt;color=136,140,107&gt;用傀儡术给予对手0%伤害，&lt;row&gt;&lt;color=136,140,107&gt;并额外造成0点伤害</v>
      </c>
    </row>
    <row r="3108" spans="1:15" x14ac:dyDescent="0.15">
      <c r="A3108">
        <f t="shared" si="311"/>
        <v>1001523035</v>
      </c>
      <c r="B3108" s="32">
        <v>1001523</v>
      </c>
      <c r="C3108">
        <v>35</v>
      </c>
      <c r="D3108">
        <v>0</v>
      </c>
      <c r="E3108">
        <v>0</v>
      </c>
      <c r="F3108" t="s">
        <v>612</v>
      </c>
      <c r="H3108">
        <v>0</v>
      </c>
      <c r="I3108">
        <v>1</v>
      </c>
      <c r="J3108">
        <v>0</v>
      </c>
      <c r="K3108">
        <v>100</v>
      </c>
      <c r="L3108">
        <f t="shared" si="312"/>
        <v>0</v>
      </c>
      <c r="N3108">
        <v>0.71419999999999895</v>
      </c>
      <c r="O3108" t="str">
        <f t="shared" si="314"/>
        <v>18&lt;row&gt;&lt;color=136,140,107&gt;用傀儡术给予对手0%伤害，&lt;row&gt;&lt;color=136,140,107&gt;并额外造成0点伤害</v>
      </c>
    </row>
    <row r="3109" spans="1:15" x14ac:dyDescent="0.15">
      <c r="A3109">
        <f t="shared" si="311"/>
        <v>1001523036</v>
      </c>
      <c r="B3109" s="32">
        <v>1001523</v>
      </c>
      <c r="C3109">
        <v>36</v>
      </c>
      <c r="D3109">
        <v>0</v>
      </c>
      <c r="E3109">
        <v>0</v>
      </c>
      <c r="F3109" t="s">
        <v>613</v>
      </c>
      <c r="H3109">
        <v>0</v>
      </c>
      <c r="I3109">
        <v>1</v>
      </c>
      <c r="J3109">
        <v>0</v>
      </c>
      <c r="K3109">
        <v>100</v>
      </c>
      <c r="L3109">
        <f t="shared" si="312"/>
        <v>0</v>
      </c>
      <c r="N3109">
        <v>0.72049999999999903</v>
      </c>
      <c r="O3109" t="str">
        <f t="shared" si="314"/>
        <v>18&lt;row&gt;&lt;color=136,140,107&gt;用傀儡术给予对手0%伤害，&lt;row&gt;&lt;color=136,140,107&gt;并额外造成0点伤害</v>
      </c>
    </row>
    <row r="3110" spans="1:15" x14ac:dyDescent="0.15">
      <c r="A3110">
        <f t="shared" si="311"/>
        <v>1001523037</v>
      </c>
      <c r="B3110" s="32">
        <v>1001523</v>
      </c>
      <c r="C3110">
        <v>37</v>
      </c>
      <c r="D3110">
        <v>0</v>
      </c>
      <c r="E3110">
        <v>0</v>
      </c>
      <c r="F3110" t="s">
        <v>614</v>
      </c>
      <c r="H3110">
        <v>0</v>
      </c>
      <c r="I3110">
        <v>1</v>
      </c>
      <c r="J3110">
        <v>0</v>
      </c>
      <c r="K3110">
        <v>100</v>
      </c>
      <c r="L3110">
        <f t="shared" si="312"/>
        <v>0</v>
      </c>
      <c r="N3110">
        <v>0.726799999999999</v>
      </c>
      <c r="O3110" t="str">
        <f t="shared" si="314"/>
        <v>18&lt;row&gt;&lt;color=136,140,107&gt;用傀儡术给予对手0%伤害，&lt;row&gt;&lt;color=136,140,107&gt;并额外造成0点伤害</v>
      </c>
    </row>
    <row r="3111" spans="1:15" x14ac:dyDescent="0.15">
      <c r="A3111">
        <f t="shared" si="311"/>
        <v>1001523038</v>
      </c>
      <c r="B3111" s="32">
        <v>1001523</v>
      </c>
      <c r="C3111">
        <v>38</v>
      </c>
      <c r="D3111">
        <v>0</v>
      </c>
      <c r="E3111">
        <v>0</v>
      </c>
      <c r="F3111" t="s">
        <v>615</v>
      </c>
      <c r="H3111">
        <v>0</v>
      </c>
      <c r="I3111">
        <v>1</v>
      </c>
      <c r="J3111">
        <v>0</v>
      </c>
      <c r="K3111">
        <v>100</v>
      </c>
      <c r="L3111">
        <f t="shared" si="312"/>
        <v>0</v>
      </c>
      <c r="N3111">
        <v>0.73309999999999897</v>
      </c>
      <c r="O3111" t="str">
        <f t="shared" si="314"/>
        <v>18&lt;row&gt;&lt;color=136,140,107&gt;用傀儡术给予对手0%伤害，&lt;row&gt;&lt;color=136,140,107&gt;并额外造成0点伤害</v>
      </c>
    </row>
    <row r="3112" spans="1:15" x14ac:dyDescent="0.15">
      <c r="A3112">
        <f t="shared" si="311"/>
        <v>1001523039</v>
      </c>
      <c r="B3112" s="32">
        <v>1001523</v>
      </c>
      <c r="C3112">
        <v>39</v>
      </c>
      <c r="D3112">
        <v>0</v>
      </c>
      <c r="E3112">
        <v>0</v>
      </c>
      <c r="F3112" t="s">
        <v>616</v>
      </c>
      <c r="H3112">
        <v>0</v>
      </c>
      <c r="I3112">
        <v>1</v>
      </c>
      <c r="J3112">
        <v>0</v>
      </c>
      <c r="K3112">
        <v>100</v>
      </c>
      <c r="L3112">
        <f t="shared" si="312"/>
        <v>0</v>
      </c>
      <c r="N3112">
        <v>0.73939999999999895</v>
      </c>
      <c r="O3112" t="str">
        <f t="shared" si="314"/>
        <v>18&lt;row&gt;&lt;color=136,140,107&gt;用傀儡术给予对手0%伤害，&lt;row&gt;&lt;color=136,140,107&gt;并额外造成0点伤害</v>
      </c>
    </row>
    <row r="3113" spans="1:15" x14ac:dyDescent="0.15">
      <c r="A3113">
        <f t="shared" ref="A3113:A3176" si="315">B3113*1000+C3113</f>
        <v>1001523040</v>
      </c>
      <c r="B3113" s="32">
        <v>1001523</v>
      </c>
      <c r="C3113">
        <v>40</v>
      </c>
      <c r="D3113">
        <v>0</v>
      </c>
      <c r="E3113">
        <v>0</v>
      </c>
      <c r="F3113" t="s">
        <v>617</v>
      </c>
      <c r="H3113">
        <v>0</v>
      </c>
      <c r="I3113">
        <v>1</v>
      </c>
      <c r="J3113">
        <v>0</v>
      </c>
      <c r="K3113">
        <v>100</v>
      </c>
      <c r="L3113">
        <f t="shared" si="312"/>
        <v>0</v>
      </c>
      <c r="N3113">
        <v>0.74569999999999903</v>
      </c>
      <c r="O3113" t="str">
        <f t="shared" si="314"/>
        <v>18&lt;row&gt;&lt;color=136,140,107&gt;用傀儡术给予对手0%伤害，&lt;row&gt;&lt;color=136,140,107&gt;并额外造成0点伤害</v>
      </c>
    </row>
    <row r="3114" spans="1:15" x14ac:dyDescent="0.15">
      <c r="A3114">
        <f t="shared" si="315"/>
        <v>1001523041</v>
      </c>
      <c r="B3114" s="32">
        <v>1001523</v>
      </c>
      <c r="C3114">
        <v>41</v>
      </c>
      <c r="D3114">
        <v>0</v>
      </c>
      <c r="E3114">
        <v>0</v>
      </c>
      <c r="F3114" t="s">
        <v>618</v>
      </c>
      <c r="H3114">
        <v>0</v>
      </c>
      <c r="I3114">
        <v>1</v>
      </c>
      <c r="J3114">
        <v>0</v>
      </c>
      <c r="K3114">
        <v>100</v>
      </c>
      <c r="L3114">
        <f t="shared" si="312"/>
        <v>0</v>
      </c>
      <c r="N3114">
        <v>0.751999999999999</v>
      </c>
      <c r="O3114" t="str">
        <f t="shared" si="314"/>
        <v>18&lt;row&gt;&lt;color=136,140,107&gt;用傀儡术给予对手0%伤害，&lt;row&gt;&lt;color=136,140,107&gt;并额外造成0点伤害</v>
      </c>
    </row>
    <row r="3115" spans="1:15" x14ac:dyDescent="0.15">
      <c r="A3115">
        <f t="shared" si="315"/>
        <v>1001523042</v>
      </c>
      <c r="B3115" s="32">
        <v>1001523</v>
      </c>
      <c r="C3115">
        <v>42</v>
      </c>
      <c r="D3115">
        <v>0</v>
      </c>
      <c r="E3115">
        <v>0</v>
      </c>
      <c r="F3115" t="s">
        <v>619</v>
      </c>
      <c r="H3115">
        <v>0</v>
      </c>
      <c r="I3115">
        <v>1</v>
      </c>
      <c r="J3115">
        <v>0</v>
      </c>
      <c r="K3115">
        <v>100</v>
      </c>
      <c r="L3115">
        <f t="shared" si="312"/>
        <v>0</v>
      </c>
      <c r="N3115">
        <v>0.75829999999999897</v>
      </c>
      <c r="O3115" t="str">
        <f t="shared" si="314"/>
        <v>18&lt;row&gt;&lt;color=136,140,107&gt;用傀儡术给予对手0%伤害，&lt;row&gt;&lt;color=136,140,107&gt;并额外造成0点伤害</v>
      </c>
    </row>
    <row r="3116" spans="1:15" x14ac:dyDescent="0.15">
      <c r="A3116">
        <f t="shared" si="315"/>
        <v>1001523043</v>
      </c>
      <c r="B3116" s="32">
        <v>1001523</v>
      </c>
      <c r="C3116">
        <v>43</v>
      </c>
      <c r="D3116">
        <v>0</v>
      </c>
      <c r="E3116">
        <v>0</v>
      </c>
      <c r="F3116" t="s">
        <v>620</v>
      </c>
      <c r="H3116">
        <v>0</v>
      </c>
      <c r="I3116">
        <v>1</v>
      </c>
      <c r="J3116">
        <v>0</v>
      </c>
      <c r="K3116">
        <v>100</v>
      </c>
      <c r="L3116">
        <f t="shared" si="312"/>
        <v>0</v>
      </c>
      <c r="N3116">
        <v>0.76459999999999895</v>
      </c>
      <c r="O3116" t="str">
        <f t="shared" si="314"/>
        <v>18&lt;row&gt;&lt;color=136,140,107&gt;用傀儡术给予对手0%伤害，&lt;row&gt;&lt;color=136,140,107&gt;并额外造成0点伤害</v>
      </c>
    </row>
    <row r="3117" spans="1:15" x14ac:dyDescent="0.15">
      <c r="A3117">
        <f t="shared" si="315"/>
        <v>1001523044</v>
      </c>
      <c r="B3117" s="32">
        <v>1001523</v>
      </c>
      <c r="C3117">
        <v>44</v>
      </c>
      <c r="D3117">
        <v>0</v>
      </c>
      <c r="E3117">
        <v>0</v>
      </c>
      <c r="F3117" t="s">
        <v>621</v>
      </c>
      <c r="H3117">
        <v>0</v>
      </c>
      <c r="I3117">
        <v>1</v>
      </c>
      <c r="J3117">
        <v>0</v>
      </c>
      <c r="K3117">
        <v>100</v>
      </c>
      <c r="L3117">
        <f t="shared" si="312"/>
        <v>0</v>
      </c>
      <c r="N3117">
        <v>0.77089999999999903</v>
      </c>
      <c r="O3117" t="str">
        <f t="shared" si="314"/>
        <v>18&lt;row&gt;&lt;color=136,140,107&gt;用傀儡术给予对手0%伤害，&lt;row&gt;&lt;color=136,140,107&gt;并额外造成0点伤害</v>
      </c>
    </row>
    <row r="3118" spans="1:15" x14ac:dyDescent="0.15">
      <c r="A3118">
        <f t="shared" si="315"/>
        <v>1001523045</v>
      </c>
      <c r="B3118" s="32">
        <v>1001523</v>
      </c>
      <c r="C3118">
        <v>45</v>
      </c>
      <c r="D3118">
        <v>0</v>
      </c>
      <c r="E3118">
        <v>0</v>
      </c>
      <c r="F3118" t="s">
        <v>622</v>
      </c>
      <c r="H3118">
        <v>0</v>
      </c>
      <c r="I3118">
        <v>1</v>
      </c>
      <c r="J3118">
        <v>0</v>
      </c>
      <c r="K3118">
        <v>100</v>
      </c>
      <c r="L3118">
        <f t="shared" si="312"/>
        <v>0</v>
      </c>
      <c r="N3118">
        <v>0.777199999999999</v>
      </c>
      <c r="O3118" t="str">
        <f t="shared" si="314"/>
        <v>18&lt;row&gt;&lt;color=136,140,107&gt;用傀儡术给予对手0%伤害，&lt;row&gt;&lt;color=136,140,107&gt;并额外造成0点伤害</v>
      </c>
    </row>
    <row r="3119" spans="1:15" x14ac:dyDescent="0.15">
      <c r="A3119">
        <f t="shared" si="315"/>
        <v>1001523046</v>
      </c>
      <c r="B3119" s="32">
        <v>1001523</v>
      </c>
      <c r="C3119">
        <v>46</v>
      </c>
      <c r="D3119">
        <v>0</v>
      </c>
      <c r="E3119">
        <v>0</v>
      </c>
      <c r="F3119" t="s">
        <v>623</v>
      </c>
      <c r="H3119">
        <v>0</v>
      </c>
      <c r="I3119">
        <v>1</v>
      </c>
      <c r="J3119">
        <v>0</v>
      </c>
      <c r="K3119">
        <v>100</v>
      </c>
      <c r="L3119">
        <f t="shared" si="312"/>
        <v>0</v>
      </c>
      <c r="N3119">
        <v>0.78349999999999898</v>
      </c>
      <c r="O3119" t="str">
        <f t="shared" si="314"/>
        <v>18&lt;row&gt;&lt;color=136,140,107&gt;用傀儡术给予对手0%伤害，&lt;row&gt;&lt;color=136,140,107&gt;并额外造成0点伤害</v>
      </c>
    </row>
    <row r="3120" spans="1:15" x14ac:dyDescent="0.15">
      <c r="A3120">
        <f t="shared" si="315"/>
        <v>1001523047</v>
      </c>
      <c r="B3120" s="32">
        <v>1001523</v>
      </c>
      <c r="C3120">
        <v>47</v>
      </c>
      <c r="D3120">
        <v>0</v>
      </c>
      <c r="E3120">
        <v>0</v>
      </c>
      <c r="F3120" t="s">
        <v>624</v>
      </c>
      <c r="H3120">
        <v>0</v>
      </c>
      <c r="I3120">
        <v>1</v>
      </c>
      <c r="J3120">
        <v>0</v>
      </c>
      <c r="K3120">
        <v>100</v>
      </c>
      <c r="L3120">
        <f t="shared" si="312"/>
        <v>0</v>
      </c>
      <c r="N3120">
        <v>0.78979999999999895</v>
      </c>
      <c r="O3120" t="str">
        <f t="shared" si="314"/>
        <v>18&lt;row&gt;&lt;color=136,140,107&gt;用傀儡术给予对手0%伤害，&lt;row&gt;&lt;color=136,140,107&gt;并额外造成0点伤害</v>
      </c>
    </row>
    <row r="3121" spans="1:15" x14ac:dyDescent="0.15">
      <c r="A3121">
        <f t="shared" si="315"/>
        <v>1001523048</v>
      </c>
      <c r="B3121" s="32">
        <v>1001523</v>
      </c>
      <c r="C3121">
        <v>48</v>
      </c>
      <c r="D3121">
        <v>0</v>
      </c>
      <c r="E3121">
        <v>0</v>
      </c>
      <c r="F3121" t="s">
        <v>625</v>
      </c>
      <c r="H3121">
        <v>0</v>
      </c>
      <c r="I3121">
        <v>1</v>
      </c>
      <c r="J3121">
        <v>0</v>
      </c>
      <c r="K3121">
        <v>100</v>
      </c>
      <c r="L3121">
        <f t="shared" si="312"/>
        <v>0</v>
      </c>
      <c r="N3121">
        <v>0.79609999999999903</v>
      </c>
      <c r="O3121" t="str">
        <f t="shared" si="314"/>
        <v>18&lt;row&gt;&lt;color=136,140,107&gt;用傀儡术给予对手0%伤害，&lt;row&gt;&lt;color=136,140,107&gt;并额外造成0点伤害</v>
      </c>
    </row>
    <row r="3122" spans="1:15" x14ac:dyDescent="0.15">
      <c r="A3122">
        <f t="shared" si="315"/>
        <v>1001523049</v>
      </c>
      <c r="B3122" s="32">
        <v>1001523</v>
      </c>
      <c r="C3122">
        <v>49</v>
      </c>
      <c r="D3122">
        <v>0</v>
      </c>
      <c r="E3122">
        <v>0</v>
      </c>
      <c r="F3122" t="s">
        <v>626</v>
      </c>
      <c r="H3122">
        <v>0</v>
      </c>
      <c r="I3122">
        <v>1</v>
      </c>
      <c r="J3122">
        <v>0</v>
      </c>
      <c r="K3122">
        <v>100</v>
      </c>
      <c r="L3122">
        <f t="shared" ref="L3122:L3185" si="316">IF(C3122=80,VLOOKUP((B3122-20),$B$100:$L$2343,11,0),VLOOKUP((B3122-20),$B$100:$L$2343,11,0)*N3122)</f>
        <v>0</v>
      </c>
      <c r="N3122">
        <v>0.802399999999999</v>
      </c>
      <c r="O3122" t="str">
        <f t="shared" si="314"/>
        <v>18&lt;row&gt;&lt;color=136,140,107&gt;用傀儡术给予对手0%伤害，&lt;row&gt;&lt;color=136,140,107&gt;并额外造成0点伤害</v>
      </c>
    </row>
    <row r="3123" spans="1:15" x14ac:dyDescent="0.15">
      <c r="A3123">
        <f t="shared" si="315"/>
        <v>1001523050</v>
      </c>
      <c r="B3123" s="32">
        <v>1001523</v>
      </c>
      <c r="C3123">
        <v>50</v>
      </c>
      <c r="D3123">
        <v>0</v>
      </c>
      <c r="E3123">
        <v>0</v>
      </c>
      <c r="F3123" t="s">
        <v>627</v>
      </c>
      <c r="H3123">
        <v>0</v>
      </c>
      <c r="I3123">
        <v>1</v>
      </c>
      <c r="J3123">
        <v>0</v>
      </c>
      <c r="K3123">
        <v>100</v>
      </c>
      <c r="L3123">
        <f t="shared" si="316"/>
        <v>0</v>
      </c>
      <c r="N3123">
        <v>0.80869999999999898</v>
      </c>
      <c r="O3123" t="str">
        <f t="shared" si="314"/>
        <v>18&lt;row&gt;&lt;color=136,140,107&gt;用傀儡术给予对手0%伤害，&lt;row&gt;&lt;color=136,140,107&gt;并额外造成0点伤害</v>
      </c>
    </row>
    <row r="3124" spans="1:15" x14ac:dyDescent="0.15">
      <c r="A3124">
        <f t="shared" si="315"/>
        <v>1001523051</v>
      </c>
      <c r="B3124" s="32">
        <v>1001523</v>
      </c>
      <c r="C3124">
        <v>51</v>
      </c>
      <c r="D3124">
        <v>0</v>
      </c>
      <c r="E3124">
        <v>0</v>
      </c>
      <c r="F3124" t="s">
        <v>628</v>
      </c>
      <c r="H3124">
        <v>0</v>
      </c>
      <c r="I3124">
        <v>1</v>
      </c>
      <c r="J3124">
        <v>0</v>
      </c>
      <c r="K3124">
        <v>100</v>
      </c>
      <c r="L3124">
        <f t="shared" si="316"/>
        <v>0</v>
      </c>
      <c r="N3124">
        <v>0.81499999999999895</v>
      </c>
      <c r="O3124" t="str">
        <f t="shared" si="314"/>
        <v>18&lt;row&gt;&lt;color=136,140,107&gt;用傀儡术给予对手0%伤害，&lt;row&gt;&lt;color=136,140,107&gt;并额外造成0点伤害</v>
      </c>
    </row>
    <row r="3125" spans="1:15" x14ac:dyDescent="0.15">
      <c r="A3125">
        <f t="shared" si="315"/>
        <v>1001523052</v>
      </c>
      <c r="B3125" s="32">
        <v>1001523</v>
      </c>
      <c r="C3125">
        <v>52</v>
      </c>
      <c r="D3125">
        <v>0</v>
      </c>
      <c r="E3125">
        <v>0</v>
      </c>
      <c r="F3125" t="s">
        <v>629</v>
      </c>
      <c r="H3125">
        <v>0</v>
      </c>
      <c r="I3125">
        <v>1</v>
      </c>
      <c r="J3125">
        <v>0</v>
      </c>
      <c r="K3125">
        <v>100</v>
      </c>
      <c r="L3125">
        <f t="shared" si="316"/>
        <v>0</v>
      </c>
      <c r="N3125">
        <v>0.82129999999999903</v>
      </c>
      <c r="O3125" t="str">
        <f t="shared" si="314"/>
        <v>18&lt;row&gt;&lt;color=136,140,107&gt;用傀儡术给予对手0%伤害，&lt;row&gt;&lt;color=136,140,107&gt;并额外造成0点伤害</v>
      </c>
    </row>
    <row r="3126" spans="1:15" x14ac:dyDescent="0.15">
      <c r="A3126">
        <f t="shared" si="315"/>
        <v>1001523053</v>
      </c>
      <c r="B3126" s="32">
        <v>1001523</v>
      </c>
      <c r="C3126">
        <v>53</v>
      </c>
      <c r="D3126">
        <v>0</v>
      </c>
      <c r="E3126">
        <v>0</v>
      </c>
      <c r="F3126" t="s">
        <v>630</v>
      </c>
      <c r="H3126">
        <v>0</v>
      </c>
      <c r="I3126">
        <v>1</v>
      </c>
      <c r="J3126">
        <v>0</v>
      </c>
      <c r="K3126">
        <v>100</v>
      </c>
      <c r="L3126">
        <f t="shared" si="316"/>
        <v>0</v>
      </c>
      <c r="N3126">
        <v>0.827599999999999</v>
      </c>
      <c r="O3126" t="str">
        <f t="shared" si="314"/>
        <v>18&lt;row&gt;&lt;color=136,140,107&gt;用傀儡术给予对手0%伤害，&lt;row&gt;&lt;color=136,140,107&gt;并额外造成0点伤害</v>
      </c>
    </row>
    <row r="3127" spans="1:15" x14ac:dyDescent="0.15">
      <c r="A3127">
        <f t="shared" si="315"/>
        <v>1001523054</v>
      </c>
      <c r="B3127" s="32">
        <v>1001523</v>
      </c>
      <c r="C3127">
        <v>54</v>
      </c>
      <c r="D3127">
        <v>0</v>
      </c>
      <c r="E3127">
        <v>0</v>
      </c>
      <c r="F3127" t="s">
        <v>631</v>
      </c>
      <c r="H3127">
        <v>0</v>
      </c>
      <c r="I3127">
        <v>1</v>
      </c>
      <c r="J3127">
        <v>0</v>
      </c>
      <c r="K3127">
        <v>100</v>
      </c>
      <c r="L3127">
        <f t="shared" si="316"/>
        <v>0</v>
      </c>
      <c r="N3127">
        <v>0.83389999999999898</v>
      </c>
      <c r="O3127" t="str">
        <f t="shared" si="314"/>
        <v>18&lt;row&gt;&lt;color=136,140,107&gt;用傀儡术给予对手0%伤害，&lt;row&gt;&lt;color=136,140,107&gt;并额外造成0点伤害</v>
      </c>
    </row>
    <row r="3128" spans="1:15" x14ac:dyDescent="0.15">
      <c r="A3128">
        <f t="shared" si="315"/>
        <v>1001523055</v>
      </c>
      <c r="B3128" s="32">
        <v>1001523</v>
      </c>
      <c r="C3128">
        <v>55</v>
      </c>
      <c r="D3128">
        <v>0</v>
      </c>
      <c r="E3128">
        <v>0</v>
      </c>
      <c r="F3128" t="s">
        <v>632</v>
      </c>
      <c r="H3128">
        <v>0</v>
      </c>
      <c r="I3128">
        <v>1</v>
      </c>
      <c r="J3128">
        <v>0</v>
      </c>
      <c r="K3128">
        <v>100</v>
      </c>
      <c r="L3128">
        <f t="shared" si="316"/>
        <v>0</v>
      </c>
      <c r="N3128">
        <v>0.84019999999999895</v>
      </c>
      <c r="O3128" t="str">
        <f t="shared" si="314"/>
        <v>18&lt;row&gt;&lt;color=136,140,107&gt;用傀儡术给予对手0%伤害，&lt;row&gt;&lt;color=136,140,107&gt;并额外造成0点伤害</v>
      </c>
    </row>
    <row r="3129" spans="1:15" x14ac:dyDescent="0.15">
      <c r="A3129">
        <f t="shared" si="315"/>
        <v>1001523056</v>
      </c>
      <c r="B3129" s="32">
        <v>1001523</v>
      </c>
      <c r="C3129">
        <v>56</v>
      </c>
      <c r="D3129">
        <v>0</v>
      </c>
      <c r="E3129">
        <v>0</v>
      </c>
      <c r="F3129" t="s">
        <v>633</v>
      </c>
      <c r="H3129">
        <v>0</v>
      </c>
      <c r="I3129">
        <v>1</v>
      </c>
      <c r="J3129">
        <v>0</v>
      </c>
      <c r="K3129">
        <v>100</v>
      </c>
      <c r="L3129">
        <f t="shared" si="316"/>
        <v>0</v>
      </c>
      <c r="N3129">
        <v>0.84649999999999803</v>
      </c>
      <c r="O3129" t="str">
        <f t="shared" si="314"/>
        <v>18&lt;row&gt;&lt;color=136,140,107&gt;用傀儡术给予对手0%伤害，&lt;row&gt;&lt;color=136,140,107&gt;并额外造成0点伤害</v>
      </c>
    </row>
    <row r="3130" spans="1:15" x14ac:dyDescent="0.15">
      <c r="A3130">
        <f t="shared" si="315"/>
        <v>1001523057</v>
      </c>
      <c r="B3130" s="32">
        <v>1001523</v>
      </c>
      <c r="C3130">
        <v>57</v>
      </c>
      <c r="D3130">
        <v>0</v>
      </c>
      <c r="E3130">
        <v>0</v>
      </c>
      <c r="F3130" t="s">
        <v>634</v>
      </c>
      <c r="H3130">
        <v>0</v>
      </c>
      <c r="I3130">
        <v>1</v>
      </c>
      <c r="J3130">
        <v>0</v>
      </c>
      <c r="K3130">
        <v>100</v>
      </c>
      <c r="L3130">
        <f t="shared" si="316"/>
        <v>0</v>
      </c>
      <c r="N3130">
        <v>0.852799999999998</v>
      </c>
      <c r="O3130" t="str">
        <f t="shared" si="314"/>
        <v>18&lt;row&gt;&lt;color=136,140,107&gt;用傀儡术给予对手0%伤害，&lt;row&gt;&lt;color=136,140,107&gt;并额外造成0点伤害</v>
      </c>
    </row>
    <row r="3131" spans="1:15" x14ac:dyDescent="0.15">
      <c r="A3131">
        <f t="shared" si="315"/>
        <v>1001523058</v>
      </c>
      <c r="B3131" s="32">
        <v>1001523</v>
      </c>
      <c r="C3131">
        <v>58</v>
      </c>
      <c r="D3131">
        <v>0</v>
      </c>
      <c r="E3131">
        <v>0</v>
      </c>
      <c r="F3131" t="s">
        <v>635</v>
      </c>
      <c r="H3131">
        <v>0</v>
      </c>
      <c r="I3131">
        <v>1</v>
      </c>
      <c r="J3131">
        <v>0</v>
      </c>
      <c r="K3131">
        <v>100</v>
      </c>
      <c r="L3131">
        <f t="shared" si="316"/>
        <v>0</v>
      </c>
      <c r="N3131">
        <v>0.85909999999999798</v>
      </c>
      <c r="O3131" t="str">
        <f t="shared" si="314"/>
        <v>18&lt;row&gt;&lt;color=136,140,107&gt;用傀儡术给予对手0%伤害，&lt;row&gt;&lt;color=136,140,107&gt;并额外造成0点伤害</v>
      </c>
    </row>
    <row r="3132" spans="1:15" x14ac:dyDescent="0.15">
      <c r="A3132">
        <f t="shared" si="315"/>
        <v>1001523059</v>
      </c>
      <c r="B3132" s="32">
        <v>1001523</v>
      </c>
      <c r="C3132">
        <v>59</v>
      </c>
      <c r="D3132">
        <v>0</v>
      </c>
      <c r="E3132">
        <v>0</v>
      </c>
      <c r="F3132" t="s">
        <v>636</v>
      </c>
      <c r="H3132">
        <v>0</v>
      </c>
      <c r="I3132">
        <v>1</v>
      </c>
      <c r="J3132">
        <v>0</v>
      </c>
      <c r="K3132">
        <v>100</v>
      </c>
      <c r="L3132">
        <f t="shared" si="316"/>
        <v>0</v>
      </c>
      <c r="N3132">
        <v>0.86539999999999795</v>
      </c>
      <c r="O3132" t="str">
        <f t="shared" si="314"/>
        <v>18&lt;row&gt;&lt;color=136,140,107&gt;用傀儡术给予对手0%伤害，&lt;row&gt;&lt;color=136,140,107&gt;并额外造成0点伤害</v>
      </c>
    </row>
    <row r="3133" spans="1:15" x14ac:dyDescent="0.15">
      <c r="A3133">
        <f t="shared" si="315"/>
        <v>1001523060</v>
      </c>
      <c r="B3133" s="32">
        <v>1001523</v>
      </c>
      <c r="C3133">
        <v>60</v>
      </c>
      <c r="D3133">
        <v>0</v>
      </c>
      <c r="E3133">
        <v>0</v>
      </c>
      <c r="F3133" t="s">
        <v>637</v>
      </c>
      <c r="H3133">
        <v>0</v>
      </c>
      <c r="I3133">
        <v>1</v>
      </c>
      <c r="J3133">
        <v>0</v>
      </c>
      <c r="K3133">
        <v>100</v>
      </c>
      <c r="L3133">
        <f t="shared" si="316"/>
        <v>0</v>
      </c>
      <c r="N3133">
        <v>0.87169999999999803</v>
      </c>
      <c r="O3133" t="str">
        <f t="shared" si="314"/>
        <v>18&lt;row&gt;&lt;color=136,140,107&gt;用傀儡术给予对手0%伤害，&lt;row&gt;&lt;color=136,140,107&gt;并额外造成0点伤害</v>
      </c>
    </row>
    <row r="3134" spans="1:15" x14ac:dyDescent="0.15">
      <c r="A3134">
        <f t="shared" si="315"/>
        <v>1001523061</v>
      </c>
      <c r="B3134" s="32">
        <v>1001523</v>
      </c>
      <c r="C3134">
        <v>61</v>
      </c>
      <c r="D3134">
        <v>0</v>
      </c>
      <c r="E3134">
        <v>0</v>
      </c>
      <c r="F3134" t="s">
        <v>638</v>
      </c>
      <c r="H3134">
        <v>0</v>
      </c>
      <c r="I3134">
        <v>1</v>
      </c>
      <c r="J3134">
        <v>0</v>
      </c>
      <c r="K3134">
        <v>100</v>
      </c>
      <c r="L3134">
        <f t="shared" si="316"/>
        <v>0</v>
      </c>
      <c r="N3134">
        <v>0.877999999999998</v>
      </c>
      <c r="O3134" t="str">
        <f t="shared" si="314"/>
        <v>18&lt;row&gt;&lt;color=136,140,107&gt;用傀儡术给予对手0%伤害，&lt;row&gt;&lt;color=136,140,107&gt;并额外造成0点伤害</v>
      </c>
    </row>
    <row r="3135" spans="1:15" x14ac:dyDescent="0.15">
      <c r="A3135">
        <f t="shared" si="315"/>
        <v>1001523062</v>
      </c>
      <c r="B3135" s="32">
        <v>1001523</v>
      </c>
      <c r="C3135">
        <v>62</v>
      </c>
      <c r="D3135">
        <v>0</v>
      </c>
      <c r="E3135">
        <v>0</v>
      </c>
      <c r="F3135" t="s">
        <v>639</v>
      </c>
      <c r="H3135">
        <v>0</v>
      </c>
      <c r="I3135">
        <v>1</v>
      </c>
      <c r="J3135">
        <v>0</v>
      </c>
      <c r="K3135">
        <v>100</v>
      </c>
      <c r="L3135">
        <f t="shared" si="316"/>
        <v>0</v>
      </c>
      <c r="N3135">
        <v>0.88429999999999798</v>
      </c>
      <c r="O3135" t="str">
        <f t="shared" si="314"/>
        <v>18&lt;row&gt;&lt;color=136,140,107&gt;用傀儡术给予对手0%伤害，&lt;row&gt;&lt;color=136,140,107&gt;并额外造成0点伤害</v>
      </c>
    </row>
    <row r="3136" spans="1:15" x14ac:dyDescent="0.15">
      <c r="A3136">
        <f t="shared" si="315"/>
        <v>1001523063</v>
      </c>
      <c r="B3136" s="32">
        <v>1001523</v>
      </c>
      <c r="C3136">
        <v>63</v>
      </c>
      <c r="D3136">
        <v>0</v>
      </c>
      <c r="E3136">
        <v>0</v>
      </c>
      <c r="F3136" t="s">
        <v>640</v>
      </c>
      <c r="H3136">
        <v>0</v>
      </c>
      <c r="I3136">
        <v>1</v>
      </c>
      <c r="J3136">
        <v>0</v>
      </c>
      <c r="K3136">
        <v>100</v>
      </c>
      <c r="L3136">
        <f t="shared" si="316"/>
        <v>0</v>
      </c>
      <c r="N3136">
        <v>0.89059999999999795</v>
      </c>
      <c r="O3136" t="str">
        <f t="shared" si="314"/>
        <v>18&lt;row&gt;&lt;color=136,140,107&gt;用傀儡术给予对手0%伤害，&lt;row&gt;&lt;color=136,140,107&gt;并额外造成0点伤害</v>
      </c>
    </row>
    <row r="3137" spans="1:15" x14ac:dyDescent="0.15">
      <c r="A3137">
        <f t="shared" si="315"/>
        <v>1001523064</v>
      </c>
      <c r="B3137" s="32">
        <v>1001523</v>
      </c>
      <c r="C3137">
        <v>64</v>
      </c>
      <c r="D3137">
        <v>0</v>
      </c>
      <c r="E3137">
        <v>0</v>
      </c>
      <c r="F3137" t="s">
        <v>641</v>
      </c>
      <c r="H3137">
        <v>0</v>
      </c>
      <c r="I3137">
        <v>1</v>
      </c>
      <c r="J3137">
        <v>0</v>
      </c>
      <c r="K3137">
        <v>100</v>
      </c>
      <c r="L3137">
        <f t="shared" si="316"/>
        <v>0</v>
      </c>
      <c r="N3137">
        <v>0.89689999999999803</v>
      </c>
      <c r="O3137" t="str">
        <f t="shared" si="314"/>
        <v>18&lt;row&gt;&lt;color=136,140,107&gt;用傀儡术给予对手0%伤害，&lt;row&gt;&lt;color=136,140,107&gt;并额外造成0点伤害</v>
      </c>
    </row>
    <row r="3138" spans="1:15" x14ac:dyDescent="0.15">
      <c r="A3138">
        <f t="shared" si="315"/>
        <v>1001523065</v>
      </c>
      <c r="B3138" s="32">
        <v>1001523</v>
      </c>
      <c r="C3138">
        <v>65</v>
      </c>
      <c r="D3138">
        <v>0</v>
      </c>
      <c r="E3138">
        <v>0</v>
      </c>
      <c r="F3138" t="s">
        <v>642</v>
      </c>
      <c r="H3138">
        <v>0</v>
      </c>
      <c r="I3138">
        <v>1</v>
      </c>
      <c r="J3138">
        <v>0</v>
      </c>
      <c r="K3138">
        <v>100</v>
      </c>
      <c r="L3138">
        <f t="shared" si="316"/>
        <v>0</v>
      </c>
      <c r="N3138">
        <v>0.903199999999998</v>
      </c>
      <c r="O3138" t="str">
        <f t="shared" si="314"/>
        <v>18&lt;row&gt;&lt;color=136,140,107&gt;用傀儡术给予对手0%伤害，&lt;row&gt;&lt;color=136,140,107&gt;并额外造成0点伤害</v>
      </c>
    </row>
    <row r="3139" spans="1:15" x14ac:dyDescent="0.15">
      <c r="A3139">
        <f t="shared" si="315"/>
        <v>1001523066</v>
      </c>
      <c r="B3139" s="32">
        <v>1001523</v>
      </c>
      <c r="C3139">
        <v>66</v>
      </c>
      <c r="D3139">
        <v>0</v>
      </c>
      <c r="E3139">
        <v>0</v>
      </c>
      <c r="F3139" t="s">
        <v>643</v>
      </c>
      <c r="H3139">
        <v>0</v>
      </c>
      <c r="I3139">
        <v>1</v>
      </c>
      <c r="J3139">
        <v>0</v>
      </c>
      <c r="K3139">
        <v>100</v>
      </c>
      <c r="L3139">
        <f t="shared" si="316"/>
        <v>0</v>
      </c>
      <c r="N3139">
        <v>0.90949999999999798</v>
      </c>
      <c r="O3139" t="str">
        <f t="shared" ref="O3139:O3153" si="317">"18&lt;row&gt;&lt;color=136,140,107&gt;用傀儡术给予对手"&amp;INT(L3139*100)&amp;"%伤害，&lt;row&gt;&lt;color=136,140,107&gt;并额外造成"&amp;INT(C3139*10*L3139*N3139)&amp;"点伤害"</f>
        <v>18&lt;row&gt;&lt;color=136,140,107&gt;用傀儡术给予对手0%伤害，&lt;row&gt;&lt;color=136,140,107&gt;并额外造成0点伤害</v>
      </c>
    </row>
    <row r="3140" spans="1:15" x14ac:dyDescent="0.15">
      <c r="A3140">
        <f t="shared" si="315"/>
        <v>1001523067</v>
      </c>
      <c r="B3140" s="32">
        <v>1001523</v>
      </c>
      <c r="C3140">
        <v>67</v>
      </c>
      <c r="D3140">
        <v>0</v>
      </c>
      <c r="E3140">
        <v>0</v>
      </c>
      <c r="F3140" t="s">
        <v>644</v>
      </c>
      <c r="H3140">
        <v>0</v>
      </c>
      <c r="I3140">
        <v>1</v>
      </c>
      <c r="J3140">
        <v>0</v>
      </c>
      <c r="K3140">
        <v>100</v>
      </c>
      <c r="L3140">
        <f t="shared" si="316"/>
        <v>0</v>
      </c>
      <c r="N3140">
        <v>0.91579999999999795</v>
      </c>
      <c r="O3140" t="str">
        <f t="shared" si="317"/>
        <v>18&lt;row&gt;&lt;color=136,140,107&gt;用傀儡术给予对手0%伤害，&lt;row&gt;&lt;color=136,140,107&gt;并额外造成0点伤害</v>
      </c>
    </row>
    <row r="3141" spans="1:15" x14ac:dyDescent="0.15">
      <c r="A3141">
        <f t="shared" si="315"/>
        <v>1001523068</v>
      </c>
      <c r="B3141" s="32">
        <v>1001523</v>
      </c>
      <c r="C3141">
        <v>68</v>
      </c>
      <c r="D3141">
        <v>0</v>
      </c>
      <c r="E3141">
        <v>0</v>
      </c>
      <c r="F3141" t="s">
        <v>645</v>
      </c>
      <c r="H3141">
        <v>0</v>
      </c>
      <c r="I3141">
        <v>1</v>
      </c>
      <c r="J3141">
        <v>0</v>
      </c>
      <c r="K3141">
        <v>100</v>
      </c>
      <c r="L3141">
        <f t="shared" si="316"/>
        <v>0</v>
      </c>
      <c r="N3141">
        <v>0.92209999999999803</v>
      </c>
      <c r="O3141" t="str">
        <f t="shared" si="317"/>
        <v>18&lt;row&gt;&lt;color=136,140,107&gt;用傀儡术给予对手0%伤害，&lt;row&gt;&lt;color=136,140,107&gt;并额外造成0点伤害</v>
      </c>
    </row>
    <row r="3142" spans="1:15" x14ac:dyDescent="0.15">
      <c r="A3142">
        <f t="shared" si="315"/>
        <v>1001523069</v>
      </c>
      <c r="B3142" s="32">
        <v>1001523</v>
      </c>
      <c r="C3142">
        <v>69</v>
      </c>
      <c r="D3142">
        <v>0</v>
      </c>
      <c r="E3142">
        <v>0</v>
      </c>
      <c r="F3142" t="s">
        <v>646</v>
      </c>
      <c r="H3142">
        <v>0</v>
      </c>
      <c r="I3142">
        <v>1</v>
      </c>
      <c r="J3142">
        <v>0</v>
      </c>
      <c r="K3142">
        <v>100</v>
      </c>
      <c r="L3142">
        <f t="shared" si="316"/>
        <v>0</v>
      </c>
      <c r="N3142">
        <v>0.928399999999998</v>
      </c>
      <c r="O3142" t="str">
        <f t="shared" si="317"/>
        <v>18&lt;row&gt;&lt;color=136,140,107&gt;用傀儡术给予对手0%伤害，&lt;row&gt;&lt;color=136,140,107&gt;并额外造成0点伤害</v>
      </c>
    </row>
    <row r="3143" spans="1:15" x14ac:dyDescent="0.15">
      <c r="A3143">
        <f t="shared" si="315"/>
        <v>1001523070</v>
      </c>
      <c r="B3143" s="32">
        <v>1001523</v>
      </c>
      <c r="C3143">
        <v>70</v>
      </c>
      <c r="D3143">
        <v>0</v>
      </c>
      <c r="E3143">
        <v>0</v>
      </c>
      <c r="F3143" t="s">
        <v>647</v>
      </c>
      <c r="H3143">
        <v>0</v>
      </c>
      <c r="I3143">
        <v>1</v>
      </c>
      <c r="J3143">
        <v>0</v>
      </c>
      <c r="K3143">
        <v>100</v>
      </c>
      <c r="L3143">
        <f t="shared" si="316"/>
        <v>0</v>
      </c>
      <c r="N3143">
        <v>0.93469999999999798</v>
      </c>
      <c r="O3143" t="str">
        <f t="shared" si="317"/>
        <v>18&lt;row&gt;&lt;color=136,140,107&gt;用傀儡术给予对手0%伤害，&lt;row&gt;&lt;color=136,140,107&gt;并额外造成0点伤害</v>
      </c>
    </row>
    <row r="3144" spans="1:15" x14ac:dyDescent="0.15">
      <c r="A3144">
        <f t="shared" si="315"/>
        <v>1001523071</v>
      </c>
      <c r="B3144" s="32">
        <v>1001523</v>
      </c>
      <c r="C3144">
        <v>71</v>
      </c>
      <c r="D3144">
        <v>0</v>
      </c>
      <c r="E3144">
        <v>0</v>
      </c>
      <c r="F3144" t="s">
        <v>648</v>
      </c>
      <c r="H3144">
        <v>0</v>
      </c>
      <c r="I3144">
        <v>1</v>
      </c>
      <c r="J3144">
        <v>0</v>
      </c>
      <c r="K3144">
        <v>100</v>
      </c>
      <c r="L3144">
        <f t="shared" si="316"/>
        <v>0</v>
      </c>
      <c r="N3144">
        <v>0.94099999999999795</v>
      </c>
      <c r="O3144" t="str">
        <f t="shared" si="317"/>
        <v>18&lt;row&gt;&lt;color=136,140,107&gt;用傀儡术给予对手0%伤害，&lt;row&gt;&lt;color=136,140,107&gt;并额外造成0点伤害</v>
      </c>
    </row>
    <row r="3145" spans="1:15" x14ac:dyDescent="0.15">
      <c r="A3145">
        <f t="shared" si="315"/>
        <v>1001523072</v>
      </c>
      <c r="B3145" s="32">
        <v>1001523</v>
      </c>
      <c r="C3145">
        <v>72</v>
      </c>
      <c r="D3145">
        <v>0</v>
      </c>
      <c r="E3145">
        <v>0</v>
      </c>
      <c r="F3145" t="s">
        <v>649</v>
      </c>
      <c r="H3145">
        <v>0</v>
      </c>
      <c r="I3145">
        <v>1</v>
      </c>
      <c r="J3145">
        <v>0</v>
      </c>
      <c r="K3145">
        <v>100</v>
      </c>
      <c r="L3145">
        <f t="shared" si="316"/>
        <v>0</v>
      </c>
      <c r="N3145">
        <v>0.94729999999999803</v>
      </c>
      <c r="O3145" t="str">
        <f t="shared" si="317"/>
        <v>18&lt;row&gt;&lt;color=136,140,107&gt;用傀儡术给予对手0%伤害，&lt;row&gt;&lt;color=136,140,107&gt;并额外造成0点伤害</v>
      </c>
    </row>
    <row r="3146" spans="1:15" x14ac:dyDescent="0.15">
      <c r="A3146">
        <f t="shared" si="315"/>
        <v>1001523073</v>
      </c>
      <c r="B3146" s="32">
        <v>1001523</v>
      </c>
      <c r="C3146">
        <v>73</v>
      </c>
      <c r="D3146">
        <v>0</v>
      </c>
      <c r="E3146">
        <v>0</v>
      </c>
      <c r="F3146" t="s">
        <v>650</v>
      </c>
      <c r="H3146">
        <v>0</v>
      </c>
      <c r="I3146">
        <v>1</v>
      </c>
      <c r="J3146">
        <v>0</v>
      </c>
      <c r="K3146">
        <v>100</v>
      </c>
      <c r="L3146">
        <f t="shared" si="316"/>
        <v>0</v>
      </c>
      <c r="N3146">
        <v>0.953599999999998</v>
      </c>
      <c r="O3146" t="str">
        <f t="shared" si="317"/>
        <v>18&lt;row&gt;&lt;color=136,140,107&gt;用傀儡术给予对手0%伤害，&lt;row&gt;&lt;color=136,140,107&gt;并额外造成0点伤害</v>
      </c>
    </row>
    <row r="3147" spans="1:15" x14ac:dyDescent="0.15">
      <c r="A3147">
        <f t="shared" si="315"/>
        <v>1001523074</v>
      </c>
      <c r="B3147" s="32">
        <v>1001523</v>
      </c>
      <c r="C3147">
        <v>74</v>
      </c>
      <c r="D3147">
        <v>0</v>
      </c>
      <c r="E3147">
        <v>0</v>
      </c>
      <c r="F3147" t="s">
        <v>651</v>
      </c>
      <c r="H3147">
        <v>0</v>
      </c>
      <c r="I3147">
        <v>1</v>
      </c>
      <c r="J3147">
        <v>0</v>
      </c>
      <c r="K3147">
        <v>100</v>
      </c>
      <c r="L3147">
        <f t="shared" si="316"/>
        <v>0</v>
      </c>
      <c r="N3147">
        <v>0.95989999999999798</v>
      </c>
      <c r="O3147" t="str">
        <f t="shared" si="317"/>
        <v>18&lt;row&gt;&lt;color=136,140,107&gt;用傀儡术给予对手0%伤害，&lt;row&gt;&lt;color=136,140,107&gt;并额外造成0点伤害</v>
      </c>
    </row>
    <row r="3148" spans="1:15" x14ac:dyDescent="0.15">
      <c r="A3148">
        <f t="shared" si="315"/>
        <v>1001523075</v>
      </c>
      <c r="B3148" s="32">
        <v>1001523</v>
      </c>
      <c r="C3148">
        <v>75</v>
      </c>
      <c r="D3148">
        <v>0</v>
      </c>
      <c r="E3148">
        <v>0</v>
      </c>
      <c r="F3148" t="s">
        <v>652</v>
      </c>
      <c r="H3148">
        <v>0</v>
      </c>
      <c r="I3148">
        <v>1</v>
      </c>
      <c r="J3148">
        <v>0</v>
      </c>
      <c r="K3148">
        <v>100</v>
      </c>
      <c r="L3148">
        <f t="shared" si="316"/>
        <v>0</v>
      </c>
      <c r="N3148">
        <v>0.96619999999999795</v>
      </c>
      <c r="O3148" t="str">
        <f t="shared" si="317"/>
        <v>18&lt;row&gt;&lt;color=136,140,107&gt;用傀儡术给予对手0%伤害，&lt;row&gt;&lt;color=136,140,107&gt;并额外造成0点伤害</v>
      </c>
    </row>
    <row r="3149" spans="1:15" x14ac:dyDescent="0.15">
      <c r="A3149">
        <f t="shared" si="315"/>
        <v>1001523076</v>
      </c>
      <c r="B3149" s="32">
        <v>1001523</v>
      </c>
      <c r="C3149">
        <v>76</v>
      </c>
      <c r="D3149">
        <v>0</v>
      </c>
      <c r="E3149">
        <v>0</v>
      </c>
      <c r="F3149" t="s">
        <v>653</v>
      </c>
      <c r="H3149">
        <v>0</v>
      </c>
      <c r="I3149">
        <v>1</v>
      </c>
      <c r="J3149">
        <v>0</v>
      </c>
      <c r="K3149">
        <v>100</v>
      </c>
      <c r="L3149">
        <f t="shared" si="316"/>
        <v>0</v>
      </c>
      <c r="N3149">
        <v>0.97249999999999803</v>
      </c>
      <c r="O3149" t="str">
        <f t="shared" si="317"/>
        <v>18&lt;row&gt;&lt;color=136,140,107&gt;用傀儡术给予对手0%伤害，&lt;row&gt;&lt;color=136,140,107&gt;并额外造成0点伤害</v>
      </c>
    </row>
    <row r="3150" spans="1:15" x14ac:dyDescent="0.15">
      <c r="A3150">
        <f t="shared" si="315"/>
        <v>1001523077</v>
      </c>
      <c r="B3150" s="32">
        <v>1001523</v>
      </c>
      <c r="C3150">
        <v>77</v>
      </c>
      <c r="D3150">
        <v>0</v>
      </c>
      <c r="E3150">
        <v>0</v>
      </c>
      <c r="F3150" t="s">
        <v>654</v>
      </c>
      <c r="H3150">
        <v>0</v>
      </c>
      <c r="I3150">
        <v>1</v>
      </c>
      <c r="J3150">
        <v>0</v>
      </c>
      <c r="K3150">
        <v>100</v>
      </c>
      <c r="L3150">
        <f t="shared" si="316"/>
        <v>0</v>
      </c>
      <c r="N3150">
        <v>0.978799999999998</v>
      </c>
      <c r="O3150" t="str">
        <f t="shared" si="317"/>
        <v>18&lt;row&gt;&lt;color=136,140,107&gt;用傀儡术给予对手0%伤害，&lt;row&gt;&lt;color=136,140,107&gt;并额外造成0点伤害</v>
      </c>
    </row>
    <row r="3151" spans="1:15" x14ac:dyDescent="0.15">
      <c r="A3151">
        <f t="shared" si="315"/>
        <v>1001523078</v>
      </c>
      <c r="B3151" s="32">
        <v>1001523</v>
      </c>
      <c r="C3151">
        <v>78</v>
      </c>
      <c r="D3151">
        <v>0</v>
      </c>
      <c r="E3151">
        <v>0</v>
      </c>
      <c r="F3151" t="s">
        <v>655</v>
      </c>
      <c r="H3151">
        <v>0</v>
      </c>
      <c r="I3151">
        <v>1</v>
      </c>
      <c r="J3151">
        <v>0</v>
      </c>
      <c r="K3151">
        <v>100</v>
      </c>
      <c r="L3151">
        <f t="shared" si="316"/>
        <v>0</v>
      </c>
      <c r="N3151">
        <v>0.98509999999999798</v>
      </c>
      <c r="O3151" t="str">
        <f t="shared" si="317"/>
        <v>18&lt;row&gt;&lt;color=136,140,107&gt;用傀儡术给予对手0%伤害，&lt;row&gt;&lt;color=136,140,107&gt;并额外造成0点伤害</v>
      </c>
    </row>
    <row r="3152" spans="1:15" x14ac:dyDescent="0.15">
      <c r="A3152">
        <f t="shared" si="315"/>
        <v>1001523079</v>
      </c>
      <c r="B3152" s="32">
        <v>1001523</v>
      </c>
      <c r="C3152">
        <v>79</v>
      </c>
      <c r="D3152">
        <v>0</v>
      </c>
      <c r="E3152">
        <v>0</v>
      </c>
      <c r="F3152" t="s">
        <v>656</v>
      </c>
      <c r="H3152">
        <v>0</v>
      </c>
      <c r="I3152">
        <v>1</v>
      </c>
      <c r="J3152">
        <v>0</v>
      </c>
      <c r="K3152">
        <v>100</v>
      </c>
      <c r="L3152">
        <f t="shared" si="316"/>
        <v>0</v>
      </c>
      <c r="N3152">
        <v>0.99139999999999795</v>
      </c>
      <c r="O3152" t="str">
        <f t="shared" si="317"/>
        <v>18&lt;row&gt;&lt;color=136,140,107&gt;用傀儡术给予对手0%伤害，&lt;row&gt;&lt;color=136,140,107&gt;并额外造成0点伤害</v>
      </c>
    </row>
    <row r="3153" spans="1:15" x14ac:dyDescent="0.15">
      <c r="A3153">
        <f t="shared" si="315"/>
        <v>1001523080</v>
      </c>
      <c r="B3153" s="32">
        <v>1001523</v>
      </c>
      <c r="C3153">
        <v>80</v>
      </c>
      <c r="D3153">
        <v>0</v>
      </c>
      <c r="E3153">
        <v>0</v>
      </c>
      <c r="F3153" t="s">
        <v>657</v>
      </c>
      <c r="H3153">
        <v>0</v>
      </c>
      <c r="I3153">
        <v>1</v>
      </c>
      <c r="J3153">
        <v>0</v>
      </c>
      <c r="K3153">
        <v>100</v>
      </c>
      <c r="L3153">
        <f t="shared" si="316"/>
        <v>0</v>
      </c>
      <c r="N3153">
        <v>0.99769999999999803</v>
      </c>
      <c r="O3153" t="str">
        <f t="shared" si="317"/>
        <v>18&lt;row&gt;&lt;color=136,140,107&gt;用傀儡术给予对手0%伤害，&lt;row&gt;&lt;color=136,140,107&gt;并额外造成0点伤害</v>
      </c>
    </row>
    <row r="3154" spans="1:15" x14ac:dyDescent="0.15">
      <c r="A3154">
        <f t="shared" si="315"/>
        <v>1001723001</v>
      </c>
      <c r="B3154" s="35">
        <v>1001723</v>
      </c>
      <c r="C3154">
        <v>1</v>
      </c>
      <c r="D3154">
        <v>0</v>
      </c>
      <c r="E3154">
        <v>0</v>
      </c>
      <c r="F3154" t="s">
        <v>578</v>
      </c>
      <c r="H3154">
        <v>0</v>
      </c>
      <c r="I3154">
        <v>1</v>
      </c>
      <c r="J3154">
        <v>0</v>
      </c>
      <c r="K3154">
        <v>100</v>
      </c>
      <c r="L3154">
        <f t="shared" si="316"/>
        <v>0</v>
      </c>
      <c r="N3154">
        <v>0.5</v>
      </c>
      <c r="O3154" t="str">
        <f>"18&lt;row&gt;&lt;color=136,140,107&gt;给予范围内对手"&amp;INT(L3154*100)&amp;"%伤害，&lt;row&gt;&lt;color=136,140,107&gt;并额外造成"&amp;INT(C3154*10*L3154*N3154)&amp;"点伤害"</f>
        <v>18&lt;row&gt;&lt;color=136,140,107&gt;给予范围内对手0%伤害，&lt;row&gt;&lt;color=136,140,107&gt;并额外造成0点伤害</v>
      </c>
    </row>
    <row r="3155" spans="1:15" x14ac:dyDescent="0.15">
      <c r="A3155">
        <f t="shared" si="315"/>
        <v>1001723002</v>
      </c>
      <c r="B3155" s="32">
        <v>1001723</v>
      </c>
      <c r="C3155">
        <v>2</v>
      </c>
      <c r="D3155">
        <v>0</v>
      </c>
      <c r="E3155">
        <v>0</v>
      </c>
      <c r="F3155" t="s">
        <v>590</v>
      </c>
      <c r="H3155">
        <v>0</v>
      </c>
      <c r="I3155">
        <v>1</v>
      </c>
      <c r="J3155">
        <v>0</v>
      </c>
      <c r="K3155">
        <v>100</v>
      </c>
      <c r="L3155">
        <f t="shared" si="316"/>
        <v>0</v>
      </c>
      <c r="N3155">
        <v>0.50629999999999997</v>
      </c>
      <c r="O3155" t="str">
        <f t="shared" ref="O3155:O3218" si="318">"18&lt;row&gt;&lt;color=136,140,107&gt;给予范围内对手"&amp;INT(L3155*100)&amp;"%伤害，&lt;row&gt;&lt;color=136,140,107&gt;并额外造成"&amp;INT(C3155*10*L3155*N3155)&amp;"点伤害"</f>
        <v>18&lt;row&gt;&lt;color=136,140,107&gt;给予范围内对手0%伤害，&lt;row&gt;&lt;color=136,140,107&gt;并额外造成0点伤害</v>
      </c>
    </row>
    <row r="3156" spans="1:15" x14ac:dyDescent="0.15">
      <c r="A3156">
        <f t="shared" si="315"/>
        <v>1001723003</v>
      </c>
      <c r="B3156" s="32">
        <v>1001723</v>
      </c>
      <c r="C3156">
        <v>3</v>
      </c>
      <c r="D3156">
        <v>0</v>
      </c>
      <c r="E3156">
        <v>0</v>
      </c>
      <c r="F3156" t="s">
        <v>579</v>
      </c>
      <c r="H3156">
        <v>0</v>
      </c>
      <c r="I3156">
        <v>1</v>
      </c>
      <c r="J3156">
        <v>0</v>
      </c>
      <c r="K3156">
        <v>100</v>
      </c>
      <c r="L3156">
        <f t="shared" si="316"/>
        <v>0</v>
      </c>
      <c r="N3156">
        <v>0.51259999999999994</v>
      </c>
      <c r="O3156" t="str">
        <f t="shared" si="318"/>
        <v>18&lt;row&gt;&lt;color=136,140,107&gt;给予范围内对手0%伤害，&lt;row&gt;&lt;color=136,140,107&gt;并额外造成0点伤害</v>
      </c>
    </row>
    <row r="3157" spans="1:15" x14ac:dyDescent="0.15">
      <c r="A3157">
        <f t="shared" si="315"/>
        <v>1001723004</v>
      </c>
      <c r="B3157" s="32">
        <v>1001723</v>
      </c>
      <c r="C3157">
        <v>4</v>
      </c>
      <c r="D3157">
        <v>0</v>
      </c>
      <c r="E3157">
        <v>0</v>
      </c>
      <c r="F3157" t="s">
        <v>580</v>
      </c>
      <c r="H3157">
        <v>0</v>
      </c>
      <c r="I3157">
        <v>1</v>
      </c>
      <c r="J3157">
        <v>0</v>
      </c>
      <c r="K3157">
        <v>100</v>
      </c>
      <c r="L3157">
        <f t="shared" si="316"/>
        <v>0</v>
      </c>
      <c r="N3157">
        <v>0.51890000000000003</v>
      </c>
      <c r="O3157" t="str">
        <f t="shared" si="318"/>
        <v>18&lt;row&gt;&lt;color=136,140,107&gt;给予范围内对手0%伤害，&lt;row&gt;&lt;color=136,140,107&gt;并额外造成0点伤害</v>
      </c>
    </row>
    <row r="3158" spans="1:15" x14ac:dyDescent="0.15">
      <c r="A3158">
        <f t="shared" si="315"/>
        <v>1001723005</v>
      </c>
      <c r="B3158" s="32">
        <v>1001723</v>
      </c>
      <c r="C3158">
        <v>5</v>
      </c>
      <c r="D3158">
        <v>0</v>
      </c>
      <c r="E3158">
        <v>0</v>
      </c>
      <c r="F3158" t="s">
        <v>581</v>
      </c>
      <c r="H3158">
        <v>0</v>
      </c>
      <c r="I3158">
        <v>1</v>
      </c>
      <c r="J3158">
        <v>0</v>
      </c>
      <c r="K3158">
        <v>100</v>
      </c>
      <c r="L3158">
        <f t="shared" si="316"/>
        <v>0</v>
      </c>
      <c r="N3158">
        <v>0.5252</v>
      </c>
      <c r="O3158" t="str">
        <f t="shared" si="318"/>
        <v>18&lt;row&gt;&lt;color=136,140,107&gt;给予范围内对手0%伤害，&lt;row&gt;&lt;color=136,140,107&gt;并额外造成0点伤害</v>
      </c>
    </row>
    <row r="3159" spans="1:15" x14ac:dyDescent="0.15">
      <c r="A3159">
        <f t="shared" si="315"/>
        <v>1001723006</v>
      </c>
      <c r="B3159" s="32">
        <v>1001723</v>
      </c>
      <c r="C3159">
        <v>6</v>
      </c>
      <c r="D3159">
        <v>0</v>
      </c>
      <c r="E3159">
        <v>0</v>
      </c>
      <c r="F3159" t="s">
        <v>582</v>
      </c>
      <c r="H3159">
        <v>0</v>
      </c>
      <c r="I3159">
        <v>1</v>
      </c>
      <c r="J3159">
        <v>0</v>
      </c>
      <c r="K3159">
        <v>100</v>
      </c>
      <c r="L3159">
        <f t="shared" si="316"/>
        <v>0</v>
      </c>
      <c r="N3159">
        <v>0.53149999999999997</v>
      </c>
      <c r="O3159" t="str">
        <f t="shared" si="318"/>
        <v>18&lt;row&gt;&lt;color=136,140,107&gt;给予范围内对手0%伤害，&lt;row&gt;&lt;color=136,140,107&gt;并额外造成0点伤害</v>
      </c>
    </row>
    <row r="3160" spans="1:15" x14ac:dyDescent="0.15">
      <c r="A3160">
        <f t="shared" si="315"/>
        <v>1001723007</v>
      </c>
      <c r="B3160" s="32">
        <v>1001723</v>
      </c>
      <c r="C3160">
        <v>7</v>
      </c>
      <c r="D3160">
        <v>0</v>
      </c>
      <c r="E3160">
        <v>0</v>
      </c>
      <c r="F3160" t="s">
        <v>583</v>
      </c>
      <c r="H3160">
        <v>0</v>
      </c>
      <c r="I3160">
        <v>1</v>
      </c>
      <c r="J3160">
        <v>0</v>
      </c>
      <c r="K3160">
        <v>100</v>
      </c>
      <c r="L3160">
        <f t="shared" si="316"/>
        <v>0</v>
      </c>
      <c r="N3160">
        <v>0.53779999999999994</v>
      </c>
      <c r="O3160" t="str">
        <f t="shared" si="318"/>
        <v>18&lt;row&gt;&lt;color=136,140,107&gt;给予范围内对手0%伤害，&lt;row&gt;&lt;color=136,140,107&gt;并额外造成0点伤害</v>
      </c>
    </row>
    <row r="3161" spans="1:15" x14ac:dyDescent="0.15">
      <c r="A3161">
        <f t="shared" si="315"/>
        <v>1001723008</v>
      </c>
      <c r="B3161" s="32">
        <v>1001723</v>
      </c>
      <c r="C3161">
        <v>8</v>
      </c>
      <c r="D3161">
        <v>0</v>
      </c>
      <c r="E3161">
        <v>0</v>
      </c>
      <c r="F3161" t="s">
        <v>584</v>
      </c>
      <c r="H3161">
        <v>0</v>
      </c>
      <c r="I3161">
        <v>1</v>
      </c>
      <c r="J3161">
        <v>0</v>
      </c>
      <c r="K3161">
        <v>100</v>
      </c>
      <c r="L3161">
        <f t="shared" si="316"/>
        <v>0</v>
      </c>
      <c r="N3161">
        <v>0.54410000000000003</v>
      </c>
      <c r="O3161" t="str">
        <f t="shared" si="318"/>
        <v>18&lt;row&gt;&lt;color=136,140,107&gt;给予范围内对手0%伤害，&lt;row&gt;&lt;color=136,140,107&gt;并额外造成0点伤害</v>
      </c>
    </row>
    <row r="3162" spans="1:15" x14ac:dyDescent="0.15">
      <c r="A3162">
        <f t="shared" si="315"/>
        <v>1001723009</v>
      </c>
      <c r="B3162" s="32">
        <v>1001723</v>
      </c>
      <c r="C3162">
        <v>9</v>
      </c>
      <c r="D3162">
        <v>0</v>
      </c>
      <c r="E3162">
        <v>0</v>
      </c>
      <c r="F3162" t="s">
        <v>585</v>
      </c>
      <c r="H3162">
        <v>0</v>
      </c>
      <c r="I3162">
        <v>1</v>
      </c>
      <c r="J3162">
        <v>0</v>
      </c>
      <c r="K3162">
        <v>100</v>
      </c>
      <c r="L3162">
        <f t="shared" si="316"/>
        <v>0</v>
      </c>
      <c r="N3162">
        <v>0.5504</v>
      </c>
      <c r="O3162" t="str">
        <f t="shared" si="318"/>
        <v>18&lt;row&gt;&lt;color=136,140,107&gt;给予范围内对手0%伤害，&lt;row&gt;&lt;color=136,140,107&gt;并额外造成0点伤害</v>
      </c>
    </row>
    <row r="3163" spans="1:15" x14ac:dyDescent="0.15">
      <c r="A3163">
        <f t="shared" si="315"/>
        <v>1001723010</v>
      </c>
      <c r="B3163" s="32">
        <v>1001723</v>
      </c>
      <c r="C3163">
        <v>10</v>
      </c>
      <c r="D3163">
        <v>0</v>
      </c>
      <c r="E3163">
        <v>0</v>
      </c>
      <c r="F3163" t="s">
        <v>586</v>
      </c>
      <c r="H3163">
        <v>0</v>
      </c>
      <c r="I3163">
        <v>1</v>
      </c>
      <c r="J3163">
        <v>0</v>
      </c>
      <c r="K3163">
        <v>100</v>
      </c>
      <c r="L3163">
        <f t="shared" si="316"/>
        <v>0</v>
      </c>
      <c r="N3163">
        <v>0.55669999999999997</v>
      </c>
      <c r="O3163" t="str">
        <f t="shared" si="318"/>
        <v>18&lt;row&gt;&lt;color=136,140,107&gt;给予范围内对手0%伤害，&lt;row&gt;&lt;color=136,140,107&gt;并额外造成0点伤害</v>
      </c>
    </row>
    <row r="3164" spans="1:15" x14ac:dyDescent="0.15">
      <c r="A3164">
        <f t="shared" si="315"/>
        <v>1001723011</v>
      </c>
      <c r="B3164" s="32">
        <v>1001723</v>
      </c>
      <c r="C3164">
        <v>11</v>
      </c>
      <c r="D3164">
        <v>0</v>
      </c>
      <c r="E3164">
        <v>0</v>
      </c>
      <c r="F3164" t="s">
        <v>587</v>
      </c>
      <c r="H3164">
        <v>0</v>
      </c>
      <c r="I3164">
        <v>1</v>
      </c>
      <c r="J3164">
        <v>0</v>
      </c>
      <c r="K3164">
        <v>100</v>
      </c>
      <c r="L3164">
        <f t="shared" si="316"/>
        <v>0</v>
      </c>
      <c r="N3164">
        <v>0.56299999999999994</v>
      </c>
      <c r="O3164" t="str">
        <f t="shared" si="318"/>
        <v>18&lt;row&gt;&lt;color=136,140,107&gt;给予范围内对手0%伤害，&lt;row&gt;&lt;color=136,140,107&gt;并额外造成0点伤害</v>
      </c>
    </row>
    <row r="3165" spans="1:15" x14ac:dyDescent="0.15">
      <c r="A3165">
        <f t="shared" si="315"/>
        <v>1001723012</v>
      </c>
      <c r="B3165" s="32">
        <v>1001723</v>
      </c>
      <c r="C3165">
        <v>12</v>
      </c>
      <c r="D3165">
        <v>0</v>
      </c>
      <c r="E3165">
        <v>0</v>
      </c>
      <c r="F3165" t="s">
        <v>588</v>
      </c>
      <c r="H3165">
        <v>0</v>
      </c>
      <c r="I3165">
        <v>1</v>
      </c>
      <c r="J3165">
        <v>0</v>
      </c>
      <c r="K3165">
        <v>100</v>
      </c>
      <c r="L3165">
        <f t="shared" si="316"/>
        <v>0</v>
      </c>
      <c r="N3165">
        <v>0.56930000000000003</v>
      </c>
      <c r="O3165" t="str">
        <f t="shared" si="318"/>
        <v>18&lt;row&gt;&lt;color=136,140,107&gt;给予范围内对手0%伤害，&lt;row&gt;&lt;color=136,140,107&gt;并额外造成0点伤害</v>
      </c>
    </row>
    <row r="3166" spans="1:15" x14ac:dyDescent="0.15">
      <c r="A3166">
        <f t="shared" si="315"/>
        <v>1001723013</v>
      </c>
      <c r="B3166" s="32">
        <v>1001723</v>
      </c>
      <c r="C3166">
        <v>13</v>
      </c>
      <c r="D3166">
        <v>0</v>
      </c>
      <c r="E3166">
        <v>0</v>
      </c>
      <c r="F3166" t="s">
        <v>589</v>
      </c>
      <c r="H3166">
        <v>0</v>
      </c>
      <c r="I3166">
        <v>1</v>
      </c>
      <c r="J3166">
        <v>0</v>
      </c>
      <c r="K3166">
        <v>100</v>
      </c>
      <c r="L3166">
        <f t="shared" si="316"/>
        <v>0</v>
      </c>
      <c r="N3166">
        <v>0.5756</v>
      </c>
      <c r="O3166" t="str">
        <f t="shared" si="318"/>
        <v>18&lt;row&gt;&lt;color=136,140,107&gt;给予范围内对手0%伤害，&lt;row&gt;&lt;color=136,140,107&gt;并额外造成0点伤害</v>
      </c>
    </row>
    <row r="3167" spans="1:15" x14ac:dyDescent="0.15">
      <c r="A3167">
        <f t="shared" si="315"/>
        <v>1001723014</v>
      </c>
      <c r="B3167" s="32">
        <v>1001723</v>
      </c>
      <c r="C3167">
        <v>14</v>
      </c>
      <c r="D3167">
        <v>0</v>
      </c>
      <c r="E3167">
        <v>0</v>
      </c>
      <c r="F3167" t="s">
        <v>591</v>
      </c>
      <c r="H3167">
        <v>0</v>
      </c>
      <c r="I3167">
        <v>1</v>
      </c>
      <c r="J3167">
        <v>0</v>
      </c>
      <c r="K3167">
        <v>100</v>
      </c>
      <c r="L3167">
        <f t="shared" si="316"/>
        <v>0</v>
      </c>
      <c r="N3167">
        <v>0.58189999999999997</v>
      </c>
      <c r="O3167" t="str">
        <f t="shared" si="318"/>
        <v>18&lt;row&gt;&lt;color=136,140,107&gt;给予范围内对手0%伤害，&lt;row&gt;&lt;color=136,140,107&gt;并额外造成0点伤害</v>
      </c>
    </row>
    <row r="3168" spans="1:15" x14ac:dyDescent="0.15">
      <c r="A3168">
        <f t="shared" si="315"/>
        <v>1001723015</v>
      </c>
      <c r="B3168" s="32">
        <v>1001723</v>
      </c>
      <c r="C3168">
        <v>15</v>
      </c>
      <c r="D3168">
        <v>0</v>
      </c>
      <c r="E3168">
        <v>0</v>
      </c>
      <c r="F3168" t="s">
        <v>592</v>
      </c>
      <c r="H3168">
        <v>0</v>
      </c>
      <c r="I3168">
        <v>1</v>
      </c>
      <c r="J3168">
        <v>0</v>
      </c>
      <c r="K3168">
        <v>100</v>
      </c>
      <c r="L3168">
        <f t="shared" si="316"/>
        <v>0</v>
      </c>
      <c r="N3168">
        <v>0.58819999999999995</v>
      </c>
      <c r="O3168" t="str">
        <f t="shared" si="318"/>
        <v>18&lt;row&gt;&lt;color=136,140,107&gt;给予范围内对手0%伤害，&lt;row&gt;&lt;color=136,140,107&gt;并额外造成0点伤害</v>
      </c>
    </row>
    <row r="3169" spans="1:15" x14ac:dyDescent="0.15">
      <c r="A3169">
        <f t="shared" si="315"/>
        <v>1001723016</v>
      </c>
      <c r="B3169" s="32">
        <v>1001723</v>
      </c>
      <c r="C3169">
        <v>16</v>
      </c>
      <c r="D3169">
        <v>0</v>
      </c>
      <c r="E3169">
        <v>0</v>
      </c>
      <c r="F3169" t="s">
        <v>593</v>
      </c>
      <c r="H3169">
        <v>0</v>
      </c>
      <c r="I3169">
        <v>1</v>
      </c>
      <c r="J3169">
        <v>0</v>
      </c>
      <c r="K3169">
        <v>100</v>
      </c>
      <c r="L3169">
        <f t="shared" si="316"/>
        <v>0</v>
      </c>
      <c r="N3169">
        <v>0.59450000000000003</v>
      </c>
      <c r="O3169" t="str">
        <f t="shared" si="318"/>
        <v>18&lt;row&gt;&lt;color=136,140,107&gt;给予范围内对手0%伤害，&lt;row&gt;&lt;color=136,140,107&gt;并额外造成0点伤害</v>
      </c>
    </row>
    <row r="3170" spans="1:15" x14ac:dyDescent="0.15">
      <c r="A3170">
        <f t="shared" si="315"/>
        <v>1001723017</v>
      </c>
      <c r="B3170" s="32">
        <v>1001723</v>
      </c>
      <c r="C3170">
        <v>17</v>
      </c>
      <c r="D3170">
        <v>0</v>
      </c>
      <c r="E3170">
        <v>0</v>
      </c>
      <c r="F3170" t="s">
        <v>594</v>
      </c>
      <c r="H3170">
        <v>0</v>
      </c>
      <c r="I3170">
        <v>1</v>
      </c>
      <c r="J3170">
        <v>0</v>
      </c>
      <c r="K3170">
        <v>100</v>
      </c>
      <c r="L3170">
        <f t="shared" si="316"/>
        <v>0</v>
      </c>
      <c r="N3170">
        <v>0.6008</v>
      </c>
      <c r="O3170" t="str">
        <f t="shared" si="318"/>
        <v>18&lt;row&gt;&lt;color=136,140,107&gt;给予范围内对手0%伤害，&lt;row&gt;&lt;color=136,140,107&gt;并额外造成0点伤害</v>
      </c>
    </row>
    <row r="3171" spans="1:15" x14ac:dyDescent="0.15">
      <c r="A3171">
        <f t="shared" si="315"/>
        <v>1001723018</v>
      </c>
      <c r="B3171" s="32">
        <v>1001723</v>
      </c>
      <c r="C3171">
        <v>18</v>
      </c>
      <c r="D3171">
        <v>0</v>
      </c>
      <c r="E3171">
        <v>0</v>
      </c>
      <c r="F3171" t="s">
        <v>595</v>
      </c>
      <c r="H3171">
        <v>0</v>
      </c>
      <c r="I3171">
        <v>1</v>
      </c>
      <c r="J3171">
        <v>0</v>
      </c>
      <c r="K3171">
        <v>100</v>
      </c>
      <c r="L3171">
        <f t="shared" si="316"/>
        <v>0</v>
      </c>
      <c r="N3171">
        <v>0.60709999999999997</v>
      </c>
      <c r="O3171" t="str">
        <f t="shared" si="318"/>
        <v>18&lt;row&gt;&lt;color=136,140,107&gt;给予范围内对手0%伤害，&lt;row&gt;&lt;color=136,140,107&gt;并额外造成0点伤害</v>
      </c>
    </row>
    <row r="3172" spans="1:15" x14ac:dyDescent="0.15">
      <c r="A3172">
        <f t="shared" si="315"/>
        <v>1001723019</v>
      </c>
      <c r="B3172" s="32">
        <v>1001723</v>
      </c>
      <c r="C3172">
        <v>19</v>
      </c>
      <c r="D3172">
        <v>0</v>
      </c>
      <c r="E3172">
        <v>0</v>
      </c>
      <c r="F3172" t="s">
        <v>596</v>
      </c>
      <c r="H3172">
        <v>0</v>
      </c>
      <c r="I3172">
        <v>1</v>
      </c>
      <c r="J3172">
        <v>0</v>
      </c>
      <c r="K3172">
        <v>100</v>
      </c>
      <c r="L3172">
        <f t="shared" si="316"/>
        <v>0</v>
      </c>
      <c r="N3172">
        <v>0.61339999999999995</v>
      </c>
      <c r="O3172" t="str">
        <f t="shared" si="318"/>
        <v>18&lt;row&gt;&lt;color=136,140,107&gt;给予范围内对手0%伤害，&lt;row&gt;&lt;color=136,140,107&gt;并额外造成0点伤害</v>
      </c>
    </row>
    <row r="3173" spans="1:15" x14ac:dyDescent="0.15">
      <c r="A3173">
        <f t="shared" si="315"/>
        <v>1001723020</v>
      </c>
      <c r="B3173" s="32">
        <v>1001723</v>
      </c>
      <c r="C3173">
        <v>20</v>
      </c>
      <c r="D3173">
        <v>0</v>
      </c>
      <c r="E3173">
        <v>0</v>
      </c>
      <c r="F3173" t="s">
        <v>597</v>
      </c>
      <c r="H3173">
        <v>0</v>
      </c>
      <c r="I3173">
        <v>1</v>
      </c>
      <c r="J3173">
        <v>0</v>
      </c>
      <c r="K3173">
        <v>100</v>
      </c>
      <c r="L3173">
        <f t="shared" si="316"/>
        <v>0</v>
      </c>
      <c r="N3173">
        <v>0.61969999999999903</v>
      </c>
      <c r="O3173" t="str">
        <f t="shared" si="318"/>
        <v>18&lt;row&gt;&lt;color=136,140,107&gt;给予范围内对手0%伤害，&lt;row&gt;&lt;color=136,140,107&gt;并额外造成0点伤害</v>
      </c>
    </row>
    <row r="3174" spans="1:15" x14ac:dyDescent="0.15">
      <c r="A3174">
        <f t="shared" si="315"/>
        <v>1001723021</v>
      </c>
      <c r="B3174" s="32">
        <v>1001723</v>
      </c>
      <c r="C3174">
        <v>21</v>
      </c>
      <c r="D3174">
        <v>0</v>
      </c>
      <c r="E3174">
        <v>0</v>
      </c>
      <c r="F3174" t="s">
        <v>598</v>
      </c>
      <c r="H3174">
        <v>0</v>
      </c>
      <c r="I3174">
        <v>1</v>
      </c>
      <c r="J3174">
        <v>0</v>
      </c>
      <c r="K3174">
        <v>100</v>
      </c>
      <c r="L3174">
        <f t="shared" si="316"/>
        <v>0</v>
      </c>
      <c r="N3174">
        <v>0.625999999999999</v>
      </c>
      <c r="O3174" t="str">
        <f t="shared" si="318"/>
        <v>18&lt;row&gt;&lt;color=136,140,107&gt;给予范围内对手0%伤害，&lt;row&gt;&lt;color=136,140,107&gt;并额外造成0点伤害</v>
      </c>
    </row>
    <row r="3175" spans="1:15" x14ac:dyDescent="0.15">
      <c r="A3175">
        <f t="shared" si="315"/>
        <v>1001723022</v>
      </c>
      <c r="B3175" s="32">
        <v>1001723</v>
      </c>
      <c r="C3175">
        <v>22</v>
      </c>
      <c r="D3175">
        <v>0</v>
      </c>
      <c r="E3175">
        <v>0</v>
      </c>
      <c r="F3175" t="s">
        <v>599</v>
      </c>
      <c r="H3175">
        <v>0</v>
      </c>
      <c r="I3175">
        <v>1</v>
      </c>
      <c r="J3175">
        <v>0</v>
      </c>
      <c r="K3175">
        <v>100</v>
      </c>
      <c r="L3175">
        <f t="shared" si="316"/>
        <v>0</v>
      </c>
      <c r="N3175">
        <v>0.63229999999999897</v>
      </c>
      <c r="O3175" t="str">
        <f t="shared" si="318"/>
        <v>18&lt;row&gt;&lt;color=136,140,107&gt;给予范围内对手0%伤害，&lt;row&gt;&lt;color=136,140,107&gt;并额外造成0点伤害</v>
      </c>
    </row>
    <row r="3176" spans="1:15" x14ac:dyDescent="0.15">
      <c r="A3176">
        <f t="shared" si="315"/>
        <v>1001723023</v>
      </c>
      <c r="B3176" s="32">
        <v>1001723</v>
      </c>
      <c r="C3176">
        <v>23</v>
      </c>
      <c r="D3176">
        <v>0</v>
      </c>
      <c r="E3176">
        <v>0</v>
      </c>
      <c r="F3176" t="s">
        <v>600</v>
      </c>
      <c r="H3176">
        <v>0</v>
      </c>
      <c r="I3176">
        <v>1</v>
      </c>
      <c r="J3176">
        <v>0</v>
      </c>
      <c r="K3176">
        <v>100</v>
      </c>
      <c r="L3176">
        <f t="shared" si="316"/>
        <v>0</v>
      </c>
      <c r="N3176">
        <v>0.63859999999999895</v>
      </c>
      <c r="O3176" t="str">
        <f t="shared" si="318"/>
        <v>18&lt;row&gt;&lt;color=136,140,107&gt;给予范围内对手0%伤害，&lt;row&gt;&lt;color=136,140,107&gt;并额外造成0点伤害</v>
      </c>
    </row>
    <row r="3177" spans="1:15" x14ac:dyDescent="0.15">
      <c r="A3177">
        <f t="shared" ref="A3177:A3240" si="319">B3177*1000+C3177</f>
        <v>1001723024</v>
      </c>
      <c r="B3177" s="32">
        <v>1001723</v>
      </c>
      <c r="C3177">
        <v>24</v>
      </c>
      <c r="D3177">
        <v>0</v>
      </c>
      <c r="E3177">
        <v>0</v>
      </c>
      <c r="F3177" t="s">
        <v>601</v>
      </c>
      <c r="H3177">
        <v>0</v>
      </c>
      <c r="I3177">
        <v>1</v>
      </c>
      <c r="J3177">
        <v>0</v>
      </c>
      <c r="K3177">
        <v>100</v>
      </c>
      <c r="L3177">
        <f t="shared" si="316"/>
        <v>0</v>
      </c>
      <c r="N3177">
        <v>0.64489999999999903</v>
      </c>
      <c r="O3177" t="str">
        <f t="shared" si="318"/>
        <v>18&lt;row&gt;&lt;color=136,140,107&gt;给予范围内对手0%伤害，&lt;row&gt;&lt;color=136,140,107&gt;并额外造成0点伤害</v>
      </c>
    </row>
    <row r="3178" spans="1:15" x14ac:dyDescent="0.15">
      <c r="A3178">
        <f t="shared" si="319"/>
        <v>1001723025</v>
      </c>
      <c r="B3178" s="32">
        <v>1001723</v>
      </c>
      <c r="C3178">
        <v>25</v>
      </c>
      <c r="D3178">
        <v>0</v>
      </c>
      <c r="E3178">
        <v>0</v>
      </c>
      <c r="F3178" t="s">
        <v>602</v>
      </c>
      <c r="H3178">
        <v>0</v>
      </c>
      <c r="I3178">
        <v>1</v>
      </c>
      <c r="J3178">
        <v>0</v>
      </c>
      <c r="K3178">
        <v>100</v>
      </c>
      <c r="L3178">
        <f t="shared" si="316"/>
        <v>0</v>
      </c>
      <c r="N3178">
        <v>0.651199999999999</v>
      </c>
      <c r="O3178" t="str">
        <f t="shared" si="318"/>
        <v>18&lt;row&gt;&lt;color=136,140,107&gt;给予范围内对手0%伤害，&lt;row&gt;&lt;color=136,140,107&gt;并额外造成0点伤害</v>
      </c>
    </row>
    <row r="3179" spans="1:15" x14ac:dyDescent="0.15">
      <c r="A3179">
        <f t="shared" si="319"/>
        <v>1001723026</v>
      </c>
      <c r="B3179" s="32">
        <v>1001723</v>
      </c>
      <c r="C3179">
        <v>26</v>
      </c>
      <c r="D3179">
        <v>0</v>
      </c>
      <c r="E3179">
        <v>0</v>
      </c>
      <c r="F3179" t="s">
        <v>603</v>
      </c>
      <c r="H3179">
        <v>0</v>
      </c>
      <c r="I3179">
        <v>1</v>
      </c>
      <c r="J3179">
        <v>0</v>
      </c>
      <c r="K3179">
        <v>100</v>
      </c>
      <c r="L3179">
        <f t="shared" si="316"/>
        <v>0</v>
      </c>
      <c r="N3179">
        <v>0.65749999999999897</v>
      </c>
      <c r="O3179" t="str">
        <f t="shared" si="318"/>
        <v>18&lt;row&gt;&lt;color=136,140,107&gt;给予范围内对手0%伤害，&lt;row&gt;&lt;color=136,140,107&gt;并额外造成0点伤害</v>
      </c>
    </row>
    <row r="3180" spans="1:15" x14ac:dyDescent="0.15">
      <c r="A3180">
        <f t="shared" si="319"/>
        <v>1001723027</v>
      </c>
      <c r="B3180" s="32">
        <v>1001723</v>
      </c>
      <c r="C3180">
        <v>27</v>
      </c>
      <c r="D3180">
        <v>0</v>
      </c>
      <c r="E3180">
        <v>0</v>
      </c>
      <c r="F3180" t="s">
        <v>604</v>
      </c>
      <c r="H3180">
        <v>0</v>
      </c>
      <c r="I3180">
        <v>1</v>
      </c>
      <c r="J3180">
        <v>0</v>
      </c>
      <c r="K3180">
        <v>100</v>
      </c>
      <c r="L3180">
        <f t="shared" si="316"/>
        <v>0</v>
      </c>
      <c r="N3180">
        <v>0.66379999999999895</v>
      </c>
      <c r="O3180" t="str">
        <f t="shared" si="318"/>
        <v>18&lt;row&gt;&lt;color=136,140,107&gt;给予范围内对手0%伤害，&lt;row&gt;&lt;color=136,140,107&gt;并额外造成0点伤害</v>
      </c>
    </row>
    <row r="3181" spans="1:15" x14ac:dyDescent="0.15">
      <c r="A3181">
        <f t="shared" si="319"/>
        <v>1001723028</v>
      </c>
      <c r="B3181" s="32">
        <v>1001723</v>
      </c>
      <c r="C3181">
        <v>28</v>
      </c>
      <c r="D3181">
        <v>0</v>
      </c>
      <c r="E3181">
        <v>0</v>
      </c>
      <c r="F3181" t="s">
        <v>605</v>
      </c>
      <c r="H3181">
        <v>0</v>
      </c>
      <c r="I3181">
        <v>1</v>
      </c>
      <c r="J3181">
        <v>0</v>
      </c>
      <c r="K3181">
        <v>100</v>
      </c>
      <c r="L3181">
        <f t="shared" si="316"/>
        <v>0</v>
      </c>
      <c r="N3181">
        <v>0.67009999999999903</v>
      </c>
      <c r="O3181" t="str">
        <f t="shared" si="318"/>
        <v>18&lt;row&gt;&lt;color=136,140,107&gt;给予范围内对手0%伤害，&lt;row&gt;&lt;color=136,140,107&gt;并额外造成0点伤害</v>
      </c>
    </row>
    <row r="3182" spans="1:15" x14ac:dyDescent="0.15">
      <c r="A3182">
        <f t="shared" si="319"/>
        <v>1001723029</v>
      </c>
      <c r="B3182" s="32">
        <v>1001723</v>
      </c>
      <c r="C3182">
        <v>29</v>
      </c>
      <c r="D3182">
        <v>0</v>
      </c>
      <c r="E3182">
        <v>0</v>
      </c>
      <c r="F3182" t="s">
        <v>606</v>
      </c>
      <c r="H3182">
        <v>0</v>
      </c>
      <c r="I3182">
        <v>1</v>
      </c>
      <c r="J3182">
        <v>0</v>
      </c>
      <c r="K3182">
        <v>100</v>
      </c>
      <c r="L3182">
        <f t="shared" si="316"/>
        <v>0</v>
      </c>
      <c r="N3182">
        <v>0.676399999999999</v>
      </c>
      <c r="O3182" t="str">
        <f t="shared" si="318"/>
        <v>18&lt;row&gt;&lt;color=136,140,107&gt;给予范围内对手0%伤害，&lt;row&gt;&lt;color=136,140,107&gt;并额外造成0点伤害</v>
      </c>
    </row>
    <row r="3183" spans="1:15" x14ac:dyDescent="0.15">
      <c r="A3183">
        <f t="shared" si="319"/>
        <v>1001723030</v>
      </c>
      <c r="B3183" s="32">
        <v>1001723</v>
      </c>
      <c r="C3183">
        <v>30</v>
      </c>
      <c r="D3183">
        <v>0</v>
      </c>
      <c r="E3183">
        <v>0</v>
      </c>
      <c r="F3183" t="s">
        <v>607</v>
      </c>
      <c r="H3183">
        <v>0</v>
      </c>
      <c r="I3183">
        <v>1</v>
      </c>
      <c r="J3183">
        <v>0</v>
      </c>
      <c r="K3183">
        <v>100</v>
      </c>
      <c r="L3183">
        <f t="shared" si="316"/>
        <v>0</v>
      </c>
      <c r="N3183">
        <v>0.68269999999999897</v>
      </c>
      <c r="O3183" t="str">
        <f t="shared" si="318"/>
        <v>18&lt;row&gt;&lt;color=136,140,107&gt;给予范围内对手0%伤害，&lt;row&gt;&lt;color=136,140,107&gt;并额外造成0点伤害</v>
      </c>
    </row>
    <row r="3184" spans="1:15" x14ac:dyDescent="0.15">
      <c r="A3184">
        <f t="shared" si="319"/>
        <v>1001723031</v>
      </c>
      <c r="B3184" s="32">
        <v>1001723</v>
      </c>
      <c r="C3184">
        <v>31</v>
      </c>
      <c r="D3184">
        <v>0</v>
      </c>
      <c r="E3184">
        <v>0</v>
      </c>
      <c r="F3184" t="s">
        <v>608</v>
      </c>
      <c r="H3184">
        <v>0</v>
      </c>
      <c r="I3184">
        <v>1</v>
      </c>
      <c r="J3184">
        <v>0</v>
      </c>
      <c r="K3184">
        <v>100</v>
      </c>
      <c r="L3184">
        <f t="shared" si="316"/>
        <v>0</v>
      </c>
      <c r="N3184">
        <v>0.68899999999999895</v>
      </c>
      <c r="O3184" t="str">
        <f t="shared" si="318"/>
        <v>18&lt;row&gt;&lt;color=136,140,107&gt;给予范围内对手0%伤害，&lt;row&gt;&lt;color=136,140,107&gt;并额外造成0点伤害</v>
      </c>
    </row>
    <row r="3185" spans="1:15" x14ac:dyDescent="0.15">
      <c r="A3185">
        <f t="shared" si="319"/>
        <v>1001723032</v>
      </c>
      <c r="B3185" s="32">
        <v>1001723</v>
      </c>
      <c r="C3185">
        <v>32</v>
      </c>
      <c r="D3185">
        <v>0</v>
      </c>
      <c r="E3185">
        <v>0</v>
      </c>
      <c r="F3185" t="s">
        <v>609</v>
      </c>
      <c r="H3185">
        <v>0</v>
      </c>
      <c r="I3185">
        <v>1</v>
      </c>
      <c r="J3185">
        <v>0</v>
      </c>
      <c r="K3185">
        <v>100</v>
      </c>
      <c r="L3185">
        <f t="shared" si="316"/>
        <v>0</v>
      </c>
      <c r="N3185">
        <v>0.69529999999999903</v>
      </c>
      <c r="O3185" t="str">
        <f t="shared" si="318"/>
        <v>18&lt;row&gt;&lt;color=136,140,107&gt;给予范围内对手0%伤害，&lt;row&gt;&lt;color=136,140,107&gt;并额外造成0点伤害</v>
      </c>
    </row>
    <row r="3186" spans="1:15" x14ac:dyDescent="0.15">
      <c r="A3186">
        <f t="shared" si="319"/>
        <v>1001723033</v>
      </c>
      <c r="B3186" s="32">
        <v>1001723</v>
      </c>
      <c r="C3186">
        <v>33</v>
      </c>
      <c r="D3186">
        <v>0</v>
      </c>
      <c r="E3186">
        <v>0</v>
      </c>
      <c r="F3186" t="s">
        <v>610</v>
      </c>
      <c r="H3186">
        <v>0</v>
      </c>
      <c r="I3186">
        <v>1</v>
      </c>
      <c r="J3186">
        <v>0</v>
      </c>
      <c r="K3186">
        <v>100</v>
      </c>
      <c r="L3186">
        <f t="shared" ref="L3186:L3249" si="320">IF(C3186=80,VLOOKUP((B3186-20),$B$100:$L$2343,11,0),VLOOKUP((B3186-20),$B$100:$L$2343,11,0)*N3186)</f>
        <v>0</v>
      </c>
      <c r="N3186">
        <v>0.701599999999999</v>
      </c>
      <c r="O3186" t="str">
        <f t="shared" si="318"/>
        <v>18&lt;row&gt;&lt;color=136,140,107&gt;给予范围内对手0%伤害，&lt;row&gt;&lt;color=136,140,107&gt;并额外造成0点伤害</v>
      </c>
    </row>
    <row r="3187" spans="1:15" x14ac:dyDescent="0.15">
      <c r="A3187">
        <f t="shared" si="319"/>
        <v>1001723034</v>
      </c>
      <c r="B3187" s="32">
        <v>1001723</v>
      </c>
      <c r="C3187">
        <v>34</v>
      </c>
      <c r="D3187">
        <v>0</v>
      </c>
      <c r="E3187">
        <v>0</v>
      </c>
      <c r="F3187" t="s">
        <v>611</v>
      </c>
      <c r="H3187">
        <v>0</v>
      </c>
      <c r="I3187">
        <v>1</v>
      </c>
      <c r="J3187">
        <v>0</v>
      </c>
      <c r="K3187">
        <v>100</v>
      </c>
      <c r="L3187">
        <f t="shared" si="320"/>
        <v>0</v>
      </c>
      <c r="N3187">
        <v>0.70789999999999897</v>
      </c>
      <c r="O3187" t="str">
        <f t="shared" si="318"/>
        <v>18&lt;row&gt;&lt;color=136,140,107&gt;给予范围内对手0%伤害，&lt;row&gt;&lt;color=136,140,107&gt;并额外造成0点伤害</v>
      </c>
    </row>
    <row r="3188" spans="1:15" x14ac:dyDescent="0.15">
      <c r="A3188">
        <f t="shared" si="319"/>
        <v>1001723035</v>
      </c>
      <c r="B3188" s="32">
        <v>1001723</v>
      </c>
      <c r="C3188">
        <v>35</v>
      </c>
      <c r="D3188">
        <v>0</v>
      </c>
      <c r="E3188">
        <v>0</v>
      </c>
      <c r="F3188" t="s">
        <v>612</v>
      </c>
      <c r="H3188">
        <v>0</v>
      </c>
      <c r="I3188">
        <v>1</v>
      </c>
      <c r="J3188">
        <v>0</v>
      </c>
      <c r="K3188">
        <v>100</v>
      </c>
      <c r="L3188">
        <f t="shared" si="320"/>
        <v>0</v>
      </c>
      <c r="N3188">
        <v>0.71419999999999895</v>
      </c>
      <c r="O3188" t="str">
        <f t="shared" si="318"/>
        <v>18&lt;row&gt;&lt;color=136,140,107&gt;给予范围内对手0%伤害，&lt;row&gt;&lt;color=136,140,107&gt;并额外造成0点伤害</v>
      </c>
    </row>
    <row r="3189" spans="1:15" x14ac:dyDescent="0.15">
      <c r="A3189">
        <f t="shared" si="319"/>
        <v>1001723036</v>
      </c>
      <c r="B3189" s="32">
        <v>1001723</v>
      </c>
      <c r="C3189">
        <v>36</v>
      </c>
      <c r="D3189">
        <v>0</v>
      </c>
      <c r="E3189">
        <v>0</v>
      </c>
      <c r="F3189" t="s">
        <v>613</v>
      </c>
      <c r="H3189">
        <v>0</v>
      </c>
      <c r="I3189">
        <v>1</v>
      </c>
      <c r="J3189">
        <v>0</v>
      </c>
      <c r="K3189">
        <v>100</v>
      </c>
      <c r="L3189">
        <f t="shared" si="320"/>
        <v>0</v>
      </c>
      <c r="N3189">
        <v>0.72049999999999903</v>
      </c>
      <c r="O3189" t="str">
        <f t="shared" si="318"/>
        <v>18&lt;row&gt;&lt;color=136,140,107&gt;给予范围内对手0%伤害，&lt;row&gt;&lt;color=136,140,107&gt;并额外造成0点伤害</v>
      </c>
    </row>
    <row r="3190" spans="1:15" x14ac:dyDescent="0.15">
      <c r="A3190">
        <f t="shared" si="319"/>
        <v>1001723037</v>
      </c>
      <c r="B3190" s="32">
        <v>1001723</v>
      </c>
      <c r="C3190">
        <v>37</v>
      </c>
      <c r="D3190">
        <v>0</v>
      </c>
      <c r="E3190">
        <v>0</v>
      </c>
      <c r="F3190" t="s">
        <v>614</v>
      </c>
      <c r="H3190">
        <v>0</v>
      </c>
      <c r="I3190">
        <v>1</v>
      </c>
      <c r="J3190">
        <v>0</v>
      </c>
      <c r="K3190">
        <v>100</v>
      </c>
      <c r="L3190">
        <f t="shared" si="320"/>
        <v>0</v>
      </c>
      <c r="N3190">
        <v>0.726799999999999</v>
      </c>
      <c r="O3190" t="str">
        <f t="shared" si="318"/>
        <v>18&lt;row&gt;&lt;color=136,140,107&gt;给予范围内对手0%伤害，&lt;row&gt;&lt;color=136,140,107&gt;并额外造成0点伤害</v>
      </c>
    </row>
    <row r="3191" spans="1:15" x14ac:dyDescent="0.15">
      <c r="A3191">
        <f t="shared" si="319"/>
        <v>1001723038</v>
      </c>
      <c r="B3191" s="32">
        <v>1001723</v>
      </c>
      <c r="C3191">
        <v>38</v>
      </c>
      <c r="D3191">
        <v>0</v>
      </c>
      <c r="E3191">
        <v>0</v>
      </c>
      <c r="F3191" t="s">
        <v>615</v>
      </c>
      <c r="H3191">
        <v>0</v>
      </c>
      <c r="I3191">
        <v>1</v>
      </c>
      <c r="J3191">
        <v>0</v>
      </c>
      <c r="K3191">
        <v>100</v>
      </c>
      <c r="L3191">
        <f t="shared" si="320"/>
        <v>0</v>
      </c>
      <c r="N3191">
        <v>0.73309999999999897</v>
      </c>
      <c r="O3191" t="str">
        <f t="shared" si="318"/>
        <v>18&lt;row&gt;&lt;color=136,140,107&gt;给予范围内对手0%伤害，&lt;row&gt;&lt;color=136,140,107&gt;并额外造成0点伤害</v>
      </c>
    </row>
    <row r="3192" spans="1:15" x14ac:dyDescent="0.15">
      <c r="A3192">
        <f t="shared" si="319"/>
        <v>1001723039</v>
      </c>
      <c r="B3192" s="32">
        <v>1001723</v>
      </c>
      <c r="C3192">
        <v>39</v>
      </c>
      <c r="D3192">
        <v>0</v>
      </c>
      <c r="E3192">
        <v>0</v>
      </c>
      <c r="F3192" t="s">
        <v>616</v>
      </c>
      <c r="H3192">
        <v>0</v>
      </c>
      <c r="I3192">
        <v>1</v>
      </c>
      <c r="J3192">
        <v>0</v>
      </c>
      <c r="K3192">
        <v>100</v>
      </c>
      <c r="L3192">
        <f t="shared" si="320"/>
        <v>0</v>
      </c>
      <c r="N3192">
        <v>0.73939999999999895</v>
      </c>
      <c r="O3192" t="str">
        <f t="shared" si="318"/>
        <v>18&lt;row&gt;&lt;color=136,140,107&gt;给予范围内对手0%伤害，&lt;row&gt;&lt;color=136,140,107&gt;并额外造成0点伤害</v>
      </c>
    </row>
    <row r="3193" spans="1:15" x14ac:dyDescent="0.15">
      <c r="A3193">
        <f t="shared" si="319"/>
        <v>1001723040</v>
      </c>
      <c r="B3193" s="32">
        <v>1001723</v>
      </c>
      <c r="C3193">
        <v>40</v>
      </c>
      <c r="D3193">
        <v>0</v>
      </c>
      <c r="E3193">
        <v>0</v>
      </c>
      <c r="F3193" t="s">
        <v>617</v>
      </c>
      <c r="H3193">
        <v>0</v>
      </c>
      <c r="I3193">
        <v>1</v>
      </c>
      <c r="J3193">
        <v>0</v>
      </c>
      <c r="K3193">
        <v>100</v>
      </c>
      <c r="L3193">
        <f t="shared" si="320"/>
        <v>0</v>
      </c>
      <c r="N3193">
        <v>0.74569999999999903</v>
      </c>
      <c r="O3193" t="str">
        <f t="shared" si="318"/>
        <v>18&lt;row&gt;&lt;color=136,140,107&gt;给予范围内对手0%伤害，&lt;row&gt;&lt;color=136,140,107&gt;并额外造成0点伤害</v>
      </c>
    </row>
    <row r="3194" spans="1:15" x14ac:dyDescent="0.15">
      <c r="A3194">
        <f t="shared" si="319"/>
        <v>1001723041</v>
      </c>
      <c r="B3194" s="32">
        <v>1001723</v>
      </c>
      <c r="C3194">
        <v>41</v>
      </c>
      <c r="D3194">
        <v>0</v>
      </c>
      <c r="E3194">
        <v>0</v>
      </c>
      <c r="F3194" t="s">
        <v>618</v>
      </c>
      <c r="H3194">
        <v>0</v>
      </c>
      <c r="I3194">
        <v>1</v>
      </c>
      <c r="J3194">
        <v>0</v>
      </c>
      <c r="K3194">
        <v>100</v>
      </c>
      <c r="L3194">
        <f t="shared" si="320"/>
        <v>0</v>
      </c>
      <c r="N3194">
        <v>0.751999999999999</v>
      </c>
      <c r="O3194" t="str">
        <f t="shared" si="318"/>
        <v>18&lt;row&gt;&lt;color=136,140,107&gt;给予范围内对手0%伤害，&lt;row&gt;&lt;color=136,140,107&gt;并额外造成0点伤害</v>
      </c>
    </row>
    <row r="3195" spans="1:15" x14ac:dyDescent="0.15">
      <c r="A3195">
        <f t="shared" si="319"/>
        <v>1001723042</v>
      </c>
      <c r="B3195" s="32">
        <v>1001723</v>
      </c>
      <c r="C3195">
        <v>42</v>
      </c>
      <c r="D3195">
        <v>0</v>
      </c>
      <c r="E3195">
        <v>0</v>
      </c>
      <c r="F3195" t="s">
        <v>619</v>
      </c>
      <c r="H3195">
        <v>0</v>
      </c>
      <c r="I3195">
        <v>1</v>
      </c>
      <c r="J3195">
        <v>0</v>
      </c>
      <c r="K3195">
        <v>100</v>
      </c>
      <c r="L3195">
        <f t="shared" si="320"/>
        <v>0</v>
      </c>
      <c r="N3195">
        <v>0.75829999999999897</v>
      </c>
      <c r="O3195" t="str">
        <f t="shared" si="318"/>
        <v>18&lt;row&gt;&lt;color=136,140,107&gt;给予范围内对手0%伤害，&lt;row&gt;&lt;color=136,140,107&gt;并额外造成0点伤害</v>
      </c>
    </row>
    <row r="3196" spans="1:15" x14ac:dyDescent="0.15">
      <c r="A3196">
        <f t="shared" si="319"/>
        <v>1001723043</v>
      </c>
      <c r="B3196" s="32">
        <v>1001723</v>
      </c>
      <c r="C3196">
        <v>43</v>
      </c>
      <c r="D3196">
        <v>0</v>
      </c>
      <c r="E3196">
        <v>0</v>
      </c>
      <c r="F3196" t="s">
        <v>620</v>
      </c>
      <c r="H3196">
        <v>0</v>
      </c>
      <c r="I3196">
        <v>1</v>
      </c>
      <c r="J3196">
        <v>0</v>
      </c>
      <c r="K3196">
        <v>100</v>
      </c>
      <c r="L3196">
        <f t="shared" si="320"/>
        <v>0</v>
      </c>
      <c r="N3196">
        <v>0.76459999999999895</v>
      </c>
      <c r="O3196" t="str">
        <f t="shared" si="318"/>
        <v>18&lt;row&gt;&lt;color=136,140,107&gt;给予范围内对手0%伤害，&lt;row&gt;&lt;color=136,140,107&gt;并额外造成0点伤害</v>
      </c>
    </row>
    <row r="3197" spans="1:15" x14ac:dyDescent="0.15">
      <c r="A3197">
        <f t="shared" si="319"/>
        <v>1001723044</v>
      </c>
      <c r="B3197" s="32">
        <v>1001723</v>
      </c>
      <c r="C3197">
        <v>44</v>
      </c>
      <c r="D3197">
        <v>0</v>
      </c>
      <c r="E3197">
        <v>0</v>
      </c>
      <c r="F3197" t="s">
        <v>621</v>
      </c>
      <c r="H3197">
        <v>0</v>
      </c>
      <c r="I3197">
        <v>1</v>
      </c>
      <c r="J3197">
        <v>0</v>
      </c>
      <c r="K3197">
        <v>100</v>
      </c>
      <c r="L3197">
        <f t="shared" si="320"/>
        <v>0</v>
      </c>
      <c r="N3197">
        <v>0.77089999999999903</v>
      </c>
      <c r="O3197" t="str">
        <f t="shared" si="318"/>
        <v>18&lt;row&gt;&lt;color=136,140,107&gt;给予范围内对手0%伤害，&lt;row&gt;&lt;color=136,140,107&gt;并额外造成0点伤害</v>
      </c>
    </row>
    <row r="3198" spans="1:15" x14ac:dyDescent="0.15">
      <c r="A3198">
        <f t="shared" si="319"/>
        <v>1001723045</v>
      </c>
      <c r="B3198" s="32">
        <v>1001723</v>
      </c>
      <c r="C3198">
        <v>45</v>
      </c>
      <c r="D3198">
        <v>0</v>
      </c>
      <c r="E3198">
        <v>0</v>
      </c>
      <c r="F3198" t="s">
        <v>622</v>
      </c>
      <c r="H3198">
        <v>0</v>
      </c>
      <c r="I3198">
        <v>1</v>
      </c>
      <c r="J3198">
        <v>0</v>
      </c>
      <c r="K3198">
        <v>100</v>
      </c>
      <c r="L3198">
        <f t="shared" si="320"/>
        <v>0</v>
      </c>
      <c r="N3198">
        <v>0.777199999999999</v>
      </c>
      <c r="O3198" t="str">
        <f t="shared" si="318"/>
        <v>18&lt;row&gt;&lt;color=136,140,107&gt;给予范围内对手0%伤害，&lt;row&gt;&lt;color=136,140,107&gt;并额外造成0点伤害</v>
      </c>
    </row>
    <row r="3199" spans="1:15" x14ac:dyDescent="0.15">
      <c r="A3199">
        <f t="shared" si="319"/>
        <v>1001723046</v>
      </c>
      <c r="B3199" s="32">
        <v>1001723</v>
      </c>
      <c r="C3199">
        <v>46</v>
      </c>
      <c r="D3199">
        <v>0</v>
      </c>
      <c r="E3199">
        <v>0</v>
      </c>
      <c r="F3199" t="s">
        <v>623</v>
      </c>
      <c r="H3199">
        <v>0</v>
      </c>
      <c r="I3199">
        <v>1</v>
      </c>
      <c r="J3199">
        <v>0</v>
      </c>
      <c r="K3199">
        <v>100</v>
      </c>
      <c r="L3199">
        <f t="shared" si="320"/>
        <v>0</v>
      </c>
      <c r="N3199">
        <v>0.78349999999999898</v>
      </c>
      <c r="O3199" t="str">
        <f t="shared" si="318"/>
        <v>18&lt;row&gt;&lt;color=136,140,107&gt;给予范围内对手0%伤害，&lt;row&gt;&lt;color=136,140,107&gt;并额外造成0点伤害</v>
      </c>
    </row>
    <row r="3200" spans="1:15" x14ac:dyDescent="0.15">
      <c r="A3200">
        <f t="shared" si="319"/>
        <v>1001723047</v>
      </c>
      <c r="B3200" s="32">
        <v>1001723</v>
      </c>
      <c r="C3200">
        <v>47</v>
      </c>
      <c r="D3200">
        <v>0</v>
      </c>
      <c r="E3200">
        <v>0</v>
      </c>
      <c r="F3200" t="s">
        <v>624</v>
      </c>
      <c r="H3200">
        <v>0</v>
      </c>
      <c r="I3200">
        <v>1</v>
      </c>
      <c r="J3200">
        <v>0</v>
      </c>
      <c r="K3200">
        <v>100</v>
      </c>
      <c r="L3200">
        <f t="shared" si="320"/>
        <v>0</v>
      </c>
      <c r="N3200">
        <v>0.78979999999999895</v>
      </c>
      <c r="O3200" t="str">
        <f t="shared" si="318"/>
        <v>18&lt;row&gt;&lt;color=136,140,107&gt;给予范围内对手0%伤害，&lt;row&gt;&lt;color=136,140,107&gt;并额外造成0点伤害</v>
      </c>
    </row>
    <row r="3201" spans="1:15" x14ac:dyDescent="0.15">
      <c r="A3201">
        <f t="shared" si="319"/>
        <v>1001723048</v>
      </c>
      <c r="B3201" s="32">
        <v>1001723</v>
      </c>
      <c r="C3201">
        <v>48</v>
      </c>
      <c r="D3201">
        <v>0</v>
      </c>
      <c r="E3201">
        <v>0</v>
      </c>
      <c r="F3201" t="s">
        <v>625</v>
      </c>
      <c r="H3201">
        <v>0</v>
      </c>
      <c r="I3201">
        <v>1</v>
      </c>
      <c r="J3201">
        <v>0</v>
      </c>
      <c r="K3201">
        <v>100</v>
      </c>
      <c r="L3201">
        <f t="shared" si="320"/>
        <v>0</v>
      </c>
      <c r="N3201">
        <v>0.79609999999999903</v>
      </c>
      <c r="O3201" t="str">
        <f t="shared" si="318"/>
        <v>18&lt;row&gt;&lt;color=136,140,107&gt;给予范围内对手0%伤害，&lt;row&gt;&lt;color=136,140,107&gt;并额外造成0点伤害</v>
      </c>
    </row>
    <row r="3202" spans="1:15" x14ac:dyDescent="0.15">
      <c r="A3202">
        <f t="shared" si="319"/>
        <v>1001723049</v>
      </c>
      <c r="B3202" s="32">
        <v>1001723</v>
      </c>
      <c r="C3202">
        <v>49</v>
      </c>
      <c r="D3202">
        <v>0</v>
      </c>
      <c r="E3202">
        <v>0</v>
      </c>
      <c r="F3202" t="s">
        <v>626</v>
      </c>
      <c r="H3202">
        <v>0</v>
      </c>
      <c r="I3202">
        <v>1</v>
      </c>
      <c r="J3202">
        <v>0</v>
      </c>
      <c r="K3202">
        <v>100</v>
      </c>
      <c r="L3202">
        <f t="shared" si="320"/>
        <v>0</v>
      </c>
      <c r="N3202">
        <v>0.802399999999999</v>
      </c>
      <c r="O3202" t="str">
        <f t="shared" si="318"/>
        <v>18&lt;row&gt;&lt;color=136,140,107&gt;给予范围内对手0%伤害，&lt;row&gt;&lt;color=136,140,107&gt;并额外造成0点伤害</v>
      </c>
    </row>
    <row r="3203" spans="1:15" x14ac:dyDescent="0.15">
      <c r="A3203">
        <f t="shared" si="319"/>
        <v>1001723050</v>
      </c>
      <c r="B3203" s="32">
        <v>1001723</v>
      </c>
      <c r="C3203">
        <v>50</v>
      </c>
      <c r="D3203">
        <v>0</v>
      </c>
      <c r="E3203">
        <v>0</v>
      </c>
      <c r="F3203" t="s">
        <v>627</v>
      </c>
      <c r="H3203">
        <v>0</v>
      </c>
      <c r="I3203">
        <v>1</v>
      </c>
      <c r="J3203">
        <v>0</v>
      </c>
      <c r="K3203">
        <v>100</v>
      </c>
      <c r="L3203">
        <f t="shared" si="320"/>
        <v>0</v>
      </c>
      <c r="N3203">
        <v>0.80869999999999898</v>
      </c>
      <c r="O3203" t="str">
        <f t="shared" si="318"/>
        <v>18&lt;row&gt;&lt;color=136,140,107&gt;给予范围内对手0%伤害，&lt;row&gt;&lt;color=136,140,107&gt;并额外造成0点伤害</v>
      </c>
    </row>
    <row r="3204" spans="1:15" x14ac:dyDescent="0.15">
      <c r="A3204">
        <f t="shared" si="319"/>
        <v>1001723051</v>
      </c>
      <c r="B3204" s="32">
        <v>1001723</v>
      </c>
      <c r="C3204">
        <v>51</v>
      </c>
      <c r="D3204">
        <v>0</v>
      </c>
      <c r="E3204">
        <v>0</v>
      </c>
      <c r="F3204" t="s">
        <v>628</v>
      </c>
      <c r="H3204">
        <v>0</v>
      </c>
      <c r="I3204">
        <v>1</v>
      </c>
      <c r="J3204">
        <v>0</v>
      </c>
      <c r="K3204">
        <v>100</v>
      </c>
      <c r="L3204">
        <f t="shared" si="320"/>
        <v>0</v>
      </c>
      <c r="N3204">
        <v>0.81499999999999895</v>
      </c>
      <c r="O3204" t="str">
        <f t="shared" si="318"/>
        <v>18&lt;row&gt;&lt;color=136,140,107&gt;给予范围内对手0%伤害，&lt;row&gt;&lt;color=136,140,107&gt;并额外造成0点伤害</v>
      </c>
    </row>
    <row r="3205" spans="1:15" x14ac:dyDescent="0.15">
      <c r="A3205">
        <f t="shared" si="319"/>
        <v>1001723052</v>
      </c>
      <c r="B3205" s="32">
        <v>1001723</v>
      </c>
      <c r="C3205">
        <v>52</v>
      </c>
      <c r="D3205">
        <v>0</v>
      </c>
      <c r="E3205">
        <v>0</v>
      </c>
      <c r="F3205" t="s">
        <v>629</v>
      </c>
      <c r="H3205">
        <v>0</v>
      </c>
      <c r="I3205">
        <v>1</v>
      </c>
      <c r="J3205">
        <v>0</v>
      </c>
      <c r="K3205">
        <v>100</v>
      </c>
      <c r="L3205">
        <f t="shared" si="320"/>
        <v>0</v>
      </c>
      <c r="N3205">
        <v>0.82129999999999903</v>
      </c>
      <c r="O3205" t="str">
        <f t="shared" si="318"/>
        <v>18&lt;row&gt;&lt;color=136,140,107&gt;给予范围内对手0%伤害，&lt;row&gt;&lt;color=136,140,107&gt;并额外造成0点伤害</v>
      </c>
    </row>
    <row r="3206" spans="1:15" x14ac:dyDescent="0.15">
      <c r="A3206">
        <f t="shared" si="319"/>
        <v>1001723053</v>
      </c>
      <c r="B3206" s="32">
        <v>1001723</v>
      </c>
      <c r="C3206">
        <v>53</v>
      </c>
      <c r="D3206">
        <v>0</v>
      </c>
      <c r="E3206">
        <v>0</v>
      </c>
      <c r="F3206" t="s">
        <v>630</v>
      </c>
      <c r="H3206">
        <v>0</v>
      </c>
      <c r="I3206">
        <v>1</v>
      </c>
      <c r="J3206">
        <v>0</v>
      </c>
      <c r="K3206">
        <v>100</v>
      </c>
      <c r="L3206">
        <f t="shared" si="320"/>
        <v>0</v>
      </c>
      <c r="N3206">
        <v>0.827599999999999</v>
      </c>
      <c r="O3206" t="str">
        <f t="shared" si="318"/>
        <v>18&lt;row&gt;&lt;color=136,140,107&gt;给予范围内对手0%伤害，&lt;row&gt;&lt;color=136,140,107&gt;并额外造成0点伤害</v>
      </c>
    </row>
    <row r="3207" spans="1:15" x14ac:dyDescent="0.15">
      <c r="A3207">
        <f t="shared" si="319"/>
        <v>1001723054</v>
      </c>
      <c r="B3207" s="32">
        <v>1001723</v>
      </c>
      <c r="C3207">
        <v>54</v>
      </c>
      <c r="D3207">
        <v>0</v>
      </c>
      <c r="E3207">
        <v>0</v>
      </c>
      <c r="F3207" t="s">
        <v>631</v>
      </c>
      <c r="H3207">
        <v>0</v>
      </c>
      <c r="I3207">
        <v>1</v>
      </c>
      <c r="J3207">
        <v>0</v>
      </c>
      <c r="K3207">
        <v>100</v>
      </c>
      <c r="L3207">
        <f t="shared" si="320"/>
        <v>0</v>
      </c>
      <c r="N3207">
        <v>0.83389999999999898</v>
      </c>
      <c r="O3207" t="str">
        <f t="shared" si="318"/>
        <v>18&lt;row&gt;&lt;color=136,140,107&gt;给予范围内对手0%伤害，&lt;row&gt;&lt;color=136,140,107&gt;并额外造成0点伤害</v>
      </c>
    </row>
    <row r="3208" spans="1:15" x14ac:dyDescent="0.15">
      <c r="A3208">
        <f t="shared" si="319"/>
        <v>1001723055</v>
      </c>
      <c r="B3208" s="32">
        <v>1001723</v>
      </c>
      <c r="C3208">
        <v>55</v>
      </c>
      <c r="D3208">
        <v>0</v>
      </c>
      <c r="E3208">
        <v>0</v>
      </c>
      <c r="F3208" t="s">
        <v>632</v>
      </c>
      <c r="H3208">
        <v>0</v>
      </c>
      <c r="I3208">
        <v>1</v>
      </c>
      <c r="J3208">
        <v>0</v>
      </c>
      <c r="K3208">
        <v>100</v>
      </c>
      <c r="L3208">
        <f t="shared" si="320"/>
        <v>0</v>
      </c>
      <c r="N3208">
        <v>0.84019999999999895</v>
      </c>
      <c r="O3208" t="str">
        <f t="shared" si="318"/>
        <v>18&lt;row&gt;&lt;color=136,140,107&gt;给予范围内对手0%伤害，&lt;row&gt;&lt;color=136,140,107&gt;并额外造成0点伤害</v>
      </c>
    </row>
    <row r="3209" spans="1:15" x14ac:dyDescent="0.15">
      <c r="A3209">
        <f t="shared" si="319"/>
        <v>1001723056</v>
      </c>
      <c r="B3209" s="32">
        <v>1001723</v>
      </c>
      <c r="C3209">
        <v>56</v>
      </c>
      <c r="D3209">
        <v>0</v>
      </c>
      <c r="E3209">
        <v>0</v>
      </c>
      <c r="F3209" t="s">
        <v>633</v>
      </c>
      <c r="H3209">
        <v>0</v>
      </c>
      <c r="I3209">
        <v>1</v>
      </c>
      <c r="J3209">
        <v>0</v>
      </c>
      <c r="K3209">
        <v>100</v>
      </c>
      <c r="L3209">
        <f t="shared" si="320"/>
        <v>0</v>
      </c>
      <c r="N3209">
        <v>0.84649999999999803</v>
      </c>
      <c r="O3209" t="str">
        <f t="shared" si="318"/>
        <v>18&lt;row&gt;&lt;color=136,140,107&gt;给予范围内对手0%伤害，&lt;row&gt;&lt;color=136,140,107&gt;并额外造成0点伤害</v>
      </c>
    </row>
    <row r="3210" spans="1:15" x14ac:dyDescent="0.15">
      <c r="A3210">
        <f t="shared" si="319"/>
        <v>1001723057</v>
      </c>
      <c r="B3210" s="32">
        <v>1001723</v>
      </c>
      <c r="C3210">
        <v>57</v>
      </c>
      <c r="D3210">
        <v>0</v>
      </c>
      <c r="E3210">
        <v>0</v>
      </c>
      <c r="F3210" t="s">
        <v>634</v>
      </c>
      <c r="H3210">
        <v>0</v>
      </c>
      <c r="I3210">
        <v>1</v>
      </c>
      <c r="J3210">
        <v>0</v>
      </c>
      <c r="K3210">
        <v>100</v>
      </c>
      <c r="L3210">
        <f t="shared" si="320"/>
        <v>0</v>
      </c>
      <c r="N3210">
        <v>0.852799999999998</v>
      </c>
      <c r="O3210" t="str">
        <f t="shared" si="318"/>
        <v>18&lt;row&gt;&lt;color=136,140,107&gt;给予范围内对手0%伤害，&lt;row&gt;&lt;color=136,140,107&gt;并额外造成0点伤害</v>
      </c>
    </row>
    <row r="3211" spans="1:15" x14ac:dyDescent="0.15">
      <c r="A3211">
        <f t="shared" si="319"/>
        <v>1001723058</v>
      </c>
      <c r="B3211" s="32">
        <v>1001723</v>
      </c>
      <c r="C3211">
        <v>58</v>
      </c>
      <c r="D3211">
        <v>0</v>
      </c>
      <c r="E3211">
        <v>0</v>
      </c>
      <c r="F3211" t="s">
        <v>635</v>
      </c>
      <c r="H3211">
        <v>0</v>
      </c>
      <c r="I3211">
        <v>1</v>
      </c>
      <c r="J3211">
        <v>0</v>
      </c>
      <c r="K3211">
        <v>100</v>
      </c>
      <c r="L3211">
        <f t="shared" si="320"/>
        <v>0</v>
      </c>
      <c r="N3211">
        <v>0.85909999999999798</v>
      </c>
      <c r="O3211" t="str">
        <f t="shared" si="318"/>
        <v>18&lt;row&gt;&lt;color=136,140,107&gt;给予范围内对手0%伤害，&lt;row&gt;&lt;color=136,140,107&gt;并额外造成0点伤害</v>
      </c>
    </row>
    <row r="3212" spans="1:15" x14ac:dyDescent="0.15">
      <c r="A3212">
        <f t="shared" si="319"/>
        <v>1001723059</v>
      </c>
      <c r="B3212" s="32">
        <v>1001723</v>
      </c>
      <c r="C3212">
        <v>59</v>
      </c>
      <c r="D3212">
        <v>0</v>
      </c>
      <c r="E3212">
        <v>0</v>
      </c>
      <c r="F3212" t="s">
        <v>636</v>
      </c>
      <c r="H3212">
        <v>0</v>
      </c>
      <c r="I3212">
        <v>1</v>
      </c>
      <c r="J3212">
        <v>0</v>
      </c>
      <c r="K3212">
        <v>100</v>
      </c>
      <c r="L3212">
        <f t="shared" si="320"/>
        <v>0</v>
      </c>
      <c r="N3212">
        <v>0.86539999999999795</v>
      </c>
      <c r="O3212" t="str">
        <f t="shared" si="318"/>
        <v>18&lt;row&gt;&lt;color=136,140,107&gt;给予范围内对手0%伤害，&lt;row&gt;&lt;color=136,140,107&gt;并额外造成0点伤害</v>
      </c>
    </row>
    <row r="3213" spans="1:15" x14ac:dyDescent="0.15">
      <c r="A3213">
        <f t="shared" si="319"/>
        <v>1001723060</v>
      </c>
      <c r="B3213" s="32">
        <v>1001723</v>
      </c>
      <c r="C3213">
        <v>60</v>
      </c>
      <c r="D3213">
        <v>0</v>
      </c>
      <c r="E3213">
        <v>0</v>
      </c>
      <c r="F3213" t="s">
        <v>637</v>
      </c>
      <c r="H3213">
        <v>0</v>
      </c>
      <c r="I3213">
        <v>1</v>
      </c>
      <c r="J3213">
        <v>0</v>
      </c>
      <c r="K3213">
        <v>100</v>
      </c>
      <c r="L3213">
        <f t="shared" si="320"/>
        <v>0</v>
      </c>
      <c r="N3213">
        <v>0.87169999999999803</v>
      </c>
      <c r="O3213" t="str">
        <f t="shared" si="318"/>
        <v>18&lt;row&gt;&lt;color=136,140,107&gt;给予范围内对手0%伤害，&lt;row&gt;&lt;color=136,140,107&gt;并额外造成0点伤害</v>
      </c>
    </row>
    <row r="3214" spans="1:15" x14ac:dyDescent="0.15">
      <c r="A3214">
        <f t="shared" si="319"/>
        <v>1001723061</v>
      </c>
      <c r="B3214" s="32">
        <v>1001723</v>
      </c>
      <c r="C3214">
        <v>61</v>
      </c>
      <c r="D3214">
        <v>0</v>
      </c>
      <c r="E3214">
        <v>0</v>
      </c>
      <c r="F3214" t="s">
        <v>638</v>
      </c>
      <c r="H3214">
        <v>0</v>
      </c>
      <c r="I3214">
        <v>1</v>
      </c>
      <c r="J3214">
        <v>0</v>
      </c>
      <c r="K3214">
        <v>100</v>
      </c>
      <c r="L3214">
        <f t="shared" si="320"/>
        <v>0</v>
      </c>
      <c r="N3214">
        <v>0.877999999999998</v>
      </c>
      <c r="O3214" t="str">
        <f t="shared" si="318"/>
        <v>18&lt;row&gt;&lt;color=136,140,107&gt;给予范围内对手0%伤害，&lt;row&gt;&lt;color=136,140,107&gt;并额外造成0点伤害</v>
      </c>
    </row>
    <row r="3215" spans="1:15" x14ac:dyDescent="0.15">
      <c r="A3215">
        <f t="shared" si="319"/>
        <v>1001723062</v>
      </c>
      <c r="B3215" s="32">
        <v>1001723</v>
      </c>
      <c r="C3215">
        <v>62</v>
      </c>
      <c r="D3215">
        <v>0</v>
      </c>
      <c r="E3215">
        <v>0</v>
      </c>
      <c r="F3215" t="s">
        <v>639</v>
      </c>
      <c r="H3215">
        <v>0</v>
      </c>
      <c r="I3215">
        <v>1</v>
      </c>
      <c r="J3215">
        <v>0</v>
      </c>
      <c r="K3215">
        <v>100</v>
      </c>
      <c r="L3215">
        <f t="shared" si="320"/>
        <v>0</v>
      </c>
      <c r="N3215">
        <v>0.88429999999999798</v>
      </c>
      <c r="O3215" t="str">
        <f t="shared" si="318"/>
        <v>18&lt;row&gt;&lt;color=136,140,107&gt;给予范围内对手0%伤害，&lt;row&gt;&lt;color=136,140,107&gt;并额外造成0点伤害</v>
      </c>
    </row>
    <row r="3216" spans="1:15" x14ac:dyDescent="0.15">
      <c r="A3216">
        <f t="shared" si="319"/>
        <v>1001723063</v>
      </c>
      <c r="B3216" s="32">
        <v>1001723</v>
      </c>
      <c r="C3216">
        <v>63</v>
      </c>
      <c r="D3216">
        <v>0</v>
      </c>
      <c r="E3216">
        <v>0</v>
      </c>
      <c r="F3216" t="s">
        <v>640</v>
      </c>
      <c r="H3216">
        <v>0</v>
      </c>
      <c r="I3216">
        <v>1</v>
      </c>
      <c r="J3216">
        <v>0</v>
      </c>
      <c r="K3216">
        <v>100</v>
      </c>
      <c r="L3216">
        <f t="shared" si="320"/>
        <v>0</v>
      </c>
      <c r="N3216">
        <v>0.89059999999999795</v>
      </c>
      <c r="O3216" t="str">
        <f t="shared" si="318"/>
        <v>18&lt;row&gt;&lt;color=136,140,107&gt;给予范围内对手0%伤害，&lt;row&gt;&lt;color=136,140,107&gt;并额外造成0点伤害</v>
      </c>
    </row>
    <row r="3217" spans="1:15" x14ac:dyDescent="0.15">
      <c r="A3217">
        <f t="shared" si="319"/>
        <v>1001723064</v>
      </c>
      <c r="B3217" s="32">
        <v>1001723</v>
      </c>
      <c r="C3217">
        <v>64</v>
      </c>
      <c r="D3217">
        <v>0</v>
      </c>
      <c r="E3217">
        <v>0</v>
      </c>
      <c r="F3217" t="s">
        <v>641</v>
      </c>
      <c r="H3217">
        <v>0</v>
      </c>
      <c r="I3217">
        <v>1</v>
      </c>
      <c r="J3217">
        <v>0</v>
      </c>
      <c r="K3217">
        <v>100</v>
      </c>
      <c r="L3217">
        <f t="shared" si="320"/>
        <v>0</v>
      </c>
      <c r="N3217">
        <v>0.89689999999999803</v>
      </c>
      <c r="O3217" t="str">
        <f t="shared" si="318"/>
        <v>18&lt;row&gt;&lt;color=136,140,107&gt;给予范围内对手0%伤害，&lt;row&gt;&lt;color=136,140,107&gt;并额外造成0点伤害</v>
      </c>
    </row>
    <row r="3218" spans="1:15" x14ac:dyDescent="0.15">
      <c r="A3218">
        <f t="shared" si="319"/>
        <v>1001723065</v>
      </c>
      <c r="B3218" s="32">
        <v>1001723</v>
      </c>
      <c r="C3218">
        <v>65</v>
      </c>
      <c r="D3218">
        <v>0</v>
      </c>
      <c r="E3218">
        <v>0</v>
      </c>
      <c r="F3218" t="s">
        <v>642</v>
      </c>
      <c r="H3218">
        <v>0</v>
      </c>
      <c r="I3218">
        <v>1</v>
      </c>
      <c r="J3218">
        <v>0</v>
      </c>
      <c r="K3218">
        <v>100</v>
      </c>
      <c r="L3218">
        <f t="shared" si="320"/>
        <v>0</v>
      </c>
      <c r="N3218">
        <v>0.903199999999998</v>
      </c>
      <c r="O3218" t="str">
        <f t="shared" si="318"/>
        <v>18&lt;row&gt;&lt;color=136,140,107&gt;给予范围内对手0%伤害，&lt;row&gt;&lt;color=136,140,107&gt;并额外造成0点伤害</v>
      </c>
    </row>
    <row r="3219" spans="1:15" x14ac:dyDescent="0.15">
      <c r="A3219">
        <f t="shared" si="319"/>
        <v>1001723066</v>
      </c>
      <c r="B3219" s="32">
        <v>1001723</v>
      </c>
      <c r="C3219">
        <v>66</v>
      </c>
      <c r="D3219">
        <v>0</v>
      </c>
      <c r="E3219">
        <v>0</v>
      </c>
      <c r="F3219" t="s">
        <v>643</v>
      </c>
      <c r="H3219">
        <v>0</v>
      </c>
      <c r="I3219">
        <v>1</v>
      </c>
      <c r="J3219">
        <v>0</v>
      </c>
      <c r="K3219">
        <v>100</v>
      </c>
      <c r="L3219">
        <f t="shared" si="320"/>
        <v>0</v>
      </c>
      <c r="N3219">
        <v>0.90949999999999798</v>
      </c>
      <c r="O3219" t="str">
        <f t="shared" ref="O3219:O3233" si="321">"18&lt;row&gt;&lt;color=136,140,107&gt;给予范围内对手"&amp;INT(L3219*100)&amp;"%伤害，&lt;row&gt;&lt;color=136,140,107&gt;并额外造成"&amp;INT(C3219*10*L3219*N3219)&amp;"点伤害"</f>
        <v>18&lt;row&gt;&lt;color=136,140,107&gt;给予范围内对手0%伤害，&lt;row&gt;&lt;color=136,140,107&gt;并额外造成0点伤害</v>
      </c>
    </row>
    <row r="3220" spans="1:15" x14ac:dyDescent="0.15">
      <c r="A3220">
        <f t="shared" si="319"/>
        <v>1001723067</v>
      </c>
      <c r="B3220" s="32">
        <v>1001723</v>
      </c>
      <c r="C3220">
        <v>67</v>
      </c>
      <c r="D3220">
        <v>0</v>
      </c>
      <c r="E3220">
        <v>0</v>
      </c>
      <c r="F3220" t="s">
        <v>644</v>
      </c>
      <c r="H3220">
        <v>0</v>
      </c>
      <c r="I3220">
        <v>1</v>
      </c>
      <c r="J3220">
        <v>0</v>
      </c>
      <c r="K3220">
        <v>100</v>
      </c>
      <c r="L3220">
        <f t="shared" si="320"/>
        <v>0</v>
      </c>
      <c r="N3220">
        <v>0.91579999999999795</v>
      </c>
      <c r="O3220" t="str">
        <f t="shared" si="321"/>
        <v>18&lt;row&gt;&lt;color=136,140,107&gt;给予范围内对手0%伤害，&lt;row&gt;&lt;color=136,140,107&gt;并额外造成0点伤害</v>
      </c>
    </row>
    <row r="3221" spans="1:15" x14ac:dyDescent="0.15">
      <c r="A3221">
        <f t="shared" si="319"/>
        <v>1001723068</v>
      </c>
      <c r="B3221" s="32">
        <v>1001723</v>
      </c>
      <c r="C3221">
        <v>68</v>
      </c>
      <c r="D3221">
        <v>0</v>
      </c>
      <c r="E3221">
        <v>0</v>
      </c>
      <c r="F3221" t="s">
        <v>645</v>
      </c>
      <c r="H3221">
        <v>0</v>
      </c>
      <c r="I3221">
        <v>1</v>
      </c>
      <c r="J3221">
        <v>0</v>
      </c>
      <c r="K3221">
        <v>100</v>
      </c>
      <c r="L3221">
        <f t="shared" si="320"/>
        <v>0</v>
      </c>
      <c r="N3221">
        <v>0.92209999999999803</v>
      </c>
      <c r="O3221" t="str">
        <f t="shared" si="321"/>
        <v>18&lt;row&gt;&lt;color=136,140,107&gt;给予范围内对手0%伤害，&lt;row&gt;&lt;color=136,140,107&gt;并额外造成0点伤害</v>
      </c>
    </row>
    <row r="3222" spans="1:15" x14ac:dyDescent="0.15">
      <c r="A3222">
        <f t="shared" si="319"/>
        <v>1001723069</v>
      </c>
      <c r="B3222" s="32">
        <v>1001723</v>
      </c>
      <c r="C3222">
        <v>69</v>
      </c>
      <c r="D3222">
        <v>0</v>
      </c>
      <c r="E3222">
        <v>0</v>
      </c>
      <c r="F3222" t="s">
        <v>646</v>
      </c>
      <c r="H3222">
        <v>0</v>
      </c>
      <c r="I3222">
        <v>1</v>
      </c>
      <c r="J3222">
        <v>0</v>
      </c>
      <c r="K3222">
        <v>100</v>
      </c>
      <c r="L3222">
        <f t="shared" si="320"/>
        <v>0</v>
      </c>
      <c r="N3222">
        <v>0.928399999999998</v>
      </c>
      <c r="O3222" t="str">
        <f t="shared" si="321"/>
        <v>18&lt;row&gt;&lt;color=136,140,107&gt;给予范围内对手0%伤害，&lt;row&gt;&lt;color=136,140,107&gt;并额外造成0点伤害</v>
      </c>
    </row>
    <row r="3223" spans="1:15" x14ac:dyDescent="0.15">
      <c r="A3223">
        <f t="shared" si="319"/>
        <v>1001723070</v>
      </c>
      <c r="B3223" s="32">
        <v>1001723</v>
      </c>
      <c r="C3223">
        <v>70</v>
      </c>
      <c r="D3223">
        <v>0</v>
      </c>
      <c r="E3223">
        <v>0</v>
      </c>
      <c r="F3223" t="s">
        <v>647</v>
      </c>
      <c r="H3223">
        <v>0</v>
      </c>
      <c r="I3223">
        <v>1</v>
      </c>
      <c r="J3223">
        <v>0</v>
      </c>
      <c r="K3223">
        <v>100</v>
      </c>
      <c r="L3223">
        <f t="shared" si="320"/>
        <v>0</v>
      </c>
      <c r="N3223">
        <v>0.93469999999999798</v>
      </c>
      <c r="O3223" t="str">
        <f t="shared" si="321"/>
        <v>18&lt;row&gt;&lt;color=136,140,107&gt;给予范围内对手0%伤害，&lt;row&gt;&lt;color=136,140,107&gt;并额外造成0点伤害</v>
      </c>
    </row>
    <row r="3224" spans="1:15" x14ac:dyDescent="0.15">
      <c r="A3224">
        <f t="shared" si="319"/>
        <v>1001723071</v>
      </c>
      <c r="B3224" s="32">
        <v>1001723</v>
      </c>
      <c r="C3224">
        <v>71</v>
      </c>
      <c r="D3224">
        <v>0</v>
      </c>
      <c r="E3224">
        <v>0</v>
      </c>
      <c r="F3224" t="s">
        <v>648</v>
      </c>
      <c r="H3224">
        <v>0</v>
      </c>
      <c r="I3224">
        <v>1</v>
      </c>
      <c r="J3224">
        <v>0</v>
      </c>
      <c r="K3224">
        <v>100</v>
      </c>
      <c r="L3224">
        <f t="shared" si="320"/>
        <v>0</v>
      </c>
      <c r="N3224">
        <v>0.94099999999999795</v>
      </c>
      <c r="O3224" t="str">
        <f t="shared" si="321"/>
        <v>18&lt;row&gt;&lt;color=136,140,107&gt;给予范围内对手0%伤害，&lt;row&gt;&lt;color=136,140,107&gt;并额外造成0点伤害</v>
      </c>
    </row>
    <row r="3225" spans="1:15" x14ac:dyDescent="0.15">
      <c r="A3225">
        <f t="shared" si="319"/>
        <v>1001723072</v>
      </c>
      <c r="B3225" s="32">
        <v>1001723</v>
      </c>
      <c r="C3225">
        <v>72</v>
      </c>
      <c r="D3225">
        <v>0</v>
      </c>
      <c r="E3225">
        <v>0</v>
      </c>
      <c r="F3225" t="s">
        <v>649</v>
      </c>
      <c r="H3225">
        <v>0</v>
      </c>
      <c r="I3225">
        <v>1</v>
      </c>
      <c r="J3225">
        <v>0</v>
      </c>
      <c r="K3225">
        <v>100</v>
      </c>
      <c r="L3225">
        <f t="shared" si="320"/>
        <v>0</v>
      </c>
      <c r="N3225">
        <v>0.94729999999999803</v>
      </c>
      <c r="O3225" t="str">
        <f t="shared" si="321"/>
        <v>18&lt;row&gt;&lt;color=136,140,107&gt;给予范围内对手0%伤害，&lt;row&gt;&lt;color=136,140,107&gt;并额外造成0点伤害</v>
      </c>
    </row>
    <row r="3226" spans="1:15" x14ac:dyDescent="0.15">
      <c r="A3226">
        <f t="shared" si="319"/>
        <v>1001723073</v>
      </c>
      <c r="B3226" s="32">
        <v>1001723</v>
      </c>
      <c r="C3226">
        <v>73</v>
      </c>
      <c r="D3226">
        <v>0</v>
      </c>
      <c r="E3226">
        <v>0</v>
      </c>
      <c r="F3226" t="s">
        <v>650</v>
      </c>
      <c r="H3226">
        <v>0</v>
      </c>
      <c r="I3226">
        <v>1</v>
      </c>
      <c r="J3226">
        <v>0</v>
      </c>
      <c r="K3226">
        <v>100</v>
      </c>
      <c r="L3226">
        <f t="shared" si="320"/>
        <v>0</v>
      </c>
      <c r="N3226">
        <v>0.953599999999998</v>
      </c>
      <c r="O3226" t="str">
        <f t="shared" si="321"/>
        <v>18&lt;row&gt;&lt;color=136,140,107&gt;给予范围内对手0%伤害，&lt;row&gt;&lt;color=136,140,107&gt;并额外造成0点伤害</v>
      </c>
    </row>
    <row r="3227" spans="1:15" x14ac:dyDescent="0.15">
      <c r="A3227">
        <f t="shared" si="319"/>
        <v>1001723074</v>
      </c>
      <c r="B3227" s="32">
        <v>1001723</v>
      </c>
      <c r="C3227">
        <v>74</v>
      </c>
      <c r="D3227">
        <v>0</v>
      </c>
      <c r="E3227">
        <v>0</v>
      </c>
      <c r="F3227" t="s">
        <v>651</v>
      </c>
      <c r="H3227">
        <v>0</v>
      </c>
      <c r="I3227">
        <v>1</v>
      </c>
      <c r="J3227">
        <v>0</v>
      </c>
      <c r="K3227">
        <v>100</v>
      </c>
      <c r="L3227">
        <f t="shared" si="320"/>
        <v>0</v>
      </c>
      <c r="N3227">
        <v>0.95989999999999798</v>
      </c>
      <c r="O3227" t="str">
        <f t="shared" si="321"/>
        <v>18&lt;row&gt;&lt;color=136,140,107&gt;给予范围内对手0%伤害，&lt;row&gt;&lt;color=136,140,107&gt;并额外造成0点伤害</v>
      </c>
    </row>
    <row r="3228" spans="1:15" x14ac:dyDescent="0.15">
      <c r="A3228">
        <f t="shared" si="319"/>
        <v>1001723075</v>
      </c>
      <c r="B3228" s="32">
        <v>1001723</v>
      </c>
      <c r="C3228">
        <v>75</v>
      </c>
      <c r="D3228">
        <v>0</v>
      </c>
      <c r="E3228">
        <v>0</v>
      </c>
      <c r="F3228" t="s">
        <v>652</v>
      </c>
      <c r="H3228">
        <v>0</v>
      </c>
      <c r="I3228">
        <v>1</v>
      </c>
      <c r="J3228">
        <v>0</v>
      </c>
      <c r="K3228">
        <v>100</v>
      </c>
      <c r="L3228">
        <f t="shared" si="320"/>
        <v>0</v>
      </c>
      <c r="N3228">
        <v>0.96619999999999795</v>
      </c>
      <c r="O3228" t="str">
        <f t="shared" si="321"/>
        <v>18&lt;row&gt;&lt;color=136,140,107&gt;给予范围内对手0%伤害，&lt;row&gt;&lt;color=136,140,107&gt;并额外造成0点伤害</v>
      </c>
    </row>
    <row r="3229" spans="1:15" x14ac:dyDescent="0.15">
      <c r="A3229">
        <f t="shared" si="319"/>
        <v>1001723076</v>
      </c>
      <c r="B3229" s="32">
        <v>1001723</v>
      </c>
      <c r="C3229">
        <v>76</v>
      </c>
      <c r="D3229">
        <v>0</v>
      </c>
      <c r="E3229">
        <v>0</v>
      </c>
      <c r="F3229" t="s">
        <v>653</v>
      </c>
      <c r="H3229">
        <v>0</v>
      </c>
      <c r="I3229">
        <v>1</v>
      </c>
      <c r="J3229">
        <v>0</v>
      </c>
      <c r="K3229">
        <v>100</v>
      </c>
      <c r="L3229">
        <f t="shared" si="320"/>
        <v>0</v>
      </c>
      <c r="N3229">
        <v>0.97249999999999803</v>
      </c>
      <c r="O3229" t="str">
        <f t="shared" si="321"/>
        <v>18&lt;row&gt;&lt;color=136,140,107&gt;给予范围内对手0%伤害，&lt;row&gt;&lt;color=136,140,107&gt;并额外造成0点伤害</v>
      </c>
    </row>
    <row r="3230" spans="1:15" x14ac:dyDescent="0.15">
      <c r="A3230">
        <f t="shared" si="319"/>
        <v>1001723077</v>
      </c>
      <c r="B3230" s="32">
        <v>1001723</v>
      </c>
      <c r="C3230">
        <v>77</v>
      </c>
      <c r="D3230">
        <v>0</v>
      </c>
      <c r="E3230">
        <v>0</v>
      </c>
      <c r="F3230" t="s">
        <v>654</v>
      </c>
      <c r="H3230">
        <v>0</v>
      </c>
      <c r="I3230">
        <v>1</v>
      </c>
      <c r="J3230">
        <v>0</v>
      </c>
      <c r="K3230">
        <v>100</v>
      </c>
      <c r="L3230">
        <f t="shared" si="320"/>
        <v>0</v>
      </c>
      <c r="N3230">
        <v>0.978799999999998</v>
      </c>
      <c r="O3230" t="str">
        <f t="shared" si="321"/>
        <v>18&lt;row&gt;&lt;color=136,140,107&gt;给予范围内对手0%伤害，&lt;row&gt;&lt;color=136,140,107&gt;并额外造成0点伤害</v>
      </c>
    </row>
    <row r="3231" spans="1:15" x14ac:dyDescent="0.15">
      <c r="A3231">
        <f t="shared" si="319"/>
        <v>1001723078</v>
      </c>
      <c r="B3231" s="32">
        <v>1001723</v>
      </c>
      <c r="C3231">
        <v>78</v>
      </c>
      <c r="D3231">
        <v>0</v>
      </c>
      <c r="E3231">
        <v>0</v>
      </c>
      <c r="F3231" t="s">
        <v>655</v>
      </c>
      <c r="H3231">
        <v>0</v>
      </c>
      <c r="I3231">
        <v>1</v>
      </c>
      <c r="J3231">
        <v>0</v>
      </c>
      <c r="K3231">
        <v>100</v>
      </c>
      <c r="L3231">
        <f t="shared" si="320"/>
        <v>0</v>
      </c>
      <c r="N3231">
        <v>0.98509999999999798</v>
      </c>
      <c r="O3231" t="str">
        <f t="shared" si="321"/>
        <v>18&lt;row&gt;&lt;color=136,140,107&gt;给予范围内对手0%伤害，&lt;row&gt;&lt;color=136,140,107&gt;并额外造成0点伤害</v>
      </c>
    </row>
    <row r="3232" spans="1:15" x14ac:dyDescent="0.15">
      <c r="A3232">
        <f t="shared" si="319"/>
        <v>1001723079</v>
      </c>
      <c r="B3232" s="32">
        <v>1001723</v>
      </c>
      <c r="C3232">
        <v>79</v>
      </c>
      <c r="D3232">
        <v>0</v>
      </c>
      <c r="E3232">
        <v>0</v>
      </c>
      <c r="F3232" t="s">
        <v>656</v>
      </c>
      <c r="H3232">
        <v>0</v>
      </c>
      <c r="I3232">
        <v>1</v>
      </c>
      <c r="J3232">
        <v>0</v>
      </c>
      <c r="K3232">
        <v>100</v>
      </c>
      <c r="L3232">
        <f t="shared" si="320"/>
        <v>0</v>
      </c>
      <c r="N3232">
        <v>0.99139999999999795</v>
      </c>
      <c r="O3232" t="str">
        <f t="shared" si="321"/>
        <v>18&lt;row&gt;&lt;color=136,140,107&gt;给予范围内对手0%伤害，&lt;row&gt;&lt;color=136,140,107&gt;并额外造成0点伤害</v>
      </c>
    </row>
    <row r="3233" spans="1:15" x14ac:dyDescent="0.15">
      <c r="A3233">
        <f t="shared" si="319"/>
        <v>1001723080</v>
      </c>
      <c r="B3233" s="32">
        <v>1001723</v>
      </c>
      <c r="C3233">
        <v>80</v>
      </c>
      <c r="D3233">
        <v>0</v>
      </c>
      <c r="E3233">
        <v>0</v>
      </c>
      <c r="F3233" t="s">
        <v>657</v>
      </c>
      <c r="H3233">
        <v>0</v>
      </c>
      <c r="I3233">
        <v>1</v>
      </c>
      <c r="J3233">
        <v>0</v>
      </c>
      <c r="K3233">
        <v>100</v>
      </c>
      <c r="L3233">
        <f t="shared" si="320"/>
        <v>0</v>
      </c>
      <c r="N3233">
        <v>0.99769999999999803</v>
      </c>
      <c r="O3233" t="str">
        <f t="shared" si="321"/>
        <v>18&lt;row&gt;&lt;color=136,140,107&gt;给予范围内对手0%伤害，&lt;row&gt;&lt;color=136,140,107&gt;并额外造成0点伤害</v>
      </c>
    </row>
    <row r="3234" spans="1:15" x14ac:dyDescent="0.15">
      <c r="A3234">
        <f t="shared" si="319"/>
        <v>1001823001</v>
      </c>
      <c r="B3234" s="35">
        <v>1001823</v>
      </c>
      <c r="C3234">
        <v>1</v>
      </c>
      <c r="D3234">
        <v>0</v>
      </c>
      <c r="E3234">
        <v>0</v>
      </c>
      <c r="F3234" t="s">
        <v>578</v>
      </c>
      <c r="H3234">
        <v>0</v>
      </c>
      <c r="I3234">
        <v>1</v>
      </c>
      <c r="J3234">
        <v>0</v>
      </c>
      <c r="K3234">
        <v>100</v>
      </c>
      <c r="L3234">
        <f t="shared" si="320"/>
        <v>1.75</v>
      </c>
      <c r="N3234">
        <v>0.5</v>
      </c>
      <c r="O3234" t="str">
        <f>"18&lt;row&gt;&lt;color=136,140,107&gt;突袭对手给予"&amp;INT(L3234*100)&amp;"%伤害，&lt;row&gt;&lt;color=136,140,107&gt;并造成额外"&amp;INT(C3234*10*L3234*N3234)&amp;"点总伤害"</f>
        <v>18&lt;row&gt;&lt;color=136,140,107&gt;突袭对手给予175%伤害，&lt;row&gt;&lt;color=136,140,107&gt;并造成额外8点总伤害</v>
      </c>
    </row>
    <row r="3235" spans="1:15" x14ac:dyDescent="0.15">
      <c r="A3235">
        <f t="shared" si="319"/>
        <v>1001823002</v>
      </c>
      <c r="B3235" s="32">
        <v>1001823</v>
      </c>
      <c r="C3235">
        <v>2</v>
      </c>
      <c r="D3235">
        <v>0</v>
      </c>
      <c r="E3235">
        <v>0</v>
      </c>
      <c r="F3235" t="s">
        <v>590</v>
      </c>
      <c r="H3235">
        <v>0</v>
      </c>
      <c r="I3235">
        <v>1</v>
      </c>
      <c r="J3235">
        <v>0</v>
      </c>
      <c r="K3235">
        <v>100</v>
      </c>
      <c r="L3235">
        <f t="shared" si="320"/>
        <v>1.7720499999999999</v>
      </c>
      <c r="N3235">
        <v>0.50629999999999997</v>
      </c>
      <c r="O3235" t="str">
        <f t="shared" ref="O3235:O3298" si="322">"18&lt;row&gt;&lt;color=136,140,107&gt;突袭对手给予"&amp;INT(L3235*100)&amp;"%伤害，&lt;row&gt;&lt;color=136,140,107&gt;并造成额外"&amp;INT(C3235*10*L3235*N3235)&amp;"点总伤害"</f>
        <v>18&lt;row&gt;&lt;color=136,140,107&gt;突袭对手给予177%伤害，&lt;row&gt;&lt;color=136,140,107&gt;并造成额外17点总伤害</v>
      </c>
    </row>
    <row r="3236" spans="1:15" x14ac:dyDescent="0.15">
      <c r="A3236">
        <f t="shared" si="319"/>
        <v>1001823003</v>
      </c>
      <c r="B3236" s="32">
        <v>1001823</v>
      </c>
      <c r="C3236">
        <v>3</v>
      </c>
      <c r="D3236">
        <v>0</v>
      </c>
      <c r="E3236">
        <v>0</v>
      </c>
      <c r="F3236" t="s">
        <v>579</v>
      </c>
      <c r="H3236">
        <v>0</v>
      </c>
      <c r="I3236">
        <v>1</v>
      </c>
      <c r="J3236">
        <v>0</v>
      </c>
      <c r="K3236">
        <v>100</v>
      </c>
      <c r="L3236">
        <f t="shared" si="320"/>
        <v>1.7940999999999998</v>
      </c>
      <c r="N3236">
        <v>0.51259999999999994</v>
      </c>
      <c r="O3236" t="str">
        <f t="shared" si="322"/>
        <v>18&lt;row&gt;&lt;color=136,140,107&gt;突袭对手给予179%伤害，&lt;row&gt;&lt;color=136,140,107&gt;并造成额外27点总伤害</v>
      </c>
    </row>
    <row r="3237" spans="1:15" x14ac:dyDescent="0.15">
      <c r="A3237">
        <f t="shared" si="319"/>
        <v>1001823004</v>
      </c>
      <c r="B3237" s="32">
        <v>1001823</v>
      </c>
      <c r="C3237">
        <v>4</v>
      </c>
      <c r="D3237">
        <v>0</v>
      </c>
      <c r="E3237">
        <v>0</v>
      </c>
      <c r="F3237" t="s">
        <v>580</v>
      </c>
      <c r="H3237">
        <v>0</v>
      </c>
      <c r="I3237">
        <v>1</v>
      </c>
      <c r="J3237">
        <v>0</v>
      </c>
      <c r="K3237">
        <v>100</v>
      </c>
      <c r="L3237">
        <f t="shared" si="320"/>
        <v>1.8161500000000002</v>
      </c>
      <c r="N3237">
        <v>0.51890000000000003</v>
      </c>
      <c r="O3237" t="str">
        <f t="shared" si="322"/>
        <v>18&lt;row&gt;&lt;color=136,140,107&gt;突袭对手给予181%伤害，&lt;row&gt;&lt;color=136,140,107&gt;并造成额外37点总伤害</v>
      </c>
    </row>
    <row r="3238" spans="1:15" x14ac:dyDescent="0.15">
      <c r="A3238">
        <f t="shared" si="319"/>
        <v>1001823005</v>
      </c>
      <c r="B3238" s="32">
        <v>1001823</v>
      </c>
      <c r="C3238">
        <v>5</v>
      </c>
      <c r="D3238">
        <v>0</v>
      </c>
      <c r="E3238">
        <v>0</v>
      </c>
      <c r="F3238" t="s">
        <v>581</v>
      </c>
      <c r="H3238">
        <v>0</v>
      </c>
      <c r="I3238">
        <v>1</v>
      </c>
      <c r="J3238">
        <v>0</v>
      </c>
      <c r="K3238">
        <v>100</v>
      </c>
      <c r="L3238">
        <f t="shared" si="320"/>
        <v>1.8382000000000001</v>
      </c>
      <c r="N3238">
        <v>0.5252</v>
      </c>
      <c r="O3238" t="str">
        <f t="shared" si="322"/>
        <v>18&lt;row&gt;&lt;color=136,140,107&gt;突袭对手给予183%伤害，&lt;row&gt;&lt;color=136,140,107&gt;并造成额外48点总伤害</v>
      </c>
    </row>
    <row r="3239" spans="1:15" x14ac:dyDescent="0.15">
      <c r="A3239">
        <f t="shared" si="319"/>
        <v>1001823006</v>
      </c>
      <c r="B3239" s="32">
        <v>1001823</v>
      </c>
      <c r="C3239">
        <v>6</v>
      </c>
      <c r="D3239">
        <v>0</v>
      </c>
      <c r="E3239">
        <v>0</v>
      </c>
      <c r="F3239" t="s">
        <v>582</v>
      </c>
      <c r="H3239">
        <v>0</v>
      </c>
      <c r="I3239">
        <v>1</v>
      </c>
      <c r="J3239">
        <v>0</v>
      </c>
      <c r="K3239">
        <v>100</v>
      </c>
      <c r="L3239">
        <f t="shared" si="320"/>
        <v>1.86025</v>
      </c>
      <c r="N3239">
        <v>0.53149999999999997</v>
      </c>
      <c r="O3239" t="str">
        <f t="shared" si="322"/>
        <v>18&lt;row&gt;&lt;color=136,140,107&gt;突袭对手给予186%伤害，&lt;row&gt;&lt;color=136,140,107&gt;并造成额外59点总伤害</v>
      </c>
    </row>
    <row r="3240" spans="1:15" x14ac:dyDescent="0.15">
      <c r="A3240">
        <f t="shared" si="319"/>
        <v>1001823007</v>
      </c>
      <c r="B3240" s="32">
        <v>1001823</v>
      </c>
      <c r="C3240">
        <v>7</v>
      </c>
      <c r="D3240">
        <v>0</v>
      </c>
      <c r="E3240">
        <v>0</v>
      </c>
      <c r="F3240" t="s">
        <v>583</v>
      </c>
      <c r="H3240">
        <v>0</v>
      </c>
      <c r="I3240">
        <v>1</v>
      </c>
      <c r="J3240">
        <v>0</v>
      </c>
      <c r="K3240">
        <v>100</v>
      </c>
      <c r="L3240">
        <f t="shared" si="320"/>
        <v>1.8822999999999999</v>
      </c>
      <c r="N3240">
        <v>0.53779999999999994</v>
      </c>
      <c r="O3240" t="str">
        <f t="shared" si="322"/>
        <v>18&lt;row&gt;&lt;color=136,140,107&gt;突袭对手给予188%伤害，&lt;row&gt;&lt;color=136,140,107&gt;并造成额外70点总伤害</v>
      </c>
    </row>
    <row r="3241" spans="1:15" x14ac:dyDescent="0.15">
      <c r="A3241">
        <f t="shared" ref="A3241:A3304" si="323">B3241*1000+C3241</f>
        <v>1001823008</v>
      </c>
      <c r="B3241" s="32">
        <v>1001823</v>
      </c>
      <c r="C3241">
        <v>8</v>
      </c>
      <c r="D3241">
        <v>0</v>
      </c>
      <c r="E3241">
        <v>0</v>
      </c>
      <c r="F3241" t="s">
        <v>584</v>
      </c>
      <c r="H3241">
        <v>0</v>
      </c>
      <c r="I3241">
        <v>1</v>
      </c>
      <c r="J3241">
        <v>0</v>
      </c>
      <c r="K3241">
        <v>100</v>
      </c>
      <c r="L3241">
        <f t="shared" si="320"/>
        <v>1.90435</v>
      </c>
      <c r="N3241">
        <v>0.54410000000000003</v>
      </c>
      <c r="O3241" t="str">
        <f t="shared" si="322"/>
        <v>18&lt;row&gt;&lt;color=136,140,107&gt;突袭对手给予190%伤害，&lt;row&gt;&lt;color=136,140,107&gt;并造成额外82点总伤害</v>
      </c>
    </row>
    <row r="3242" spans="1:15" x14ac:dyDescent="0.15">
      <c r="A3242">
        <f t="shared" si="323"/>
        <v>1001823009</v>
      </c>
      <c r="B3242" s="32">
        <v>1001823</v>
      </c>
      <c r="C3242">
        <v>9</v>
      </c>
      <c r="D3242">
        <v>0</v>
      </c>
      <c r="E3242">
        <v>0</v>
      </c>
      <c r="F3242" t="s">
        <v>585</v>
      </c>
      <c r="H3242">
        <v>0</v>
      </c>
      <c r="I3242">
        <v>1</v>
      </c>
      <c r="J3242">
        <v>0</v>
      </c>
      <c r="K3242">
        <v>100</v>
      </c>
      <c r="L3242">
        <f t="shared" si="320"/>
        <v>1.9264000000000001</v>
      </c>
      <c r="N3242">
        <v>0.5504</v>
      </c>
      <c r="O3242" t="str">
        <f t="shared" si="322"/>
        <v>18&lt;row&gt;&lt;color=136,140,107&gt;突袭对手给予192%伤害，&lt;row&gt;&lt;color=136,140,107&gt;并造成额外95点总伤害</v>
      </c>
    </row>
    <row r="3243" spans="1:15" x14ac:dyDescent="0.15">
      <c r="A3243">
        <f t="shared" si="323"/>
        <v>1001823010</v>
      </c>
      <c r="B3243" s="32">
        <v>1001823</v>
      </c>
      <c r="C3243">
        <v>10</v>
      </c>
      <c r="D3243">
        <v>0</v>
      </c>
      <c r="E3243">
        <v>0</v>
      </c>
      <c r="F3243" t="s">
        <v>586</v>
      </c>
      <c r="H3243">
        <v>0</v>
      </c>
      <c r="I3243">
        <v>1</v>
      </c>
      <c r="J3243">
        <v>0</v>
      </c>
      <c r="K3243">
        <v>100</v>
      </c>
      <c r="L3243">
        <f t="shared" si="320"/>
        <v>1.9484499999999998</v>
      </c>
      <c r="N3243">
        <v>0.55669999999999997</v>
      </c>
      <c r="O3243" t="str">
        <f t="shared" si="322"/>
        <v>18&lt;row&gt;&lt;color=136,140,107&gt;突袭对手给予194%伤害，&lt;row&gt;&lt;color=136,140,107&gt;并造成额外108点总伤害</v>
      </c>
    </row>
    <row r="3244" spans="1:15" x14ac:dyDescent="0.15">
      <c r="A3244">
        <f t="shared" si="323"/>
        <v>1001823011</v>
      </c>
      <c r="B3244" s="32">
        <v>1001823</v>
      </c>
      <c r="C3244">
        <v>11</v>
      </c>
      <c r="D3244">
        <v>0</v>
      </c>
      <c r="E3244">
        <v>0</v>
      </c>
      <c r="F3244" t="s">
        <v>587</v>
      </c>
      <c r="H3244">
        <v>0</v>
      </c>
      <c r="I3244">
        <v>1</v>
      </c>
      <c r="J3244">
        <v>0</v>
      </c>
      <c r="K3244">
        <v>100</v>
      </c>
      <c r="L3244">
        <f t="shared" si="320"/>
        <v>1.9704999999999999</v>
      </c>
      <c r="N3244">
        <v>0.56299999999999994</v>
      </c>
      <c r="O3244" t="str">
        <f t="shared" si="322"/>
        <v>18&lt;row&gt;&lt;color=136,140,107&gt;突袭对手给予197%伤害，&lt;row&gt;&lt;color=136,140,107&gt;并造成额外122点总伤害</v>
      </c>
    </row>
    <row r="3245" spans="1:15" x14ac:dyDescent="0.15">
      <c r="A3245">
        <f t="shared" si="323"/>
        <v>1001823012</v>
      </c>
      <c r="B3245" s="32">
        <v>1001823</v>
      </c>
      <c r="C3245">
        <v>12</v>
      </c>
      <c r="D3245">
        <v>0</v>
      </c>
      <c r="E3245">
        <v>0</v>
      </c>
      <c r="F3245" t="s">
        <v>588</v>
      </c>
      <c r="H3245">
        <v>0</v>
      </c>
      <c r="I3245">
        <v>1</v>
      </c>
      <c r="J3245">
        <v>0</v>
      </c>
      <c r="K3245">
        <v>100</v>
      </c>
      <c r="L3245">
        <f t="shared" si="320"/>
        <v>1.99255</v>
      </c>
      <c r="N3245">
        <v>0.56930000000000003</v>
      </c>
      <c r="O3245" t="str">
        <f t="shared" si="322"/>
        <v>18&lt;row&gt;&lt;color=136,140,107&gt;突袭对手给予199%伤害，&lt;row&gt;&lt;color=136,140,107&gt;并造成额外136点总伤害</v>
      </c>
    </row>
    <row r="3246" spans="1:15" x14ac:dyDescent="0.15">
      <c r="A3246">
        <f t="shared" si="323"/>
        <v>1001823013</v>
      </c>
      <c r="B3246" s="32">
        <v>1001823</v>
      </c>
      <c r="C3246">
        <v>13</v>
      </c>
      <c r="D3246">
        <v>0</v>
      </c>
      <c r="E3246">
        <v>0</v>
      </c>
      <c r="F3246" t="s">
        <v>589</v>
      </c>
      <c r="H3246">
        <v>0</v>
      </c>
      <c r="I3246">
        <v>1</v>
      </c>
      <c r="J3246">
        <v>0</v>
      </c>
      <c r="K3246">
        <v>100</v>
      </c>
      <c r="L3246">
        <f t="shared" si="320"/>
        <v>2.0146000000000002</v>
      </c>
      <c r="N3246">
        <v>0.5756</v>
      </c>
      <c r="O3246" t="str">
        <f t="shared" si="322"/>
        <v>18&lt;row&gt;&lt;color=136,140,107&gt;突袭对手给予201%伤害，&lt;row&gt;&lt;color=136,140,107&gt;并造成额外150点总伤害</v>
      </c>
    </row>
    <row r="3247" spans="1:15" x14ac:dyDescent="0.15">
      <c r="A3247">
        <f t="shared" si="323"/>
        <v>1001823014</v>
      </c>
      <c r="B3247" s="32">
        <v>1001823</v>
      </c>
      <c r="C3247">
        <v>14</v>
      </c>
      <c r="D3247">
        <v>0</v>
      </c>
      <c r="E3247">
        <v>0</v>
      </c>
      <c r="F3247" t="s">
        <v>591</v>
      </c>
      <c r="H3247">
        <v>0</v>
      </c>
      <c r="I3247">
        <v>1</v>
      </c>
      <c r="J3247">
        <v>0</v>
      </c>
      <c r="K3247">
        <v>100</v>
      </c>
      <c r="L3247">
        <f t="shared" si="320"/>
        <v>2.0366499999999998</v>
      </c>
      <c r="N3247">
        <v>0.58189999999999997</v>
      </c>
      <c r="O3247" t="str">
        <f t="shared" si="322"/>
        <v>18&lt;row&gt;&lt;color=136,140,107&gt;突袭对手给予203%伤害，&lt;row&gt;&lt;color=136,140,107&gt;并造成额外165点总伤害</v>
      </c>
    </row>
    <row r="3248" spans="1:15" x14ac:dyDescent="0.15">
      <c r="A3248">
        <f t="shared" si="323"/>
        <v>1001823015</v>
      </c>
      <c r="B3248" s="32">
        <v>1001823</v>
      </c>
      <c r="C3248">
        <v>15</v>
      </c>
      <c r="D3248">
        <v>0</v>
      </c>
      <c r="E3248">
        <v>0</v>
      </c>
      <c r="F3248" t="s">
        <v>592</v>
      </c>
      <c r="H3248">
        <v>0</v>
      </c>
      <c r="I3248">
        <v>1</v>
      </c>
      <c r="J3248">
        <v>0</v>
      </c>
      <c r="K3248">
        <v>100</v>
      </c>
      <c r="L3248">
        <f t="shared" si="320"/>
        <v>2.0587</v>
      </c>
      <c r="N3248">
        <v>0.58819999999999995</v>
      </c>
      <c r="O3248" t="str">
        <f t="shared" si="322"/>
        <v>18&lt;row&gt;&lt;color=136,140,107&gt;突袭对手给予205%伤害，&lt;row&gt;&lt;color=136,140,107&gt;并造成额外181点总伤害</v>
      </c>
    </row>
    <row r="3249" spans="1:15" x14ac:dyDescent="0.15">
      <c r="A3249">
        <f t="shared" si="323"/>
        <v>1001823016</v>
      </c>
      <c r="B3249" s="32">
        <v>1001823</v>
      </c>
      <c r="C3249">
        <v>16</v>
      </c>
      <c r="D3249">
        <v>0</v>
      </c>
      <c r="E3249">
        <v>0</v>
      </c>
      <c r="F3249" t="s">
        <v>593</v>
      </c>
      <c r="H3249">
        <v>0</v>
      </c>
      <c r="I3249">
        <v>1</v>
      </c>
      <c r="J3249">
        <v>0</v>
      </c>
      <c r="K3249">
        <v>100</v>
      </c>
      <c r="L3249">
        <f t="shared" si="320"/>
        <v>2.0807500000000001</v>
      </c>
      <c r="N3249">
        <v>0.59450000000000003</v>
      </c>
      <c r="O3249" t="str">
        <f t="shared" si="322"/>
        <v>18&lt;row&gt;&lt;color=136,140,107&gt;突袭对手给予208%伤害，&lt;row&gt;&lt;color=136,140,107&gt;并造成额外197点总伤害</v>
      </c>
    </row>
    <row r="3250" spans="1:15" x14ac:dyDescent="0.15">
      <c r="A3250">
        <f t="shared" si="323"/>
        <v>1001823017</v>
      </c>
      <c r="B3250" s="32">
        <v>1001823</v>
      </c>
      <c r="C3250">
        <v>17</v>
      </c>
      <c r="D3250">
        <v>0</v>
      </c>
      <c r="E3250">
        <v>0</v>
      </c>
      <c r="F3250" t="s">
        <v>594</v>
      </c>
      <c r="H3250">
        <v>0</v>
      </c>
      <c r="I3250">
        <v>1</v>
      </c>
      <c r="J3250">
        <v>0</v>
      </c>
      <c r="K3250">
        <v>100</v>
      </c>
      <c r="L3250">
        <f t="shared" ref="L3250:L3313" si="324">IF(C3250=80,VLOOKUP((B3250-20),$B$100:$L$2343,11,0),VLOOKUP((B3250-20),$B$100:$L$2343,11,0)*N3250)</f>
        <v>2.1028000000000002</v>
      </c>
      <c r="N3250">
        <v>0.6008</v>
      </c>
      <c r="O3250" t="str">
        <f t="shared" si="322"/>
        <v>18&lt;row&gt;&lt;color=136,140,107&gt;突袭对手给予210%伤害，&lt;row&gt;&lt;color=136,140,107&gt;并造成额外214点总伤害</v>
      </c>
    </row>
    <row r="3251" spans="1:15" x14ac:dyDescent="0.15">
      <c r="A3251">
        <f t="shared" si="323"/>
        <v>1001823018</v>
      </c>
      <c r="B3251" s="32">
        <v>1001823</v>
      </c>
      <c r="C3251">
        <v>18</v>
      </c>
      <c r="D3251">
        <v>0</v>
      </c>
      <c r="E3251">
        <v>0</v>
      </c>
      <c r="F3251" t="s">
        <v>595</v>
      </c>
      <c r="H3251">
        <v>0</v>
      </c>
      <c r="I3251">
        <v>1</v>
      </c>
      <c r="J3251">
        <v>0</v>
      </c>
      <c r="K3251">
        <v>100</v>
      </c>
      <c r="L3251">
        <f t="shared" si="324"/>
        <v>2.1248499999999999</v>
      </c>
      <c r="N3251">
        <v>0.60709999999999997</v>
      </c>
      <c r="O3251" t="str">
        <f t="shared" si="322"/>
        <v>18&lt;row&gt;&lt;color=136,140,107&gt;突袭对手给予212%伤害，&lt;row&gt;&lt;color=136,140,107&gt;并造成额外232点总伤害</v>
      </c>
    </row>
    <row r="3252" spans="1:15" x14ac:dyDescent="0.15">
      <c r="A3252">
        <f t="shared" si="323"/>
        <v>1001823019</v>
      </c>
      <c r="B3252" s="32">
        <v>1001823</v>
      </c>
      <c r="C3252">
        <v>19</v>
      </c>
      <c r="D3252">
        <v>0</v>
      </c>
      <c r="E3252">
        <v>0</v>
      </c>
      <c r="F3252" t="s">
        <v>596</v>
      </c>
      <c r="H3252">
        <v>0</v>
      </c>
      <c r="I3252">
        <v>1</v>
      </c>
      <c r="J3252">
        <v>0</v>
      </c>
      <c r="K3252">
        <v>100</v>
      </c>
      <c r="L3252">
        <f t="shared" si="324"/>
        <v>2.1468999999999996</v>
      </c>
      <c r="N3252">
        <v>0.61339999999999995</v>
      </c>
      <c r="O3252" t="str">
        <f t="shared" si="322"/>
        <v>18&lt;row&gt;&lt;color=136,140,107&gt;突袭对手给予214%伤害，&lt;row&gt;&lt;color=136,140,107&gt;并造成额外250点总伤害</v>
      </c>
    </row>
    <row r="3253" spans="1:15" x14ac:dyDescent="0.15">
      <c r="A3253">
        <f t="shared" si="323"/>
        <v>1001823020</v>
      </c>
      <c r="B3253" s="32">
        <v>1001823</v>
      </c>
      <c r="C3253">
        <v>20</v>
      </c>
      <c r="D3253">
        <v>0</v>
      </c>
      <c r="E3253">
        <v>0</v>
      </c>
      <c r="F3253" t="s">
        <v>597</v>
      </c>
      <c r="H3253">
        <v>0</v>
      </c>
      <c r="I3253">
        <v>1</v>
      </c>
      <c r="J3253">
        <v>0</v>
      </c>
      <c r="K3253">
        <v>100</v>
      </c>
      <c r="L3253">
        <f t="shared" si="324"/>
        <v>2.1689499999999966</v>
      </c>
      <c r="N3253">
        <v>0.61969999999999903</v>
      </c>
      <c r="O3253" t="str">
        <f t="shared" si="322"/>
        <v>18&lt;row&gt;&lt;color=136,140,107&gt;突袭对手给予216%伤害，&lt;row&gt;&lt;color=136,140,107&gt;并造成额外268点总伤害</v>
      </c>
    </row>
    <row r="3254" spans="1:15" x14ac:dyDescent="0.15">
      <c r="A3254">
        <f t="shared" si="323"/>
        <v>1001823021</v>
      </c>
      <c r="B3254" s="32">
        <v>1001823</v>
      </c>
      <c r="C3254">
        <v>21</v>
      </c>
      <c r="D3254">
        <v>0</v>
      </c>
      <c r="E3254">
        <v>0</v>
      </c>
      <c r="F3254" t="s">
        <v>598</v>
      </c>
      <c r="H3254">
        <v>0</v>
      </c>
      <c r="I3254">
        <v>1</v>
      </c>
      <c r="J3254">
        <v>0</v>
      </c>
      <c r="K3254">
        <v>100</v>
      </c>
      <c r="L3254">
        <f t="shared" si="324"/>
        <v>2.1909999999999963</v>
      </c>
      <c r="N3254">
        <v>0.625999999999999</v>
      </c>
      <c r="O3254" t="str">
        <f t="shared" si="322"/>
        <v>18&lt;row&gt;&lt;color=136,140,107&gt;突袭对手给予219%伤害，&lt;row&gt;&lt;color=136,140,107&gt;并造成额外288点总伤害</v>
      </c>
    </row>
    <row r="3255" spans="1:15" x14ac:dyDescent="0.15">
      <c r="A3255">
        <f t="shared" si="323"/>
        <v>1001823022</v>
      </c>
      <c r="B3255" s="32">
        <v>1001823</v>
      </c>
      <c r="C3255">
        <v>22</v>
      </c>
      <c r="D3255">
        <v>0</v>
      </c>
      <c r="E3255">
        <v>0</v>
      </c>
      <c r="F3255" t="s">
        <v>599</v>
      </c>
      <c r="H3255">
        <v>0</v>
      </c>
      <c r="I3255">
        <v>1</v>
      </c>
      <c r="J3255">
        <v>0</v>
      </c>
      <c r="K3255">
        <v>100</v>
      </c>
      <c r="L3255">
        <f t="shared" si="324"/>
        <v>2.2130499999999964</v>
      </c>
      <c r="N3255">
        <v>0.63229999999999897</v>
      </c>
      <c r="O3255" t="str">
        <f t="shared" si="322"/>
        <v>18&lt;row&gt;&lt;color=136,140,107&gt;突袭对手给予221%伤害，&lt;row&gt;&lt;color=136,140,107&gt;并造成额外307点总伤害</v>
      </c>
    </row>
    <row r="3256" spans="1:15" x14ac:dyDescent="0.15">
      <c r="A3256">
        <f t="shared" si="323"/>
        <v>1001823023</v>
      </c>
      <c r="B3256" s="32">
        <v>1001823</v>
      </c>
      <c r="C3256">
        <v>23</v>
      </c>
      <c r="D3256">
        <v>0</v>
      </c>
      <c r="E3256">
        <v>0</v>
      </c>
      <c r="F3256" t="s">
        <v>600</v>
      </c>
      <c r="H3256">
        <v>0</v>
      </c>
      <c r="I3256">
        <v>1</v>
      </c>
      <c r="J3256">
        <v>0</v>
      </c>
      <c r="K3256">
        <v>100</v>
      </c>
      <c r="L3256">
        <f t="shared" si="324"/>
        <v>2.2350999999999965</v>
      </c>
      <c r="N3256">
        <v>0.63859999999999895</v>
      </c>
      <c r="O3256" t="str">
        <f t="shared" si="322"/>
        <v>18&lt;row&gt;&lt;color=136,140,107&gt;突袭对手给予223%伤害，&lt;row&gt;&lt;color=136,140,107&gt;并造成额外328点总伤害</v>
      </c>
    </row>
    <row r="3257" spans="1:15" x14ac:dyDescent="0.15">
      <c r="A3257">
        <f t="shared" si="323"/>
        <v>1001823024</v>
      </c>
      <c r="B3257" s="32">
        <v>1001823</v>
      </c>
      <c r="C3257">
        <v>24</v>
      </c>
      <c r="D3257">
        <v>0</v>
      </c>
      <c r="E3257">
        <v>0</v>
      </c>
      <c r="F3257" t="s">
        <v>601</v>
      </c>
      <c r="H3257">
        <v>0</v>
      </c>
      <c r="I3257">
        <v>1</v>
      </c>
      <c r="J3257">
        <v>0</v>
      </c>
      <c r="K3257">
        <v>100</v>
      </c>
      <c r="L3257">
        <f t="shared" si="324"/>
        <v>2.2571499999999967</v>
      </c>
      <c r="N3257">
        <v>0.64489999999999903</v>
      </c>
      <c r="O3257" t="str">
        <f t="shared" si="322"/>
        <v>18&lt;row&gt;&lt;color=136,140,107&gt;突袭对手给予225%伤害，&lt;row&gt;&lt;color=136,140,107&gt;并造成额外349点总伤害</v>
      </c>
    </row>
    <row r="3258" spans="1:15" x14ac:dyDescent="0.15">
      <c r="A3258">
        <f t="shared" si="323"/>
        <v>1001823025</v>
      </c>
      <c r="B3258" s="32">
        <v>1001823</v>
      </c>
      <c r="C3258">
        <v>25</v>
      </c>
      <c r="D3258">
        <v>0</v>
      </c>
      <c r="E3258">
        <v>0</v>
      </c>
      <c r="F3258" t="s">
        <v>602</v>
      </c>
      <c r="H3258">
        <v>0</v>
      </c>
      <c r="I3258">
        <v>1</v>
      </c>
      <c r="J3258">
        <v>0</v>
      </c>
      <c r="K3258">
        <v>100</v>
      </c>
      <c r="L3258">
        <f t="shared" si="324"/>
        <v>2.2791999999999963</v>
      </c>
      <c r="N3258">
        <v>0.651199999999999</v>
      </c>
      <c r="O3258" t="str">
        <f t="shared" si="322"/>
        <v>18&lt;row&gt;&lt;color=136,140,107&gt;突袭对手给予227%伤害，&lt;row&gt;&lt;color=136,140,107&gt;并造成额外371点总伤害</v>
      </c>
    </row>
    <row r="3259" spans="1:15" x14ac:dyDescent="0.15">
      <c r="A3259">
        <f t="shared" si="323"/>
        <v>1001823026</v>
      </c>
      <c r="B3259" s="32">
        <v>1001823</v>
      </c>
      <c r="C3259">
        <v>26</v>
      </c>
      <c r="D3259">
        <v>0</v>
      </c>
      <c r="E3259">
        <v>0</v>
      </c>
      <c r="F3259" t="s">
        <v>603</v>
      </c>
      <c r="H3259">
        <v>0</v>
      </c>
      <c r="I3259">
        <v>1</v>
      </c>
      <c r="J3259">
        <v>0</v>
      </c>
      <c r="K3259">
        <v>100</v>
      </c>
      <c r="L3259">
        <f t="shared" si="324"/>
        <v>2.3012499999999965</v>
      </c>
      <c r="N3259">
        <v>0.65749999999999897</v>
      </c>
      <c r="O3259" t="str">
        <f t="shared" si="322"/>
        <v>18&lt;row&gt;&lt;color=136,140,107&gt;突袭对手给予230%伤害，&lt;row&gt;&lt;color=136,140,107&gt;并造成额外393点总伤害</v>
      </c>
    </row>
    <row r="3260" spans="1:15" x14ac:dyDescent="0.15">
      <c r="A3260">
        <f t="shared" si="323"/>
        <v>1001823027</v>
      </c>
      <c r="B3260" s="32">
        <v>1001823</v>
      </c>
      <c r="C3260">
        <v>27</v>
      </c>
      <c r="D3260">
        <v>0</v>
      </c>
      <c r="E3260">
        <v>0</v>
      </c>
      <c r="F3260" t="s">
        <v>604</v>
      </c>
      <c r="H3260">
        <v>0</v>
      </c>
      <c r="I3260">
        <v>1</v>
      </c>
      <c r="J3260">
        <v>0</v>
      </c>
      <c r="K3260">
        <v>100</v>
      </c>
      <c r="L3260">
        <f t="shared" si="324"/>
        <v>2.3232999999999961</v>
      </c>
      <c r="N3260">
        <v>0.66379999999999895</v>
      </c>
      <c r="O3260" t="str">
        <f t="shared" si="322"/>
        <v>18&lt;row&gt;&lt;color=136,140,107&gt;突袭对手给予232%伤害，&lt;row&gt;&lt;color=136,140,107&gt;并造成额外416点总伤害</v>
      </c>
    </row>
    <row r="3261" spans="1:15" x14ac:dyDescent="0.15">
      <c r="A3261">
        <f t="shared" si="323"/>
        <v>1001823028</v>
      </c>
      <c r="B3261" s="32">
        <v>1001823</v>
      </c>
      <c r="C3261">
        <v>28</v>
      </c>
      <c r="D3261">
        <v>0</v>
      </c>
      <c r="E3261">
        <v>0</v>
      </c>
      <c r="F3261" t="s">
        <v>605</v>
      </c>
      <c r="H3261">
        <v>0</v>
      </c>
      <c r="I3261">
        <v>1</v>
      </c>
      <c r="J3261">
        <v>0</v>
      </c>
      <c r="K3261">
        <v>100</v>
      </c>
      <c r="L3261">
        <f t="shared" si="324"/>
        <v>2.3453499999999967</v>
      </c>
      <c r="N3261">
        <v>0.67009999999999903</v>
      </c>
      <c r="O3261" t="str">
        <f t="shared" si="322"/>
        <v>18&lt;row&gt;&lt;color=136,140,107&gt;突袭对手给予234%伤害，&lt;row&gt;&lt;color=136,140,107&gt;并造成额外440点总伤害</v>
      </c>
    </row>
    <row r="3262" spans="1:15" x14ac:dyDescent="0.15">
      <c r="A3262">
        <f t="shared" si="323"/>
        <v>1001823029</v>
      </c>
      <c r="B3262" s="32">
        <v>1001823</v>
      </c>
      <c r="C3262">
        <v>29</v>
      </c>
      <c r="D3262">
        <v>0</v>
      </c>
      <c r="E3262">
        <v>0</v>
      </c>
      <c r="F3262" t="s">
        <v>606</v>
      </c>
      <c r="H3262">
        <v>0</v>
      </c>
      <c r="I3262">
        <v>1</v>
      </c>
      <c r="J3262">
        <v>0</v>
      </c>
      <c r="K3262">
        <v>100</v>
      </c>
      <c r="L3262">
        <f t="shared" si="324"/>
        <v>2.3673999999999964</v>
      </c>
      <c r="N3262">
        <v>0.676399999999999</v>
      </c>
      <c r="O3262" t="str">
        <f t="shared" si="322"/>
        <v>18&lt;row&gt;&lt;color=136,140,107&gt;突袭对手给予236%伤害，&lt;row&gt;&lt;color=136,140,107&gt;并造成额外464点总伤害</v>
      </c>
    </row>
    <row r="3263" spans="1:15" x14ac:dyDescent="0.15">
      <c r="A3263">
        <f t="shared" si="323"/>
        <v>1001823030</v>
      </c>
      <c r="B3263" s="32">
        <v>1001823</v>
      </c>
      <c r="C3263">
        <v>30</v>
      </c>
      <c r="D3263">
        <v>0</v>
      </c>
      <c r="E3263">
        <v>0</v>
      </c>
      <c r="F3263" t="s">
        <v>607</v>
      </c>
      <c r="H3263">
        <v>0</v>
      </c>
      <c r="I3263">
        <v>1</v>
      </c>
      <c r="J3263">
        <v>0</v>
      </c>
      <c r="K3263">
        <v>100</v>
      </c>
      <c r="L3263">
        <f t="shared" si="324"/>
        <v>2.3894499999999965</v>
      </c>
      <c r="N3263">
        <v>0.68269999999999897</v>
      </c>
      <c r="O3263" t="str">
        <f t="shared" si="322"/>
        <v>18&lt;row&gt;&lt;color=136,140,107&gt;突袭对手给予238%伤害，&lt;row&gt;&lt;color=136,140,107&gt;并造成额外489点总伤害</v>
      </c>
    </row>
    <row r="3264" spans="1:15" x14ac:dyDescent="0.15">
      <c r="A3264">
        <f t="shared" si="323"/>
        <v>1001823031</v>
      </c>
      <c r="B3264" s="32">
        <v>1001823</v>
      </c>
      <c r="C3264">
        <v>31</v>
      </c>
      <c r="D3264">
        <v>0</v>
      </c>
      <c r="E3264">
        <v>0</v>
      </c>
      <c r="F3264" t="s">
        <v>608</v>
      </c>
      <c r="H3264">
        <v>0</v>
      </c>
      <c r="I3264">
        <v>1</v>
      </c>
      <c r="J3264">
        <v>0</v>
      </c>
      <c r="K3264">
        <v>100</v>
      </c>
      <c r="L3264">
        <f t="shared" si="324"/>
        <v>2.4114999999999962</v>
      </c>
      <c r="N3264">
        <v>0.68899999999999895</v>
      </c>
      <c r="O3264" t="str">
        <f t="shared" si="322"/>
        <v>18&lt;row&gt;&lt;color=136,140,107&gt;突袭对手给予241%伤害，&lt;row&gt;&lt;color=136,140,107&gt;并造成额外515点总伤害</v>
      </c>
    </row>
    <row r="3265" spans="1:15" x14ac:dyDescent="0.15">
      <c r="A3265">
        <f t="shared" si="323"/>
        <v>1001823032</v>
      </c>
      <c r="B3265" s="32">
        <v>1001823</v>
      </c>
      <c r="C3265">
        <v>32</v>
      </c>
      <c r="D3265">
        <v>0</v>
      </c>
      <c r="E3265">
        <v>0</v>
      </c>
      <c r="F3265" t="s">
        <v>609</v>
      </c>
      <c r="H3265">
        <v>0</v>
      </c>
      <c r="I3265">
        <v>1</v>
      </c>
      <c r="J3265">
        <v>0</v>
      </c>
      <c r="K3265">
        <v>100</v>
      </c>
      <c r="L3265">
        <f t="shared" si="324"/>
        <v>2.4335499999999968</v>
      </c>
      <c r="N3265">
        <v>0.69529999999999903</v>
      </c>
      <c r="O3265" t="str">
        <f t="shared" si="322"/>
        <v>18&lt;row&gt;&lt;color=136,140,107&gt;突袭对手给予243%伤害，&lt;row&gt;&lt;color=136,140,107&gt;并造成额外541点总伤害</v>
      </c>
    </row>
    <row r="3266" spans="1:15" x14ac:dyDescent="0.15">
      <c r="A3266">
        <f t="shared" si="323"/>
        <v>1001823033</v>
      </c>
      <c r="B3266" s="32">
        <v>1001823</v>
      </c>
      <c r="C3266">
        <v>33</v>
      </c>
      <c r="D3266">
        <v>0</v>
      </c>
      <c r="E3266">
        <v>0</v>
      </c>
      <c r="F3266" t="s">
        <v>610</v>
      </c>
      <c r="H3266">
        <v>0</v>
      </c>
      <c r="I3266">
        <v>1</v>
      </c>
      <c r="J3266">
        <v>0</v>
      </c>
      <c r="K3266">
        <v>100</v>
      </c>
      <c r="L3266">
        <f t="shared" si="324"/>
        <v>2.4555999999999965</v>
      </c>
      <c r="N3266">
        <v>0.701599999999999</v>
      </c>
      <c r="O3266" t="str">
        <f t="shared" si="322"/>
        <v>18&lt;row&gt;&lt;color=136,140,107&gt;突袭对手给予245%伤害，&lt;row&gt;&lt;color=136,140,107&gt;并造成额外568点总伤害</v>
      </c>
    </row>
    <row r="3267" spans="1:15" x14ac:dyDescent="0.15">
      <c r="A3267">
        <f t="shared" si="323"/>
        <v>1001823034</v>
      </c>
      <c r="B3267" s="32">
        <v>1001823</v>
      </c>
      <c r="C3267">
        <v>34</v>
      </c>
      <c r="D3267">
        <v>0</v>
      </c>
      <c r="E3267">
        <v>0</v>
      </c>
      <c r="F3267" t="s">
        <v>611</v>
      </c>
      <c r="H3267">
        <v>0</v>
      </c>
      <c r="I3267">
        <v>1</v>
      </c>
      <c r="J3267">
        <v>0</v>
      </c>
      <c r="K3267">
        <v>100</v>
      </c>
      <c r="L3267">
        <f t="shared" si="324"/>
        <v>2.4776499999999966</v>
      </c>
      <c r="N3267">
        <v>0.70789999999999897</v>
      </c>
      <c r="O3267" t="str">
        <f t="shared" si="322"/>
        <v>18&lt;row&gt;&lt;color=136,140,107&gt;突袭对手给予247%伤害，&lt;row&gt;&lt;color=136,140,107&gt;并造成额外596点总伤害</v>
      </c>
    </row>
    <row r="3268" spans="1:15" x14ac:dyDescent="0.15">
      <c r="A3268">
        <f t="shared" si="323"/>
        <v>1001823035</v>
      </c>
      <c r="B3268" s="32">
        <v>1001823</v>
      </c>
      <c r="C3268">
        <v>35</v>
      </c>
      <c r="D3268">
        <v>0</v>
      </c>
      <c r="E3268">
        <v>0</v>
      </c>
      <c r="F3268" t="s">
        <v>612</v>
      </c>
      <c r="H3268">
        <v>0</v>
      </c>
      <c r="I3268">
        <v>1</v>
      </c>
      <c r="J3268">
        <v>0</v>
      </c>
      <c r="K3268">
        <v>100</v>
      </c>
      <c r="L3268">
        <f t="shared" si="324"/>
        <v>2.4996999999999963</v>
      </c>
      <c r="N3268">
        <v>0.71419999999999895</v>
      </c>
      <c r="O3268" t="str">
        <f t="shared" si="322"/>
        <v>18&lt;row&gt;&lt;color=136,140,107&gt;突袭对手给予249%伤害，&lt;row&gt;&lt;color=136,140,107&gt;并造成额外624点总伤害</v>
      </c>
    </row>
    <row r="3269" spans="1:15" x14ac:dyDescent="0.15">
      <c r="A3269">
        <f t="shared" si="323"/>
        <v>1001823036</v>
      </c>
      <c r="B3269" s="32">
        <v>1001823</v>
      </c>
      <c r="C3269">
        <v>36</v>
      </c>
      <c r="D3269">
        <v>0</v>
      </c>
      <c r="E3269">
        <v>0</v>
      </c>
      <c r="F3269" t="s">
        <v>613</v>
      </c>
      <c r="H3269">
        <v>0</v>
      </c>
      <c r="I3269">
        <v>1</v>
      </c>
      <c r="J3269">
        <v>0</v>
      </c>
      <c r="K3269">
        <v>100</v>
      </c>
      <c r="L3269">
        <f t="shared" si="324"/>
        <v>2.5217499999999964</v>
      </c>
      <c r="N3269">
        <v>0.72049999999999903</v>
      </c>
      <c r="O3269" t="str">
        <f t="shared" si="322"/>
        <v>18&lt;row&gt;&lt;color=136,140,107&gt;突袭对手给予252%伤害，&lt;row&gt;&lt;color=136,140,107&gt;并造成额外654点总伤害</v>
      </c>
    </row>
    <row r="3270" spans="1:15" x14ac:dyDescent="0.15">
      <c r="A3270">
        <f t="shared" si="323"/>
        <v>1001823037</v>
      </c>
      <c r="B3270" s="32">
        <v>1001823</v>
      </c>
      <c r="C3270">
        <v>37</v>
      </c>
      <c r="D3270">
        <v>0</v>
      </c>
      <c r="E3270">
        <v>0</v>
      </c>
      <c r="F3270" t="s">
        <v>614</v>
      </c>
      <c r="H3270">
        <v>0</v>
      </c>
      <c r="I3270">
        <v>1</v>
      </c>
      <c r="J3270">
        <v>0</v>
      </c>
      <c r="K3270">
        <v>100</v>
      </c>
      <c r="L3270">
        <f t="shared" si="324"/>
        <v>2.5437999999999965</v>
      </c>
      <c r="N3270">
        <v>0.726799999999999</v>
      </c>
      <c r="O3270" t="str">
        <f t="shared" si="322"/>
        <v>18&lt;row&gt;&lt;color=136,140,107&gt;突袭对手给予254%伤害，&lt;row&gt;&lt;color=136,140,107&gt;并造成额外684点总伤害</v>
      </c>
    </row>
    <row r="3271" spans="1:15" x14ac:dyDescent="0.15">
      <c r="A3271">
        <f t="shared" si="323"/>
        <v>1001823038</v>
      </c>
      <c r="B3271" s="32">
        <v>1001823</v>
      </c>
      <c r="C3271">
        <v>38</v>
      </c>
      <c r="D3271">
        <v>0</v>
      </c>
      <c r="E3271">
        <v>0</v>
      </c>
      <c r="F3271" t="s">
        <v>615</v>
      </c>
      <c r="H3271">
        <v>0</v>
      </c>
      <c r="I3271">
        <v>1</v>
      </c>
      <c r="J3271">
        <v>0</v>
      </c>
      <c r="K3271">
        <v>100</v>
      </c>
      <c r="L3271">
        <f t="shared" si="324"/>
        <v>2.5658499999999966</v>
      </c>
      <c r="N3271">
        <v>0.73309999999999897</v>
      </c>
      <c r="O3271" t="str">
        <f t="shared" si="322"/>
        <v>18&lt;row&gt;&lt;color=136,140,107&gt;突袭对手给予256%伤害，&lt;row&gt;&lt;color=136,140,107&gt;并造成额外714点总伤害</v>
      </c>
    </row>
    <row r="3272" spans="1:15" x14ac:dyDescent="0.15">
      <c r="A3272">
        <f t="shared" si="323"/>
        <v>1001823039</v>
      </c>
      <c r="B3272" s="32">
        <v>1001823</v>
      </c>
      <c r="C3272">
        <v>39</v>
      </c>
      <c r="D3272">
        <v>0</v>
      </c>
      <c r="E3272">
        <v>0</v>
      </c>
      <c r="F3272" t="s">
        <v>616</v>
      </c>
      <c r="H3272">
        <v>0</v>
      </c>
      <c r="I3272">
        <v>1</v>
      </c>
      <c r="J3272">
        <v>0</v>
      </c>
      <c r="K3272">
        <v>100</v>
      </c>
      <c r="L3272">
        <f t="shared" si="324"/>
        <v>2.5878999999999963</v>
      </c>
      <c r="N3272">
        <v>0.73939999999999895</v>
      </c>
      <c r="O3272" t="str">
        <f t="shared" si="322"/>
        <v>18&lt;row&gt;&lt;color=136,140,107&gt;突袭对手给予258%伤害，&lt;row&gt;&lt;color=136,140,107&gt;并造成额外746点总伤害</v>
      </c>
    </row>
    <row r="3273" spans="1:15" x14ac:dyDescent="0.15">
      <c r="A3273">
        <f t="shared" si="323"/>
        <v>1001823040</v>
      </c>
      <c r="B3273" s="32">
        <v>1001823</v>
      </c>
      <c r="C3273">
        <v>40</v>
      </c>
      <c r="D3273">
        <v>0</v>
      </c>
      <c r="E3273">
        <v>0</v>
      </c>
      <c r="F3273" t="s">
        <v>617</v>
      </c>
      <c r="H3273">
        <v>0</v>
      </c>
      <c r="I3273">
        <v>1</v>
      </c>
      <c r="J3273">
        <v>0</v>
      </c>
      <c r="K3273">
        <v>100</v>
      </c>
      <c r="L3273">
        <f t="shared" si="324"/>
        <v>2.6099499999999964</v>
      </c>
      <c r="N3273">
        <v>0.74569999999999903</v>
      </c>
      <c r="O3273" t="str">
        <f t="shared" si="322"/>
        <v>18&lt;row&gt;&lt;color=136,140,107&gt;突袭对手给予260%伤害，&lt;row&gt;&lt;color=136,140,107&gt;并造成额外778点总伤害</v>
      </c>
    </row>
    <row r="3274" spans="1:15" x14ac:dyDescent="0.15">
      <c r="A3274">
        <f t="shared" si="323"/>
        <v>1001823041</v>
      </c>
      <c r="B3274" s="32">
        <v>1001823</v>
      </c>
      <c r="C3274">
        <v>41</v>
      </c>
      <c r="D3274">
        <v>0</v>
      </c>
      <c r="E3274">
        <v>0</v>
      </c>
      <c r="F3274" t="s">
        <v>618</v>
      </c>
      <c r="H3274">
        <v>0</v>
      </c>
      <c r="I3274">
        <v>1</v>
      </c>
      <c r="J3274">
        <v>0</v>
      </c>
      <c r="K3274">
        <v>100</v>
      </c>
      <c r="L3274">
        <f t="shared" si="324"/>
        <v>2.6319999999999966</v>
      </c>
      <c r="N3274">
        <v>0.751999999999999</v>
      </c>
      <c r="O3274" t="str">
        <f t="shared" si="322"/>
        <v>18&lt;row&gt;&lt;color=136,140,107&gt;突袭对手给予263%伤害，&lt;row&gt;&lt;color=136,140,107&gt;并造成额外811点总伤害</v>
      </c>
    </row>
    <row r="3275" spans="1:15" x14ac:dyDescent="0.15">
      <c r="A3275">
        <f t="shared" si="323"/>
        <v>1001823042</v>
      </c>
      <c r="B3275" s="32">
        <v>1001823</v>
      </c>
      <c r="C3275">
        <v>42</v>
      </c>
      <c r="D3275">
        <v>0</v>
      </c>
      <c r="E3275">
        <v>0</v>
      </c>
      <c r="F3275" t="s">
        <v>619</v>
      </c>
      <c r="H3275">
        <v>0</v>
      </c>
      <c r="I3275">
        <v>1</v>
      </c>
      <c r="J3275">
        <v>0</v>
      </c>
      <c r="K3275">
        <v>100</v>
      </c>
      <c r="L3275">
        <f t="shared" si="324"/>
        <v>2.6540499999999962</v>
      </c>
      <c r="N3275">
        <v>0.75829999999999897</v>
      </c>
      <c r="O3275" t="str">
        <f t="shared" si="322"/>
        <v>18&lt;row&gt;&lt;color=136,140,107&gt;突袭对手给予265%伤害，&lt;row&gt;&lt;color=136,140,107&gt;并造成额外845点总伤害</v>
      </c>
    </row>
    <row r="3276" spans="1:15" x14ac:dyDescent="0.15">
      <c r="A3276">
        <f t="shared" si="323"/>
        <v>1001823043</v>
      </c>
      <c r="B3276" s="32">
        <v>1001823</v>
      </c>
      <c r="C3276">
        <v>43</v>
      </c>
      <c r="D3276">
        <v>0</v>
      </c>
      <c r="E3276">
        <v>0</v>
      </c>
      <c r="F3276" t="s">
        <v>620</v>
      </c>
      <c r="H3276">
        <v>0</v>
      </c>
      <c r="I3276">
        <v>1</v>
      </c>
      <c r="J3276">
        <v>0</v>
      </c>
      <c r="K3276">
        <v>100</v>
      </c>
      <c r="L3276">
        <f t="shared" si="324"/>
        <v>2.6760999999999964</v>
      </c>
      <c r="N3276">
        <v>0.76459999999999895</v>
      </c>
      <c r="O3276" t="str">
        <f t="shared" si="322"/>
        <v>18&lt;row&gt;&lt;color=136,140,107&gt;突袭对手给予267%伤害，&lt;row&gt;&lt;color=136,140,107&gt;并造成额外879点总伤害</v>
      </c>
    </row>
    <row r="3277" spans="1:15" x14ac:dyDescent="0.15">
      <c r="A3277">
        <f t="shared" si="323"/>
        <v>1001823044</v>
      </c>
      <c r="B3277" s="32">
        <v>1001823</v>
      </c>
      <c r="C3277">
        <v>44</v>
      </c>
      <c r="D3277">
        <v>0</v>
      </c>
      <c r="E3277">
        <v>0</v>
      </c>
      <c r="F3277" t="s">
        <v>621</v>
      </c>
      <c r="H3277">
        <v>0</v>
      </c>
      <c r="I3277">
        <v>1</v>
      </c>
      <c r="J3277">
        <v>0</v>
      </c>
      <c r="K3277">
        <v>100</v>
      </c>
      <c r="L3277">
        <f t="shared" si="324"/>
        <v>2.6981499999999965</v>
      </c>
      <c r="N3277">
        <v>0.77089999999999903</v>
      </c>
      <c r="O3277" t="str">
        <f t="shared" si="322"/>
        <v>18&lt;row&gt;&lt;color=136,140,107&gt;突袭对手给予269%伤害，&lt;row&gt;&lt;color=136,140,107&gt;并造成额外915点总伤害</v>
      </c>
    </row>
    <row r="3278" spans="1:15" x14ac:dyDescent="0.15">
      <c r="A3278">
        <f t="shared" si="323"/>
        <v>1001823045</v>
      </c>
      <c r="B3278" s="32">
        <v>1001823</v>
      </c>
      <c r="C3278">
        <v>45</v>
      </c>
      <c r="D3278">
        <v>0</v>
      </c>
      <c r="E3278">
        <v>0</v>
      </c>
      <c r="F3278" t="s">
        <v>622</v>
      </c>
      <c r="H3278">
        <v>0</v>
      </c>
      <c r="I3278">
        <v>1</v>
      </c>
      <c r="J3278">
        <v>0</v>
      </c>
      <c r="K3278">
        <v>100</v>
      </c>
      <c r="L3278">
        <f t="shared" si="324"/>
        <v>2.7201999999999966</v>
      </c>
      <c r="N3278">
        <v>0.777199999999999</v>
      </c>
      <c r="O3278" t="str">
        <f t="shared" si="322"/>
        <v>18&lt;row&gt;&lt;color=136,140,107&gt;突袭对手给予272%伤害，&lt;row&gt;&lt;color=136,140,107&gt;并造成额外951点总伤害</v>
      </c>
    </row>
    <row r="3279" spans="1:15" x14ac:dyDescent="0.15">
      <c r="A3279">
        <f t="shared" si="323"/>
        <v>1001823046</v>
      </c>
      <c r="B3279" s="32">
        <v>1001823</v>
      </c>
      <c r="C3279">
        <v>46</v>
      </c>
      <c r="D3279">
        <v>0</v>
      </c>
      <c r="E3279">
        <v>0</v>
      </c>
      <c r="F3279" t="s">
        <v>623</v>
      </c>
      <c r="H3279">
        <v>0</v>
      </c>
      <c r="I3279">
        <v>1</v>
      </c>
      <c r="J3279">
        <v>0</v>
      </c>
      <c r="K3279">
        <v>100</v>
      </c>
      <c r="L3279">
        <f t="shared" si="324"/>
        <v>2.7422499999999963</v>
      </c>
      <c r="N3279">
        <v>0.78349999999999898</v>
      </c>
      <c r="O3279" t="str">
        <f t="shared" si="322"/>
        <v>18&lt;row&gt;&lt;color=136,140,107&gt;突袭对手给予274%伤害，&lt;row&gt;&lt;color=136,140,107&gt;并造成额外988点总伤害</v>
      </c>
    </row>
    <row r="3280" spans="1:15" x14ac:dyDescent="0.15">
      <c r="A3280">
        <f t="shared" si="323"/>
        <v>1001823047</v>
      </c>
      <c r="B3280" s="32">
        <v>1001823</v>
      </c>
      <c r="C3280">
        <v>47</v>
      </c>
      <c r="D3280">
        <v>0</v>
      </c>
      <c r="E3280">
        <v>0</v>
      </c>
      <c r="F3280" t="s">
        <v>624</v>
      </c>
      <c r="H3280">
        <v>0</v>
      </c>
      <c r="I3280">
        <v>1</v>
      </c>
      <c r="J3280">
        <v>0</v>
      </c>
      <c r="K3280">
        <v>100</v>
      </c>
      <c r="L3280">
        <f t="shared" si="324"/>
        <v>2.7642999999999964</v>
      </c>
      <c r="N3280">
        <v>0.78979999999999895</v>
      </c>
      <c r="O3280" t="str">
        <f t="shared" si="322"/>
        <v>18&lt;row&gt;&lt;color=136,140,107&gt;突袭对手给予276%伤害，&lt;row&gt;&lt;color=136,140,107&gt;并造成额外1026点总伤害</v>
      </c>
    </row>
    <row r="3281" spans="1:15" x14ac:dyDescent="0.15">
      <c r="A3281">
        <f t="shared" si="323"/>
        <v>1001823048</v>
      </c>
      <c r="B3281" s="32">
        <v>1001823</v>
      </c>
      <c r="C3281">
        <v>48</v>
      </c>
      <c r="D3281">
        <v>0</v>
      </c>
      <c r="E3281">
        <v>0</v>
      </c>
      <c r="F3281" t="s">
        <v>625</v>
      </c>
      <c r="H3281">
        <v>0</v>
      </c>
      <c r="I3281">
        <v>1</v>
      </c>
      <c r="J3281">
        <v>0</v>
      </c>
      <c r="K3281">
        <v>100</v>
      </c>
      <c r="L3281">
        <f t="shared" si="324"/>
        <v>2.7863499999999966</v>
      </c>
      <c r="N3281">
        <v>0.79609999999999903</v>
      </c>
      <c r="O3281" t="str">
        <f t="shared" si="322"/>
        <v>18&lt;row&gt;&lt;color=136,140,107&gt;突袭对手给予278%伤害，&lt;row&gt;&lt;color=136,140,107&gt;并造成额外1064点总伤害</v>
      </c>
    </row>
    <row r="3282" spans="1:15" x14ac:dyDescent="0.15">
      <c r="A3282">
        <f t="shared" si="323"/>
        <v>1001823049</v>
      </c>
      <c r="B3282" s="32">
        <v>1001823</v>
      </c>
      <c r="C3282">
        <v>49</v>
      </c>
      <c r="D3282">
        <v>0</v>
      </c>
      <c r="E3282">
        <v>0</v>
      </c>
      <c r="F3282" t="s">
        <v>626</v>
      </c>
      <c r="H3282">
        <v>0</v>
      </c>
      <c r="I3282">
        <v>1</v>
      </c>
      <c r="J3282">
        <v>0</v>
      </c>
      <c r="K3282">
        <v>100</v>
      </c>
      <c r="L3282">
        <f t="shared" si="324"/>
        <v>2.8083999999999967</v>
      </c>
      <c r="N3282">
        <v>0.802399999999999</v>
      </c>
      <c r="O3282" t="str">
        <f t="shared" si="322"/>
        <v>18&lt;row&gt;&lt;color=136,140,107&gt;突袭对手给予280%伤害，&lt;row&gt;&lt;color=136,140,107&gt;并造成额外1104点总伤害</v>
      </c>
    </row>
    <row r="3283" spans="1:15" x14ac:dyDescent="0.15">
      <c r="A3283">
        <f t="shared" si="323"/>
        <v>1001823050</v>
      </c>
      <c r="B3283" s="32">
        <v>1001823</v>
      </c>
      <c r="C3283">
        <v>50</v>
      </c>
      <c r="D3283">
        <v>0</v>
      </c>
      <c r="E3283">
        <v>0</v>
      </c>
      <c r="F3283" t="s">
        <v>627</v>
      </c>
      <c r="H3283">
        <v>0</v>
      </c>
      <c r="I3283">
        <v>1</v>
      </c>
      <c r="J3283">
        <v>0</v>
      </c>
      <c r="K3283">
        <v>100</v>
      </c>
      <c r="L3283">
        <f t="shared" si="324"/>
        <v>2.8304499999999964</v>
      </c>
      <c r="N3283">
        <v>0.80869999999999898</v>
      </c>
      <c r="O3283" t="str">
        <f t="shared" si="322"/>
        <v>18&lt;row&gt;&lt;color=136,140,107&gt;突袭对手给予283%伤害，&lt;row&gt;&lt;color=136,140,107&gt;并造成额外1144点总伤害</v>
      </c>
    </row>
    <row r="3284" spans="1:15" x14ac:dyDescent="0.15">
      <c r="A3284">
        <f t="shared" si="323"/>
        <v>1001823051</v>
      </c>
      <c r="B3284" s="32">
        <v>1001823</v>
      </c>
      <c r="C3284">
        <v>51</v>
      </c>
      <c r="D3284">
        <v>0</v>
      </c>
      <c r="E3284">
        <v>0</v>
      </c>
      <c r="F3284" t="s">
        <v>628</v>
      </c>
      <c r="H3284">
        <v>0</v>
      </c>
      <c r="I3284">
        <v>1</v>
      </c>
      <c r="J3284">
        <v>0</v>
      </c>
      <c r="K3284">
        <v>100</v>
      </c>
      <c r="L3284">
        <f t="shared" si="324"/>
        <v>2.8524999999999965</v>
      </c>
      <c r="N3284">
        <v>0.81499999999999895</v>
      </c>
      <c r="O3284" t="str">
        <f t="shared" si="322"/>
        <v>18&lt;row&gt;&lt;color=136,140,107&gt;突袭对手给予285%伤害，&lt;row&gt;&lt;color=136,140,107&gt;并造成额外1185点总伤害</v>
      </c>
    </row>
    <row r="3285" spans="1:15" x14ac:dyDescent="0.15">
      <c r="A3285">
        <f t="shared" si="323"/>
        <v>1001823052</v>
      </c>
      <c r="B3285" s="32">
        <v>1001823</v>
      </c>
      <c r="C3285">
        <v>52</v>
      </c>
      <c r="D3285">
        <v>0</v>
      </c>
      <c r="E3285">
        <v>0</v>
      </c>
      <c r="F3285" t="s">
        <v>629</v>
      </c>
      <c r="H3285">
        <v>0</v>
      </c>
      <c r="I3285">
        <v>1</v>
      </c>
      <c r="J3285">
        <v>0</v>
      </c>
      <c r="K3285">
        <v>100</v>
      </c>
      <c r="L3285">
        <f t="shared" si="324"/>
        <v>2.8745499999999966</v>
      </c>
      <c r="N3285">
        <v>0.82129999999999903</v>
      </c>
      <c r="O3285" t="str">
        <f t="shared" si="322"/>
        <v>18&lt;row&gt;&lt;color=136,140,107&gt;突袭对手给予287%伤害，&lt;row&gt;&lt;color=136,140,107&gt;并造成额外1227点总伤害</v>
      </c>
    </row>
    <row r="3286" spans="1:15" x14ac:dyDescent="0.15">
      <c r="A3286">
        <f t="shared" si="323"/>
        <v>1001823053</v>
      </c>
      <c r="B3286" s="32">
        <v>1001823</v>
      </c>
      <c r="C3286">
        <v>53</v>
      </c>
      <c r="D3286">
        <v>0</v>
      </c>
      <c r="E3286">
        <v>0</v>
      </c>
      <c r="F3286" t="s">
        <v>630</v>
      </c>
      <c r="H3286">
        <v>0</v>
      </c>
      <c r="I3286">
        <v>1</v>
      </c>
      <c r="J3286">
        <v>0</v>
      </c>
      <c r="K3286">
        <v>100</v>
      </c>
      <c r="L3286">
        <f t="shared" si="324"/>
        <v>2.8965999999999967</v>
      </c>
      <c r="N3286">
        <v>0.827599999999999</v>
      </c>
      <c r="O3286" t="str">
        <f t="shared" si="322"/>
        <v>18&lt;row&gt;&lt;color=136,140,107&gt;突袭对手给予289%伤害，&lt;row&gt;&lt;color=136,140,107&gt;并造成额外1270点总伤害</v>
      </c>
    </row>
    <row r="3287" spans="1:15" x14ac:dyDescent="0.15">
      <c r="A3287">
        <f t="shared" si="323"/>
        <v>1001823054</v>
      </c>
      <c r="B3287" s="32">
        <v>1001823</v>
      </c>
      <c r="C3287">
        <v>54</v>
      </c>
      <c r="D3287">
        <v>0</v>
      </c>
      <c r="E3287">
        <v>0</v>
      </c>
      <c r="F3287" t="s">
        <v>631</v>
      </c>
      <c r="H3287">
        <v>0</v>
      </c>
      <c r="I3287">
        <v>1</v>
      </c>
      <c r="J3287">
        <v>0</v>
      </c>
      <c r="K3287">
        <v>100</v>
      </c>
      <c r="L3287">
        <f t="shared" si="324"/>
        <v>2.9186499999999964</v>
      </c>
      <c r="N3287">
        <v>0.83389999999999898</v>
      </c>
      <c r="O3287" t="str">
        <f t="shared" si="322"/>
        <v>18&lt;row&gt;&lt;color=136,140,107&gt;突袭对手给予291%伤害，&lt;row&gt;&lt;color=136,140,107&gt;并造成额外1314点总伤害</v>
      </c>
    </row>
    <row r="3288" spans="1:15" x14ac:dyDescent="0.15">
      <c r="A3288">
        <f t="shared" si="323"/>
        <v>1001823055</v>
      </c>
      <c r="B3288" s="32">
        <v>1001823</v>
      </c>
      <c r="C3288">
        <v>55</v>
      </c>
      <c r="D3288">
        <v>0</v>
      </c>
      <c r="E3288">
        <v>0</v>
      </c>
      <c r="F3288" t="s">
        <v>632</v>
      </c>
      <c r="H3288">
        <v>0</v>
      </c>
      <c r="I3288">
        <v>1</v>
      </c>
      <c r="J3288">
        <v>0</v>
      </c>
      <c r="K3288">
        <v>100</v>
      </c>
      <c r="L3288">
        <f t="shared" si="324"/>
        <v>2.9406999999999961</v>
      </c>
      <c r="N3288">
        <v>0.84019999999999895</v>
      </c>
      <c r="O3288" t="str">
        <f t="shared" si="322"/>
        <v>18&lt;row&gt;&lt;color=136,140,107&gt;突袭对手给予294%伤害，&lt;row&gt;&lt;color=136,140,107&gt;并造成额外1358点总伤害</v>
      </c>
    </row>
    <row r="3289" spans="1:15" x14ac:dyDescent="0.15">
      <c r="A3289">
        <f t="shared" si="323"/>
        <v>1001823056</v>
      </c>
      <c r="B3289" s="32">
        <v>1001823</v>
      </c>
      <c r="C3289">
        <v>56</v>
      </c>
      <c r="D3289">
        <v>0</v>
      </c>
      <c r="E3289">
        <v>0</v>
      </c>
      <c r="F3289" t="s">
        <v>633</v>
      </c>
      <c r="H3289">
        <v>0</v>
      </c>
      <c r="I3289">
        <v>1</v>
      </c>
      <c r="J3289">
        <v>0</v>
      </c>
      <c r="K3289">
        <v>100</v>
      </c>
      <c r="L3289">
        <f t="shared" si="324"/>
        <v>2.9627499999999931</v>
      </c>
      <c r="N3289">
        <v>0.84649999999999803</v>
      </c>
      <c r="O3289" t="str">
        <f t="shared" si="322"/>
        <v>18&lt;row&gt;&lt;color=136,140,107&gt;突袭对手给予296%伤害，&lt;row&gt;&lt;color=136,140,107&gt;并造成额外1404点总伤害</v>
      </c>
    </row>
    <row r="3290" spans="1:15" x14ac:dyDescent="0.15">
      <c r="A3290">
        <f t="shared" si="323"/>
        <v>1001823057</v>
      </c>
      <c r="B3290" s="32">
        <v>1001823</v>
      </c>
      <c r="C3290">
        <v>57</v>
      </c>
      <c r="D3290">
        <v>0</v>
      </c>
      <c r="E3290">
        <v>0</v>
      </c>
      <c r="F3290" t="s">
        <v>634</v>
      </c>
      <c r="H3290">
        <v>0</v>
      </c>
      <c r="I3290">
        <v>1</v>
      </c>
      <c r="J3290">
        <v>0</v>
      </c>
      <c r="K3290">
        <v>100</v>
      </c>
      <c r="L3290">
        <f t="shared" si="324"/>
        <v>2.9847999999999928</v>
      </c>
      <c r="N3290">
        <v>0.852799999999998</v>
      </c>
      <c r="O3290" t="str">
        <f t="shared" si="322"/>
        <v>18&lt;row&gt;&lt;color=136,140,107&gt;突袭对手给予298%伤害，&lt;row&gt;&lt;color=136,140,107&gt;并造成额外1450点总伤害</v>
      </c>
    </row>
    <row r="3291" spans="1:15" x14ac:dyDescent="0.15">
      <c r="A3291">
        <f t="shared" si="323"/>
        <v>1001823058</v>
      </c>
      <c r="B3291" s="32">
        <v>1001823</v>
      </c>
      <c r="C3291">
        <v>58</v>
      </c>
      <c r="D3291">
        <v>0</v>
      </c>
      <c r="E3291">
        <v>0</v>
      </c>
      <c r="F3291" t="s">
        <v>635</v>
      </c>
      <c r="H3291">
        <v>0</v>
      </c>
      <c r="I3291">
        <v>1</v>
      </c>
      <c r="J3291">
        <v>0</v>
      </c>
      <c r="K3291">
        <v>100</v>
      </c>
      <c r="L3291">
        <f t="shared" si="324"/>
        <v>3.0068499999999929</v>
      </c>
      <c r="N3291">
        <v>0.85909999999999798</v>
      </c>
      <c r="O3291" t="str">
        <f t="shared" si="322"/>
        <v>18&lt;row&gt;&lt;color=136,140,107&gt;突袭对手给予300%伤害，&lt;row&gt;&lt;color=136,140,107&gt;并造成额外1498点总伤害</v>
      </c>
    </row>
    <row r="3292" spans="1:15" x14ac:dyDescent="0.15">
      <c r="A3292">
        <f t="shared" si="323"/>
        <v>1001823059</v>
      </c>
      <c r="B3292" s="32">
        <v>1001823</v>
      </c>
      <c r="C3292">
        <v>59</v>
      </c>
      <c r="D3292">
        <v>0</v>
      </c>
      <c r="E3292">
        <v>0</v>
      </c>
      <c r="F3292" t="s">
        <v>636</v>
      </c>
      <c r="H3292">
        <v>0</v>
      </c>
      <c r="I3292">
        <v>1</v>
      </c>
      <c r="J3292">
        <v>0</v>
      </c>
      <c r="K3292">
        <v>100</v>
      </c>
      <c r="L3292">
        <f t="shared" si="324"/>
        <v>3.028899999999993</v>
      </c>
      <c r="N3292">
        <v>0.86539999999999795</v>
      </c>
      <c r="O3292" t="str">
        <f t="shared" si="322"/>
        <v>18&lt;row&gt;&lt;color=136,140,107&gt;突袭对手给予302%伤害，&lt;row&gt;&lt;color=136,140,107&gt;并造成额外1546点总伤害</v>
      </c>
    </row>
    <row r="3293" spans="1:15" x14ac:dyDescent="0.15">
      <c r="A3293">
        <f t="shared" si="323"/>
        <v>1001823060</v>
      </c>
      <c r="B3293" s="32">
        <v>1001823</v>
      </c>
      <c r="C3293">
        <v>60</v>
      </c>
      <c r="D3293">
        <v>0</v>
      </c>
      <c r="E3293">
        <v>0</v>
      </c>
      <c r="F3293" t="s">
        <v>637</v>
      </c>
      <c r="H3293">
        <v>0</v>
      </c>
      <c r="I3293">
        <v>1</v>
      </c>
      <c r="J3293">
        <v>0</v>
      </c>
      <c r="K3293">
        <v>100</v>
      </c>
      <c r="L3293">
        <f t="shared" si="324"/>
        <v>3.0509499999999932</v>
      </c>
      <c r="N3293">
        <v>0.87169999999999803</v>
      </c>
      <c r="O3293" t="str">
        <f t="shared" si="322"/>
        <v>18&lt;row&gt;&lt;color=136,140,107&gt;突袭对手给予305%伤害，&lt;row&gt;&lt;color=136,140,107&gt;并造成额外1595点总伤害</v>
      </c>
    </row>
    <row r="3294" spans="1:15" x14ac:dyDescent="0.15">
      <c r="A3294">
        <f t="shared" si="323"/>
        <v>1001823061</v>
      </c>
      <c r="B3294" s="32">
        <v>1001823</v>
      </c>
      <c r="C3294">
        <v>61</v>
      </c>
      <c r="D3294">
        <v>0</v>
      </c>
      <c r="E3294">
        <v>0</v>
      </c>
      <c r="F3294" t="s">
        <v>638</v>
      </c>
      <c r="H3294">
        <v>0</v>
      </c>
      <c r="I3294">
        <v>1</v>
      </c>
      <c r="J3294">
        <v>0</v>
      </c>
      <c r="K3294">
        <v>100</v>
      </c>
      <c r="L3294">
        <f t="shared" si="324"/>
        <v>3.0729999999999928</v>
      </c>
      <c r="N3294">
        <v>0.877999999999998</v>
      </c>
      <c r="O3294" t="str">
        <f t="shared" si="322"/>
        <v>18&lt;row&gt;&lt;color=136,140,107&gt;突袭对手给予307%伤害，&lt;row&gt;&lt;color=136,140,107&gt;并造成额外1645点总伤害</v>
      </c>
    </row>
    <row r="3295" spans="1:15" x14ac:dyDescent="0.15">
      <c r="A3295">
        <f t="shared" si="323"/>
        <v>1001823062</v>
      </c>
      <c r="B3295" s="32">
        <v>1001823</v>
      </c>
      <c r="C3295">
        <v>62</v>
      </c>
      <c r="D3295">
        <v>0</v>
      </c>
      <c r="E3295">
        <v>0</v>
      </c>
      <c r="F3295" t="s">
        <v>639</v>
      </c>
      <c r="H3295">
        <v>0</v>
      </c>
      <c r="I3295">
        <v>1</v>
      </c>
      <c r="J3295">
        <v>0</v>
      </c>
      <c r="K3295">
        <v>100</v>
      </c>
      <c r="L3295">
        <f t="shared" si="324"/>
        <v>3.095049999999993</v>
      </c>
      <c r="N3295">
        <v>0.88429999999999798</v>
      </c>
      <c r="O3295" t="str">
        <f t="shared" si="322"/>
        <v>18&lt;row&gt;&lt;color=136,140,107&gt;突袭对手给予309%伤害，&lt;row&gt;&lt;color=136,140,107&gt;并造成额外1696点总伤害</v>
      </c>
    </row>
    <row r="3296" spans="1:15" x14ac:dyDescent="0.15">
      <c r="A3296">
        <f t="shared" si="323"/>
        <v>1001823063</v>
      </c>
      <c r="B3296" s="32">
        <v>1001823</v>
      </c>
      <c r="C3296">
        <v>63</v>
      </c>
      <c r="D3296">
        <v>0</v>
      </c>
      <c r="E3296">
        <v>0</v>
      </c>
      <c r="F3296" t="s">
        <v>640</v>
      </c>
      <c r="H3296">
        <v>0</v>
      </c>
      <c r="I3296">
        <v>1</v>
      </c>
      <c r="J3296">
        <v>0</v>
      </c>
      <c r="K3296">
        <v>100</v>
      </c>
      <c r="L3296">
        <f t="shared" si="324"/>
        <v>3.1170999999999927</v>
      </c>
      <c r="N3296">
        <v>0.89059999999999795</v>
      </c>
      <c r="O3296" t="str">
        <f t="shared" si="322"/>
        <v>18&lt;row&gt;&lt;color=136,140,107&gt;突袭对手给予311%伤害，&lt;row&gt;&lt;color=136,140,107&gt;并造成额外1748点总伤害</v>
      </c>
    </row>
    <row r="3297" spans="1:15" x14ac:dyDescent="0.15">
      <c r="A3297">
        <f t="shared" si="323"/>
        <v>1001823064</v>
      </c>
      <c r="B3297" s="32">
        <v>1001823</v>
      </c>
      <c r="C3297">
        <v>64</v>
      </c>
      <c r="D3297">
        <v>0</v>
      </c>
      <c r="E3297">
        <v>0</v>
      </c>
      <c r="F3297" t="s">
        <v>641</v>
      </c>
      <c r="H3297">
        <v>0</v>
      </c>
      <c r="I3297">
        <v>1</v>
      </c>
      <c r="J3297">
        <v>0</v>
      </c>
      <c r="K3297">
        <v>100</v>
      </c>
      <c r="L3297">
        <f t="shared" si="324"/>
        <v>3.1391499999999932</v>
      </c>
      <c r="N3297">
        <v>0.89689999999999803</v>
      </c>
      <c r="O3297" t="str">
        <f t="shared" si="322"/>
        <v>18&lt;row&gt;&lt;color=136,140,107&gt;突袭对手给予313%伤害，&lt;row&gt;&lt;color=136,140,107&gt;并造成额外1801点总伤害</v>
      </c>
    </row>
    <row r="3298" spans="1:15" x14ac:dyDescent="0.15">
      <c r="A3298">
        <f t="shared" si="323"/>
        <v>1001823065</v>
      </c>
      <c r="B3298" s="32">
        <v>1001823</v>
      </c>
      <c r="C3298">
        <v>65</v>
      </c>
      <c r="D3298">
        <v>0</v>
      </c>
      <c r="E3298">
        <v>0</v>
      </c>
      <c r="F3298" t="s">
        <v>642</v>
      </c>
      <c r="H3298">
        <v>0</v>
      </c>
      <c r="I3298">
        <v>1</v>
      </c>
      <c r="J3298">
        <v>0</v>
      </c>
      <c r="K3298">
        <v>100</v>
      </c>
      <c r="L3298">
        <f t="shared" si="324"/>
        <v>3.1611999999999929</v>
      </c>
      <c r="N3298">
        <v>0.903199999999998</v>
      </c>
      <c r="O3298" t="str">
        <f t="shared" si="322"/>
        <v>18&lt;row&gt;&lt;color=136,140,107&gt;突袭对手给予316%伤害，&lt;row&gt;&lt;color=136,140,107&gt;并造成额外1855点总伤害</v>
      </c>
    </row>
    <row r="3299" spans="1:15" x14ac:dyDescent="0.15">
      <c r="A3299">
        <f t="shared" si="323"/>
        <v>1001823066</v>
      </c>
      <c r="B3299" s="32">
        <v>1001823</v>
      </c>
      <c r="C3299">
        <v>66</v>
      </c>
      <c r="D3299">
        <v>0</v>
      </c>
      <c r="E3299">
        <v>0</v>
      </c>
      <c r="F3299" t="s">
        <v>643</v>
      </c>
      <c r="H3299">
        <v>0</v>
      </c>
      <c r="I3299">
        <v>1</v>
      </c>
      <c r="J3299">
        <v>0</v>
      </c>
      <c r="K3299">
        <v>100</v>
      </c>
      <c r="L3299">
        <f t="shared" si="324"/>
        <v>3.183249999999993</v>
      </c>
      <c r="N3299">
        <v>0.90949999999999798</v>
      </c>
      <c r="O3299" t="str">
        <f t="shared" ref="O3299:O3313" si="325">"18&lt;row&gt;&lt;color=136,140,107&gt;突袭对手给予"&amp;INT(L3299*100)&amp;"%伤害，&lt;row&gt;&lt;color=136,140,107&gt;并造成额外"&amp;INT(C3299*10*L3299*N3299)&amp;"点总伤害"</f>
        <v>18&lt;row&gt;&lt;color=136,140,107&gt;突袭对手给予318%伤害，&lt;row&gt;&lt;color=136,140,107&gt;并造成额外1910点总伤害</v>
      </c>
    </row>
    <row r="3300" spans="1:15" x14ac:dyDescent="0.15">
      <c r="A3300">
        <f t="shared" si="323"/>
        <v>1001823067</v>
      </c>
      <c r="B3300" s="32">
        <v>1001823</v>
      </c>
      <c r="C3300">
        <v>67</v>
      </c>
      <c r="D3300">
        <v>0</v>
      </c>
      <c r="E3300">
        <v>0</v>
      </c>
      <c r="F3300" t="s">
        <v>644</v>
      </c>
      <c r="H3300">
        <v>0</v>
      </c>
      <c r="I3300">
        <v>1</v>
      </c>
      <c r="J3300">
        <v>0</v>
      </c>
      <c r="K3300">
        <v>100</v>
      </c>
      <c r="L3300">
        <f t="shared" si="324"/>
        <v>3.2052999999999927</v>
      </c>
      <c r="N3300">
        <v>0.91579999999999795</v>
      </c>
      <c r="O3300" t="str">
        <f t="shared" si="325"/>
        <v>18&lt;row&gt;&lt;color=136,140,107&gt;突袭对手给予320%伤害，&lt;row&gt;&lt;color=136,140,107&gt;并造成额外1966点总伤害</v>
      </c>
    </row>
    <row r="3301" spans="1:15" x14ac:dyDescent="0.15">
      <c r="A3301">
        <f t="shared" si="323"/>
        <v>1001823068</v>
      </c>
      <c r="B3301" s="32">
        <v>1001823</v>
      </c>
      <c r="C3301">
        <v>68</v>
      </c>
      <c r="D3301">
        <v>0</v>
      </c>
      <c r="E3301">
        <v>0</v>
      </c>
      <c r="F3301" t="s">
        <v>645</v>
      </c>
      <c r="H3301">
        <v>0</v>
      </c>
      <c r="I3301">
        <v>1</v>
      </c>
      <c r="J3301">
        <v>0</v>
      </c>
      <c r="K3301">
        <v>100</v>
      </c>
      <c r="L3301">
        <f t="shared" si="324"/>
        <v>3.2273499999999933</v>
      </c>
      <c r="N3301">
        <v>0.92209999999999803</v>
      </c>
      <c r="O3301" t="str">
        <f t="shared" si="325"/>
        <v>18&lt;row&gt;&lt;color=136,140,107&gt;突袭对手给予322%伤害，&lt;row&gt;&lt;color=136,140,107&gt;并造成额外2023点总伤害</v>
      </c>
    </row>
    <row r="3302" spans="1:15" x14ac:dyDescent="0.15">
      <c r="A3302">
        <f t="shared" si="323"/>
        <v>1001823069</v>
      </c>
      <c r="B3302" s="32">
        <v>1001823</v>
      </c>
      <c r="C3302">
        <v>69</v>
      </c>
      <c r="D3302">
        <v>0</v>
      </c>
      <c r="E3302">
        <v>0</v>
      </c>
      <c r="F3302" t="s">
        <v>646</v>
      </c>
      <c r="H3302">
        <v>0</v>
      </c>
      <c r="I3302">
        <v>1</v>
      </c>
      <c r="J3302">
        <v>0</v>
      </c>
      <c r="K3302">
        <v>100</v>
      </c>
      <c r="L3302">
        <f t="shared" si="324"/>
        <v>3.249399999999993</v>
      </c>
      <c r="N3302">
        <v>0.928399999999998</v>
      </c>
      <c r="O3302" t="str">
        <f t="shared" si="325"/>
        <v>18&lt;row&gt;&lt;color=136,140,107&gt;突袭对手给予324%伤害，&lt;row&gt;&lt;color=136,140,107&gt;并造成额外2081点总伤害</v>
      </c>
    </row>
    <row r="3303" spans="1:15" x14ac:dyDescent="0.15">
      <c r="A3303">
        <f t="shared" si="323"/>
        <v>1001823070</v>
      </c>
      <c r="B3303" s="32">
        <v>1001823</v>
      </c>
      <c r="C3303">
        <v>70</v>
      </c>
      <c r="D3303">
        <v>0</v>
      </c>
      <c r="E3303">
        <v>0</v>
      </c>
      <c r="F3303" t="s">
        <v>647</v>
      </c>
      <c r="H3303">
        <v>0</v>
      </c>
      <c r="I3303">
        <v>1</v>
      </c>
      <c r="J3303">
        <v>0</v>
      </c>
      <c r="K3303">
        <v>100</v>
      </c>
      <c r="L3303">
        <f t="shared" si="324"/>
        <v>3.2714499999999931</v>
      </c>
      <c r="N3303">
        <v>0.93469999999999798</v>
      </c>
      <c r="O3303" t="str">
        <f t="shared" si="325"/>
        <v>18&lt;row&gt;&lt;color=136,140,107&gt;突袭对手给予327%伤害，&lt;row&gt;&lt;color=136,140,107&gt;并造成额外2140点总伤害</v>
      </c>
    </row>
    <row r="3304" spans="1:15" x14ac:dyDescent="0.15">
      <c r="A3304">
        <f t="shared" si="323"/>
        <v>1001823071</v>
      </c>
      <c r="B3304" s="32">
        <v>1001823</v>
      </c>
      <c r="C3304">
        <v>71</v>
      </c>
      <c r="D3304">
        <v>0</v>
      </c>
      <c r="E3304">
        <v>0</v>
      </c>
      <c r="F3304" t="s">
        <v>648</v>
      </c>
      <c r="H3304">
        <v>0</v>
      </c>
      <c r="I3304">
        <v>1</v>
      </c>
      <c r="J3304">
        <v>0</v>
      </c>
      <c r="K3304">
        <v>100</v>
      </c>
      <c r="L3304">
        <f t="shared" si="324"/>
        <v>3.2934999999999928</v>
      </c>
      <c r="N3304">
        <v>0.94099999999999795</v>
      </c>
      <c r="O3304" t="str">
        <f t="shared" si="325"/>
        <v>18&lt;row&gt;&lt;color=136,140,107&gt;突袭对手给予329%伤害，&lt;row&gt;&lt;color=136,140,107&gt;并造成额外2200点总伤害</v>
      </c>
    </row>
    <row r="3305" spans="1:15" x14ac:dyDescent="0.15">
      <c r="A3305">
        <f t="shared" ref="A3305:A3368" si="326">B3305*1000+C3305</f>
        <v>1001823072</v>
      </c>
      <c r="B3305" s="32">
        <v>1001823</v>
      </c>
      <c r="C3305">
        <v>72</v>
      </c>
      <c r="D3305">
        <v>0</v>
      </c>
      <c r="E3305">
        <v>0</v>
      </c>
      <c r="F3305" t="s">
        <v>649</v>
      </c>
      <c r="H3305">
        <v>0</v>
      </c>
      <c r="I3305">
        <v>1</v>
      </c>
      <c r="J3305">
        <v>0</v>
      </c>
      <c r="K3305">
        <v>100</v>
      </c>
      <c r="L3305">
        <f t="shared" si="324"/>
        <v>3.3155499999999929</v>
      </c>
      <c r="N3305">
        <v>0.94729999999999803</v>
      </c>
      <c r="O3305" t="str">
        <f t="shared" si="325"/>
        <v>18&lt;row&gt;&lt;color=136,140,107&gt;突袭对手给予331%伤害，&lt;row&gt;&lt;color=136,140,107&gt;并造成额外2261点总伤害</v>
      </c>
    </row>
    <row r="3306" spans="1:15" x14ac:dyDescent="0.15">
      <c r="A3306">
        <f t="shared" si="326"/>
        <v>1001823073</v>
      </c>
      <c r="B3306" s="32">
        <v>1001823</v>
      </c>
      <c r="C3306">
        <v>73</v>
      </c>
      <c r="D3306">
        <v>0</v>
      </c>
      <c r="E3306">
        <v>0</v>
      </c>
      <c r="F3306" t="s">
        <v>650</v>
      </c>
      <c r="H3306">
        <v>0</v>
      </c>
      <c r="I3306">
        <v>1</v>
      </c>
      <c r="J3306">
        <v>0</v>
      </c>
      <c r="K3306">
        <v>100</v>
      </c>
      <c r="L3306">
        <f t="shared" si="324"/>
        <v>3.337599999999993</v>
      </c>
      <c r="N3306">
        <v>0.953599999999998</v>
      </c>
      <c r="O3306" t="str">
        <f t="shared" si="325"/>
        <v>18&lt;row&gt;&lt;color=136,140,107&gt;突袭对手给予333%伤害，&lt;row&gt;&lt;color=136,140,107&gt;并造成额外2323点总伤害</v>
      </c>
    </row>
    <row r="3307" spans="1:15" x14ac:dyDescent="0.15">
      <c r="A3307">
        <f t="shared" si="326"/>
        <v>1001823074</v>
      </c>
      <c r="B3307" s="32">
        <v>1001823</v>
      </c>
      <c r="C3307">
        <v>74</v>
      </c>
      <c r="D3307">
        <v>0</v>
      </c>
      <c r="E3307">
        <v>0</v>
      </c>
      <c r="F3307" t="s">
        <v>651</v>
      </c>
      <c r="H3307">
        <v>0</v>
      </c>
      <c r="I3307">
        <v>1</v>
      </c>
      <c r="J3307">
        <v>0</v>
      </c>
      <c r="K3307">
        <v>100</v>
      </c>
      <c r="L3307">
        <f t="shared" si="324"/>
        <v>3.3596499999999931</v>
      </c>
      <c r="N3307">
        <v>0.95989999999999798</v>
      </c>
      <c r="O3307" t="str">
        <f t="shared" si="325"/>
        <v>18&lt;row&gt;&lt;color=136,140,107&gt;突袭对手给予335%伤害，&lt;row&gt;&lt;color=136,140,107&gt;并造成额外2386点总伤害</v>
      </c>
    </row>
    <row r="3308" spans="1:15" x14ac:dyDescent="0.15">
      <c r="A3308">
        <f t="shared" si="326"/>
        <v>1001823075</v>
      </c>
      <c r="B3308" s="32">
        <v>1001823</v>
      </c>
      <c r="C3308">
        <v>75</v>
      </c>
      <c r="D3308">
        <v>0</v>
      </c>
      <c r="E3308">
        <v>0</v>
      </c>
      <c r="F3308" t="s">
        <v>652</v>
      </c>
      <c r="H3308">
        <v>0</v>
      </c>
      <c r="I3308">
        <v>1</v>
      </c>
      <c r="J3308">
        <v>0</v>
      </c>
      <c r="K3308">
        <v>100</v>
      </c>
      <c r="L3308">
        <f t="shared" si="324"/>
        <v>3.3816999999999928</v>
      </c>
      <c r="N3308">
        <v>0.96619999999999795</v>
      </c>
      <c r="O3308" t="str">
        <f t="shared" si="325"/>
        <v>18&lt;row&gt;&lt;color=136,140,107&gt;突袭对手给予338%伤害，&lt;row&gt;&lt;color=136,140,107&gt;并造成额外2450点总伤害</v>
      </c>
    </row>
    <row r="3309" spans="1:15" x14ac:dyDescent="0.15">
      <c r="A3309">
        <f t="shared" si="326"/>
        <v>1001823076</v>
      </c>
      <c r="B3309" s="32">
        <v>1001823</v>
      </c>
      <c r="C3309">
        <v>76</v>
      </c>
      <c r="D3309">
        <v>0</v>
      </c>
      <c r="E3309">
        <v>0</v>
      </c>
      <c r="F3309" t="s">
        <v>653</v>
      </c>
      <c r="H3309">
        <v>0</v>
      </c>
      <c r="I3309">
        <v>1</v>
      </c>
      <c r="J3309">
        <v>0</v>
      </c>
      <c r="K3309">
        <v>100</v>
      </c>
      <c r="L3309">
        <f t="shared" si="324"/>
        <v>3.4037499999999929</v>
      </c>
      <c r="N3309">
        <v>0.97249999999999803</v>
      </c>
      <c r="O3309" t="str">
        <f t="shared" si="325"/>
        <v>18&lt;row&gt;&lt;color=136,140,107&gt;突袭对手给予340%伤害，&lt;row&gt;&lt;color=136,140,107&gt;并造成额外2515点总伤害</v>
      </c>
    </row>
    <row r="3310" spans="1:15" x14ac:dyDescent="0.15">
      <c r="A3310">
        <f t="shared" si="326"/>
        <v>1001823077</v>
      </c>
      <c r="B3310" s="32">
        <v>1001823</v>
      </c>
      <c r="C3310">
        <v>77</v>
      </c>
      <c r="D3310">
        <v>0</v>
      </c>
      <c r="E3310">
        <v>0</v>
      </c>
      <c r="F3310" t="s">
        <v>654</v>
      </c>
      <c r="H3310">
        <v>0</v>
      </c>
      <c r="I3310">
        <v>1</v>
      </c>
      <c r="J3310">
        <v>0</v>
      </c>
      <c r="K3310">
        <v>100</v>
      </c>
      <c r="L3310">
        <f t="shared" si="324"/>
        <v>3.4257999999999931</v>
      </c>
      <c r="N3310">
        <v>0.978799999999998</v>
      </c>
      <c r="O3310" t="str">
        <f t="shared" si="325"/>
        <v>18&lt;row&gt;&lt;color=136,140,107&gt;突袭对手给予342%伤害，&lt;row&gt;&lt;color=136,140,107&gt;并造成额外2581点总伤害</v>
      </c>
    </row>
    <row r="3311" spans="1:15" x14ac:dyDescent="0.15">
      <c r="A3311">
        <f t="shared" si="326"/>
        <v>1001823078</v>
      </c>
      <c r="B3311" s="32">
        <v>1001823</v>
      </c>
      <c r="C3311">
        <v>78</v>
      </c>
      <c r="D3311">
        <v>0</v>
      </c>
      <c r="E3311">
        <v>0</v>
      </c>
      <c r="F3311" t="s">
        <v>655</v>
      </c>
      <c r="H3311">
        <v>0</v>
      </c>
      <c r="I3311">
        <v>1</v>
      </c>
      <c r="J3311">
        <v>0</v>
      </c>
      <c r="K3311">
        <v>100</v>
      </c>
      <c r="L3311">
        <f t="shared" si="324"/>
        <v>3.4478499999999928</v>
      </c>
      <c r="N3311">
        <v>0.98509999999999798</v>
      </c>
      <c r="O3311" t="str">
        <f t="shared" si="325"/>
        <v>18&lt;row&gt;&lt;color=136,140,107&gt;突袭对手给予344%伤害，&lt;row&gt;&lt;color=136,140,107&gt;并造成额外2649点总伤害</v>
      </c>
    </row>
    <row r="3312" spans="1:15" x14ac:dyDescent="0.15">
      <c r="A3312">
        <f t="shared" si="326"/>
        <v>1001823079</v>
      </c>
      <c r="B3312" s="32">
        <v>1001823</v>
      </c>
      <c r="C3312">
        <v>79</v>
      </c>
      <c r="D3312">
        <v>0</v>
      </c>
      <c r="E3312">
        <v>0</v>
      </c>
      <c r="F3312" t="s">
        <v>656</v>
      </c>
      <c r="H3312">
        <v>0</v>
      </c>
      <c r="I3312">
        <v>1</v>
      </c>
      <c r="J3312">
        <v>0</v>
      </c>
      <c r="K3312">
        <v>100</v>
      </c>
      <c r="L3312">
        <f t="shared" si="324"/>
        <v>3.4698999999999929</v>
      </c>
      <c r="N3312">
        <v>0.99139999999999795</v>
      </c>
      <c r="O3312" t="str">
        <f t="shared" si="325"/>
        <v>18&lt;row&gt;&lt;color=136,140,107&gt;突袭对手给予346%伤害，&lt;row&gt;&lt;color=136,140,107&gt;并造成额外2717点总伤害</v>
      </c>
    </row>
    <row r="3313" spans="1:15" x14ac:dyDescent="0.15">
      <c r="A3313">
        <f t="shared" si="326"/>
        <v>1001823080</v>
      </c>
      <c r="B3313" s="32">
        <v>1001823</v>
      </c>
      <c r="C3313">
        <v>80</v>
      </c>
      <c r="D3313">
        <v>0</v>
      </c>
      <c r="E3313">
        <v>0</v>
      </c>
      <c r="F3313" t="s">
        <v>657</v>
      </c>
      <c r="H3313">
        <v>0</v>
      </c>
      <c r="I3313">
        <v>1</v>
      </c>
      <c r="J3313">
        <v>0</v>
      </c>
      <c r="K3313">
        <v>100</v>
      </c>
      <c r="L3313">
        <f t="shared" si="324"/>
        <v>3.5</v>
      </c>
      <c r="N3313">
        <v>0.99769999999999803</v>
      </c>
      <c r="O3313" t="str">
        <f t="shared" si="325"/>
        <v>18&lt;row&gt;&lt;color=136,140,107&gt;突袭对手给予350%伤害，&lt;row&gt;&lt;color=136,140,107&gt;并造成额外2793点总伤害</v>
      </c>
    </row>
    <row r="3314" spans="1:15" x14ac:dyDescent="0.15">
      <c r="A3314">
        <f t="shared" si="326"/>
        <v>1001923001</v>
      </c>
      <c r="B3314" s="35">
        <v>1001923</v>
      </c>
      <c r="C3314">
        <v>1</v>
      </c>
      <c r="D3314">
        <v>0</v>
      </c>
      <c r="E3314">
        <v>0</v>
      </c>
      <c r="F3314" t="s">
        <v>578</v>
      </c>
      <c r="H3314">
        <v>0</v>
      </c>
      <c r="I3314">
        <v>1</v>
      </c>
      <c r="J3314">
        <v>0</v>
      </c>
      <c r="K3314">
        <v>100</v>
      </c>
      <c r="L3314">
        <f t="shared" ref="L3314:L3377" si="327">IF(C3314=80,VLOOKUP((B3314-20),$B$100:$L$2343,11,0),VLOOKUP((B3314-20),$B$100:$L$2343,11,0)*N3314)</f>
        <v>2.2999999999999998</v>
      </c>
      <c r="N3314">
        <v>0.5</v>
      </c>
      <c r="O3314" t="str">
        <f>"18&lt;row&gt;&lt;color=136,140,107&gt;斩击对手给予"&amp;INT(L3314*100)&amp;"%伤害，&lt;row&gt;&lt;color=136,140,107&gt;并额外造成"&amp;INT(C3314*10*L3314*N3314)&amp;"点伤害"</f>
        <v>18&lt;row&gt;&lt;color=136,140,107&gt;斩击对手给予230%伤害，&lt;row&gt;&lt;color=136,140,107&gt;并额外造成11点伤害</v>
      </c>
    </row>
    <row r="3315" spans="1:15" x14ac:dyDescent="0.15">
      <c r="A3315">
        <f t="shared" si="326"/>
        <v>1001923002</v>
      </c>
      <c r="B3315" s="32">
        <v>1001923</v>
      </c>
      <c r="C3315">
        <v>2</v>
      </c>
      <c r="D3315">
        <v>0</v>
      </c>
      <c r="E3315">
        <v>0</v>
      </c>
      <c r="F3315" t="s">
        <v>590</v>
      </c>
      <c r="H3315">
        <v>0</v>
      </c>
      <c r="I3315">
        <v>1</v>
      </c>
      <c r="J3315">
        <v>0</v>
      </c>
      <c r="K3315">
        <v>100</v>
      </c>
      <c r="L3315">
        <f t="shared" si="327"/>
        <v>2.3289799999999996</v>
      </c>
      <c r="N3315">
        <v>0.50629999999999997</v>
      </c>
      <c r="O3315" t="str">
        <f t="shared" ref="O3315:O3378" si="328">"18&lt;row&gt;&lt;color=136,140,107&gt;斩击对手给予"&amp;INT(L3315*100)&amp;"%伤害，&lt;row&gt;&lt;color=136,140,107&gt;并额外造成"&amp;INT(C3315*10*L3315*N3315)&amp;"点伤害"</f>
        <v>18&lt;row&gt;&lt;color=136,140,107&gt;斩击对手给予232%伤害，&lt;row&gt;&lt;color=136,140,107&gt;并额外造成23点伤害</v>
      </c>
    </row>
    <row r="3316" spans="1:15" x14ac:dyDescent="0.15">
      <c r="A3316">
        <f t="shared" si="326"/>
        <v>1001923003</v>
      </c>
      <c r="B3316" s="32">
        <v>1001923</v>
      </c>
      <c r="C3316">
        <v>3</v>
      </c>
      <c r="D3316">
        <v>0</v>
      </c>
      <c r="E3316">
        <v>0</v>
      </c>
      <c r="F3316" t="s">
        <v>579</v>
      </c>
      <c r="H3316">
        <v>0</v>
      </c>
      <c r="I3316">
        <v>1</v>
      </c>
      <c r="J3316">
        <v>0</v>
      </c>
      <c r="K3316">
        <v>100</v>
      </c>
      <c r="L3316">
        <f t="shared" si="327"/>
        <v>2.3579599999999994</v>
      </c>
      <c r="N3316">
        <v>0.51259999999999994</v>
      </c>
      <c r="O3316" t="str">
        <f t="shared" si="328"/>
        <v>18&lt;row&gt;&lt;color=136,140,107&gt;斩击对手给予235%伤害，&lt;row&gt;&lt;color=136,140,107&gt;并额外造成36点伤害</v>
      </c>
    </row>
    <row r="3317" spans="1:15" x14ac:dyDescent="0.15">
      <c r="A3317">
        <f t="shared" si="326"/>
        <v>1001923004</v>
      </c>
      <c r="B3317" s="32">
        <v>1001923</v>
      </c>
      <c r="C3317">
        <v>4</v>
      </c>
      <c r="D3317">
        <v>0</v>
      </c>
      <c r="E3317">
        <v>0</v>
      </c>
      <c r="F3317" t="s">
        <v>580</v>
      </c>
      <c r="H3317">
        <v>0</v>
      </c>
      <c r="I3317">
        <v>1</v>
      </c>
      <c r="J3317">
        <v>0</v>
      </c>
      <c r="K3317">
        <v>100</v>
      </c>
      <c r="L3317">
        <f t="shared" si="327"/>
        <v>2.3869400000000001</v>
      </c>
      <c r="N3317">
        <v>0.51890000000000003</v>
      </c>
      <c r="O3317" t="str">
        <f t="shared" si="328"/>
        <v>18&lt;row&gt;&lt;color=136,140,107&gt;斩击对手给予238%伤害，&lt;row&gt;&lt;color=136,140,107&gt;并额外造成49点伤害</v>
      </c>
    </row>
    <row r="3318" spans="1:15" x14ac:dyDescent="0.15">
      <c r="A3318">
        <f t="shared" si="326"/>
        <v>1001923005</v>
      </c>
      <c r="B3318" s="32">
        <v>1001923</v>
      </c>
      <c r="C3318">
        <v>5</v>
      </c>
      <c r="D3318">
        <v>0</v>
      </c>
      <c r="E3318">
        <v>0</v>
      </c>
      <c r="F3318" t="s">
        <v>581</v>
      </c>
      <c r="H3318">
        <v>0</v>
      </c>
      <c r="I3318">
        <v>1</v>
      </c>
      <c r="J3318">
        <v>0</v>
      </c>
      <c r="K3318">
        <v>100</v>
      </c>
      <c r="L3318">
        <f t="shared" si="327"/>
        <v>2.4159199999999998</v>
      </c>
      <c r="N3318">
        <v>0.5252</v>
      </c>
      <c r="O3318" t="str">
        <f t="shared" si="328"/>
        <v>18&lt;row&gt;&lt;color=136,140,107&gt;斩击对手给予241%伤害，&lt;row&gt;&lt;color=136,140,107&gt;并额外造成63点伤害</v>
      </c>
    </row>
    <row r="3319" spans="1:15" x14ac:dyDescent="0.15">
      <c r="A3319">
        <f t="shared" si="326"/>
        <v>1001923006</v>
      </c>
      <c r="B3319" s="32">
        <v>1001923</v>
      </c>
      <c r="C3319">
        <v>6</v>
      </c>
      <c r="D3319">
        <v>0</v>
      </c>
      <c r="E3319">
        <v>0</v>
      </c>
      <c r="F3319" t="s">
        <v>582</v>
      </c>
      <c r="H3319">
        <v>0</v>
      </c>
      <c r="I3319">
        <v>1</v>
      </c>
      <c r="J3319">
        <v>0</v>
      </c>
      <c r="K3319">
        <v>100</v>
      </c>
      <c r="L3319">
        <f t="shared" si="327"/>
        <v>2.4448999999999996</v>
      </c>
      <c r="N3319">
        <v>0.53149999999999997</v>
      </c>
      <c r="O3319" t="str">
        <f t="shared" si="328"/>
        <v>18&lt;row&gt;&lt;color=136,140,107&gt;斩击对手给予244%伤害，&lt;row&gt;&lt;color=136,140,107&gt;并额外造成77点伤害</v>
      </c>
    </row>
    <row r="3320" spans="1:15" x14ac:dyDescent="0.15">
      <c r="A3320">
        <f t="shared" si="326"/>
        <v>1001923007</v>
      </c>
      <c r="B3320" s="32">
        <v>1001923</v>
      </c>
      <c r="C3320">
        <v>7</v>
      </c>
      <c r="D3320">
        <v>0</v>
      </c>
      <c r="E3320">
        <v>0</v>
      </c>
      <c r="F3320" t="s">
        <v>583</v>
      </c>
      <c r="H3320">
        <v>0</v>
      </c>
      <c r="I3320">
        <v>1</v>
      </c>
      <c r="J3320">
        <v>0</v>
      </c>
      <c r="K3320">
        <v>100</v>
      </c>
      <c r="L3320">
        <f t="shared" si="327"/>
        <v>2.4738799999999994</v>
      </c>
      <c r="N3320">
        <v>0.53779999999999994</v>
      </c>
      <c r="O3320" t="str">
        <f t="shared" si="328"/>
        <v>18&lt;row&gt;&lt;color=136,140,107&gt;斩击对手给予247%伤害，&lt;row&gt;&lt;color=136,140,107&gt;并额外造成93点伤害</v>
      </c>
    </row>
    <row r="3321" spans="1:15" x14ac:dyDescent="0.15">
      <c r="A3321">
        <f t="shared" si="326"/>
        <v>1001923008</v>
      </c>
      <c r="B3321" s="32">
        <v>1001923</v>
      </c>
      <c r="C3321">
        <v>8</v>
      </c>
      <c r="D3321">
        <v>0</v>
      </c>
      <c r="E3321">
        <v>0</v>
      </c>
      <c r="F3321" t="s">
        <v>584</v>
      </c>
      <c r="H3321">
        <v>0</v>
      </c>
      <c r="I3321">
        <v>1</v>
      </c>
      <c r="J3321">
        <v>0</v>
      </c>
      <c r="K3321">
        <v>100</v>
      </c>
      <c r="L3321">
        <f t="shared" si="327"/>
        <v>2.5028600000000001</v>
      </c>
      <c r="N3321">
        <v>0.54410000000000003</v>
      </c>
      <c r="O3321" t="str">
        <f t="shared" si="328"/>
        <v>18&lt;row&gt;&lt;color=136,140,107&gt;斩击对手给予250%伤害，&lt;row&gt;&lt;color=136,140,107&gt;并额外造成108点伤害</v>
      </c>
    </row>
    <row r="3322" spans="1:15" x14ac:dyDescent="0.15">
      <c r="A3322">
        <f t="shared" si="326"/>
        <v>1001923009</v>
      </c>
      <c r="B3322" s="32">
        <v>1001923</v>
      </c>
      <c r="C3322">
        <v>9</v>
      </c>
      <c r="D3322">
        <v>0</v>
      </c>
      <c r="E3322">
        <v>0</v>
      </c>
      <c r="F3322" t="s">
        <v>585</v>
      </c>
      <c r="H3322">
        <v>0</v>
      </c>
      <c r="I3322">
        <v>1</v>
      </c>
      <c r="J3322">
        <v>0</v>
      </c>
      <c r="K3322">
        <v>100</v>
      </c>
      <c r="L3322">
        <f t="shared" si="327"/>
        <v>2.5318399999999999</v>
      </c>
      <c r="N3322">
        <v>0.5504</v>
      </c>
      <c r="O3322" t="str">
        <f t="shared" si="328"/>
        <v>18&lt;row&gt;&lt;color=136,140,107&gt;斩击对手给予253%伤害，&lt;row&gt;&lt;color=136,140,107&gt;并额外造成125点伤害</v>
      </c>
    </row>
    <row r="3323" spans="1:15" x14ac:dyDescent="0.15">
      <c r="A3323">
        <f t="shared" si="326"/>
        <v>1001923010</v>
      </c>
      <c r="B3323" s="32">
        <v>1001923</v>
      </c>
      <c r="C3323">
        <v>10</v>
      </c>
      <c r="D3323">
        <v>0</v>
      </c>
      <c r="E3323">
        <v>0</v>
      </c>
      <c r="F3323" t="s">
        <v>586</v>
      </c>
      <c r="H3323">
        <v>0</v>
      </c>
      <c r="I3323">
        <v>1</v>
      </c>
      <c r="J3323">
        <v>0</v>
      </c>
      <c r="K3323">
        <v>100</v>
      </c>
      <c r="L3323">
        <f t="shared" si="327"/>
        <v>2.5608199999999997</v>
      </c>
      <c r="N3323">
        <v>0.55669999999999997</v>
      </c>
      <c r="O3323" t="str">
        <f t="shared" si="328"/>
        <v>18&lt;row&gt;&lt;color=136,140,107&gt;斩击对手给予256%伤害，&lt;row&gt;&lt;color=136,140,107&gt;并额外造成142点伤害</v>
      </c>
    </row>
    <row r="3324" spans="1:15" x14ac:dyDescent="0.15">
      <c r="A3324">
        <f t="shared" si="326"/>
        <v>1001923011</v>
      </c>
      <c r="B3324" s="32">
        <v>1001923</v>
      </c>
      <c r="C3324">
        <v>11</v>
      </c>
      <c r="D3324">
        <v>0</v>
      </c>
      <c r="E3324">
        <v>0</v>
      </c>
      <c r="F3324" t="s">
        <v>587</v>
      </c>
      <c r="H3324">
        <v>0</v>
      </c>
      <c r="I3324">
        <v>1</v>
      </c>
      <c r="J3324">
        <v>0</v>
      </c>
      <c r="K3324">
        <v>100</v>
      </c>
      <c r="L3324">
        <f t="shared" si="327"/>
        <v>2.5897999999999994</v>
      </c>
      <c r="N3324">
        <v>0.56299999999999994</v>
      </c>
      <c r="O3324" t="str">
        <f t="shared" si="328"/>
        <v>18&lt;row&gt;&lt;color=136,140,107&gt;斩击对手给予258%伤害，&lt;row&gt;&lt;color=136,140,107&gt;并额外造成160点伤害</v>
      </c>
    </row>
    <row r="3325" spans="1:15" x14ac:dyDescent="0.15">
      <c r="A3325">
        <f t="shared" si="326"/>
        <v>1001923012</v>
      </c>
      <c r="B3325" s="32">
        <v>1001923</v>
      </c>
      <c r="C3325">
        <v>12</v>
      </c>
      <c r="D3325">
        <v>0</v>
      </c>
      <c r="E3325">
        <v>0</v>
      </c>
      <c r="F3325" t="s">
        <v>588</v>
      </c>
      <c r="H3325">
        <v>0</v>
      </c>
      <c r="I3325">
        <v>1</v>
      </c>
      <c r="J3325">
        <v>0</v>
      </c>
      <c r="K3325">
        <v>100</v>
      </c>
      <c r="L3325">
        <f t="shared" si="327"/>
        <v>2.6187800000000001</v>
      </c>
      <c r="N3325">
        <v>0.56930000000000003</v>
      </c>
      <c r="O3325" t="str">
        <f t="shared" si="328"/>
        <v>18&lt;row&gt;&lt;color=136,140,107&gt;斩击对手给予261%伤害，&lt;row&gt;&lt;color=136,140,107&gt;并额外造成178点伤害</v>
      </c>
    </row>
    <row r="3326" spans="1:15" x14ac:dyDescent="0.15">
      <c r="A3326">
        <f t="shared" si="326"/>
        <v>1001923013</v>
      </c>
      <c r="B3326" s="32">
        <v>1001923</v>
      </c>
      <c r="C3326">
        <v>13</v>
      </c>
      <c r="D3326">
        <v>0</v>
      </c>
      <c r="E3326">
        <v>0</v>
      </c>
      <c r="F3326" t="s">
        <v>589</v>
      </c>
      <c r="H3326">
        <v>0</v>
      </c>
      <c r="I3326">
        <v>1</v>
      </c>
      <c r="J3326">
        <v>0</v>
      </c>
      <c r="K3326">
        <v>100</v>
      </c>
      <c r="L3326">
        <f t="shared" si="327"/>
        <v>2.6477599999999999</v>
      </c>
      <c r="N3326">
        <v>0.5756</v>
      </c>
      <c r="O3326" t="str">
        <f t="shared" si="328"/>
        <v>18&lt;row&gt;&lt;color=136,140,107&gt;斩击对手给予264%伤害，&lt;row&gt;&lt;color=136,140,107&gt;并额外造成198点伤害</v>
      </c>
    </row>
    <row r="3327" spans="1:15" x14ac:dyDescent="0.15">
      <c r="A3327">
        <f t="shared" si="326"/>
        <v>1001923014</v>
      </c>
      <c r="B3327" s="32">
        <v>1001923</v>
      </c>
      <c r="C3327">
        <v>14</v>
      </c>
      <c r="D3327">
        <v>0</v>
      </c>
      <c r="E3327">
        <v>0</v>
      </c>
      <c r="F3327" t="s">
        <v>591</v>
      </c>
      <c r="H3327">
        <v>0</v>
      </c>
      <c r="I3327">
        <v>1</v>
      </c>
      <c r="J3327">
        <v>0</v>
      </c>
      <c r="K3327">
        <v>100</v>
      </c>
      <c r="L3327">
        <f t="shared" si="327"/>
        <v>2.6767399999999997</v>
      </c>
      <c r="N3327">
        <v>0.58189999999999997</v>
      </c>
      <c r="O3327" t="str">
        <f t="shared" si="328"/>
        <v>18&lt;row&gt;&lt;color=136,140,107&gt;斩击对手给予267%伤害，&lt;row&gt;&lt;color=136,140,107&gt;并额外造成218点伤害</v>
      </c>
    </row>
    <row r="3328" spans="1:15" x14ac:dyDescent="0.15">
      <c r="A3328">
        <f t="shared" si="326"/>
        <v>1001923015</v>
      </c>
      <c r="B3328" s="32">
        <v>1001923</v>
      </c>
      <c r="C3328">
        <v>15</v>
      </c>
      <c r="D3328">
        <v>0</v>
      </c>
      <c r="E3328">
        <v>0</v>
      </c>
      <c r="F3328" t="s">
        <v>592</v>
      </c>
      <c r="H3328">
        <v>0</v>
      </c>
      <c r="I3328">
        <v>1</v>
      </c>
      <c r="J3328">
        <v>0</v>
      </c>
      <c r="K3328">
        <v>100</v>
      </c>
      <c r="L3328">
        <f t="shared" si="327"/>
        <v>2.7057199999999995</v>
      </c>
      <c r="N3328">
        <v>0.58819999999999995</v>
      </c>
      <c r="O3328" t="str">
        <f t="shared" si="328"/>
        <v>18&lt;row&gt;&lt;color=136,140,107&gt;斩击对手给予270%伤害，&lt;row&gt;&lt;color=136,140,107&gt;并额外造成238点伤害</v>
      </c>
    </row>
    <row r="3329" spans="1:15" x14ac:dyDescent="0.15">
      <c r="A3329">
        <f t="shared" si="326"/>
        <v>1001923016</v>
      </c>
      <c r="B3329" s="32">
        <v>1001923</v>
      </c>
      <c r="C3329">
        <v>16</v>
      </c>
      <c r="D3329">
        <v>0</v>
      </c>
      <c r="E3329">
        <v>0</v>
      </c>
      <c r="F3329" t="s">
        <v>593</v>
      </c>
      <c r="H3329">
        <v>0</v>
      </c>
      <c r="I3329">
        <v>1</v>
      </c>
      <c r="J3329">
        <v>0</v>
      </c>
      <c r="K3329">
        <v>100</v>
      </c>
      <c r="L3329">
        <f t="shared" si="327"/>
        <v>2.7347000000000001</v>
      </c>
      <c r="N3329">
        <v>0.59450000000000003</v>
      </c>
      <c r="O3329" t="str">
        <f t="shared" si="328"/>
        <v>18&lt;row&gt;&lt;color=136,140,107&gt;斩击对手给予273%伤害，&lt;row&gt;&lt;color=136,140,107&gt;并额外造成260点伤害</v>
      </c>
    </row>
    <row r="3330" spans="1:15" x14ac:dyDescent="0.15">
      <c r="A3330">
        <f t="shared" si="326"/>
        <v>1001923017</v>
      </c>
      <c r="B3330" s="32">
        <v>1001923</v>
      </c>
      <c r="C3330">
        <v>17</v>
      </c>
      <c r="D3330">
        <v>0</v>
      </c>
      <c r="E3330">
        <v>0</v>
      </c>
      <c r="F3330" t="s">
        <v>594</v>
      </c>
      <c r="H3330">
        <v>0</v>
      </c>
      <c r="I3330">
        <v>1</v>
      </c>
      <c r="J3330">
        <v>0</v>
      </c>
      <c r="K3330">
        <v>100</v>
      </c>
      <c r="L3330">
        <f t="shared" si="327"/>
        <v>2.7636799999999999</v>
      </c>
      <c r="N3330">
        <v>0.6008</v>
      </c>
      <c r="O3330" t="str">
        <f t="shared" si="328"/>
        <v>18&lt;row&gt;&lt;color=136,140,107&gt;斩击对手给予276%伤害，&lt;row&gt;&lt;color=136,140,107&gt;并额外造成282点伤害</v>
      </c>
    </row>
    <row r="3331" spans="1:15" x14ac:dyDescent="0.15">
      <c r="A3331">
        <f t="shared" si="326"/>
        <v>1001923018</v>
      </c>
      <c r="B3331" s="32">
        <v>1001923</v>
      </c>
      <c r="C3331">
        <v>18</v>
      </c>
      <c r="D3331">
        <v>0</v>
      </c>
      <c r="E3331">
        <v>0</v>
      </c>
      <c r="F3331" t="s">
        <v>595</v>
      </c>
      <c r="H3331">
        <v>0</v>
      </c>
      <c r="I3331">
        <v>1</v>
      </c>
      <c r="J3331">
        <v>0</v>
      </c>
      <c r="K3331">
        <v>100</v>
      </c>
      <c r="L3331">
        <f t="shared" si="327"/>
        <v>2.7926599999999997</v>
      </c>
      <c r="N3331">
        <v>0.60709999999999997</v>
      </c>
      <c r="O3331" t="str">
        <f t="shared" si="328"/>
        <v>18&lt;row&gt;&lt;color=136,140,107&gt;斩击对手给予279%伤害，&lt;row&gt;&lt;color=136,140,107&gt;并额外造成305点伤害</v>
      </c>
    </row>
    <row r="3332" spans="1:15" x14ac:dyDescent="0.15">
      <c r="A3332">
        <f t="shared" si="326"/>
        <v>1001923019</v>
      </c>
      <c r="B3332" s="32">
        <v>1001923</v>
      </c>
      <c r="C3332">
        <v>19</v>
      </c>
      <c r="D3332">
        <v>0</v>
      </c>
      <c r="E3332">
        <v>0</v>
      </c>
      <c r="F3332" t="s">
        <v>596</v>
      </c>
      <c r="H3332">
        <v>0</v>
      </c>
      <c r="I3332">
        <v>1</v>
      </c>
      <c r="J3332">
        <v>0</v>
      </c>
      <c r="K3332">
        <v>100</v>
      </c>
      <c r="L3332">
        <f t="shared" si="327"/>
        <v>2.8216399999999995</v>
      </c>
      <c r="N3332">
        <v>0.61339999999999995</v>
      </c>
      <c r="O3332" t="str">
        <f t="shared" si="328"/>
        <v>18&lt;row&gt;&lt;color=136,140,107&gt;斩击对手给予282%伤害，&lt;row&gt;&lt;color=136,140,107&gt;并额外造成328点伤害</v>
      </c>
    </row>
    <row r="3333" spans="1:15" x14ac:dyDescent="0.15">
      <c r="A3333">
        <f t="shared" si="326"/>
        <v>1001923020</v>
      </c>
      <c r="B3333" s="32">
        <v>1001923</v>
      </c>
      <c r="C3333">
        <v>20</v>
      </c>
      <c r="D3333">
        <v>0</v>
      </c>
      <c r="E3333">
        <v>0</v>
      </c>
      <c r="F3333" t="s">
        <v>597</v>
      </c>
      <c r="H3333">
        <v>0</v>
      </c>
      <c r="I3333">
        <v>1</v>
      </c>
      <c r="J3333">
        <v>0</v>
      </c>
      <c r="K3333">
        <v>100</v>
      </c>
      <c r="L3333">
        <f t="shared" si="327"/>
        <v>2.8506199999999953</v>
      </c>
      <c r="N3333">
        <v>0.61969999999999903</v>
      </c>
      <c r="O3333" t="str">
        <f t="shared" si="328"/>
        <v>18&lt;row&gt;&lt;color=136,140,107&gt;斩击对手给予285%伤害，&lt;row&gt;&lt;color=136,140,107&gt;并额外造成353点伤害</v>
      </c>
    </row>
    <row r="3334" spans="1:15" x14ac:dyDescent="0.15">
      <c r="A3334">
        <f t="shared" si="326"/>
        <v>1001923021</v>
      </c>
      <c r="B3334" s="32">
        <v>1001923</v>
      </c>
      <c r="C3334">
        <v>21</v>
      </c>
      <c r="D3334">
        <v>0</v>
      </c>
      <c r="E3334">
        <v>0</v>
      </c>
      <c r="F3334" t="s">
        <v>598</v>
      </c>
      <c r="H3334">
        <v>0</v>
      </c>
      <c r="I3334">
        <v>1</v>
      </c>
      <c r="J3334">
        <v>0</v>
      </c>
      <c r="K3334">
        <v>100</v>
      </c>
      <c r="L3334">
        <f t="shared" si="327"/>
        <v>2.8795999999999951</v>
      </c>
      <c r="N3334">
        <v>0.625999999999999</v>
      </c>
      <c r="O3334" t="str">
        <f t="shared" si="328"/>
        <v>18&lt;row&gt;&lt;color=136,140,107&gt;斩击对手给予287%伤害，&lt;row&gt;&lt;color=136,140,107&gt;并额外造成378点伤害</v>
      </c>
    </row>
    <row r="3335" spans="1:15" x14ac:dyDescent="0.15">
      <c r="A3335">
        <f t="shared" si="326"/>
        <v>1001923022</v>
      </c>
      <c r="B3335" s="32">
        <v>1001923</v>
      </c>
      <c r="C3335">
        <v>22</v>
      </c>
      <c r="D3335">
        <v>0</v>
      </c>
      <c r="E3335">
        <v>0</v>
      </c>
      <c r="F3335" t="s">
        <v>599</v>
      </c>
      <c r="H3335">
        <v>0</v>
      </c>
      <c r="I3335">
        <v>1</v>
      </c>
      <c r="J3335">
        <v>0</v>
      </c>
      <c r="K3335">
        <v>100</v>
      </c>
      <c r="L3335">
        <f t="shared" si="327"/>
        <v>2.9085799999999948</v>
      </c>
      <c r="N3335">
        <v>0.63229999999999897</v>
      </c>
      <c r="O3335" t="str">
        <f t="shared" si="328"/>
        <v>18&lt;row&gt;&lt;color=136,140,107&gt;斩击对手给予290%伤害，&lt;row&gt;&lt;color=136,140,107&gt;并额外造成404点伤害</v>
      </c>
    </row>
    <row r="3336" spans="1:15" x14ac:dyDescent="0.15">
      <c r="A3336">
        <f t="shared" si="326"/>
        <v>1001923023</v>
      </c>
      <c r="B3336" s="32">
        <v>1001923</v>
      </c>
      <c r="C3336">
        <v>23</v>
      </c>
      <c r="D3336">
        <v>0</v>
      </c>
      <c r="E3336">
        <v>0</v>
      </c>
      <c r="F3336" t="s">
        <v>600</v>
      </c>
      <c r="H3336">
        <v>0</v>
      </c>
      <c r="I3336">
        <v>1</v>
      </c>
      <c r="J3336">
        <v>0</v>
      </c>
      <c r="K3336">
        <v>100</v>
      </c>
      <c r="L3336">
        <f t="shared" si="327"/>
        <v>2.9375599999999951</v>
      </c>
      <c r="N3336">
        <v>0.63859999999999895</v>
      </c>
      <c r="O3336" t="str">
        <f t="shared" si="328"/>
        <v>18&lt;row&gt;&lt;color=136,140,107&gt;斩击对手给予293%伤害，&lt;row&gt;&lt;color=136,140,107&gt;并额外造成431点伤害</v>
      </c>
    </row>
    <row r="3337" spans="1:15" x14ac:dyDescent="0.15">
      <c r="A3337">
        <f t="shared" si="326"/>
        <v>1001923024</v>
      </c>
      <c r="B3337" s="32">
        <v>1001923</v>
      </c>
      <c r="C3337">
        <v>24</v>
      </c>
      <c r="D3337">
        <v>0</v>
      </c>
      <c r="E3337">
        <v>0</v>
      </c>
      <c r="F3337" t="s">
        <v>601</v>
      </c>
      <c r="H3337">
        <v>0</v>
      </c>
      <c r="I3337">
        <v>1</v>
      </c>
      <c r="J3337">
        <v>0</v>
      </c>
      <c r="K3337">
        <v>100</v>
      </c>
      <c r="L3337">
        <f t="shared" si="327"/>
        <v>2.9665399999999953</v>
      </c>
      <c r="N3337">
        <v>0.64489999999999903</v>
      </c>
      <c r="O3337" t="str">
        <f t="shared" si="328"/>
        <v>18&lt;row&gt;&lt;color=136,140,107&gt;斩击对手给予296%伤害，&lt;row&gt;&lt;color=136,140,107&gt;并额外造成459点伤害</v>
      </c>
    </row>
    <row r="3338" spans="1:15" x14ac:dyDescent="0.15">
      <c r="A3338">
        <f t="shared" si="326"/>
        <v>1001923025</v>
      </c>
      <c r="B3338" s="32">
        <v>1001923</v>
      </c>
      <c r="C3338">
        <v>25</v>
      </c>
      <c r="D3338">
        <v>0</v>
      </c>
      <c r="E3338">
        <v>0</v>
      </c>
      <c r="F3338" t="s">
        <v>602</v>
      </c>
      <c r="H3338">
        <v>0</v>
      </c>
      <c r="I3338">
        <v>1</v>
      </c>
      <c r="J3338">
        <v>0</v>
      </c>
      <c r="K3338">
        <v>100</v>
      </c>
      <c r="L3338">
        <f t="shared" si="327"/>
        <v>2.9955199999999951</v>
      </c>
      <c r="N3338">
        <v>0.651199999999999</v>
      </c>
      <c r="O3338" t="str">
        <f t="shared" si="328"/>
        <v>18&lt;row&gt;&lt;color=136,140,107&gt;斩击对手给予299%伤害，&lt;row&gt;&lt;color=136,140,107&gt;并额外造成487点伤害</v>
      </c>
    </row>
    <row r="3339" spans="1:15" x14ac:dyDescent="0.15">
      <c r="A3339">
        <f t="shared" si="326"/>
        <v>1001923026</v>
      </c>
      <c r="B3339" s="32">
        <v>1001923</v>
      </c>
      <c r="C3339">
        <v>26</v>
      </c>
      <c r="D3339">
        <v>0</v>
      </c>
      <c r="E3339">
        <v>0</v>
      </c>
      <c r="F3339" t="s">
        <v>603</v>
      </c>
      <c r="H3339">
        <v>0</v>
      </c>
      <c r="I3339">
        <v>1</v>
      </c>
      <c r="J3339">
        <v>0</v>
      </c>
      <c r="K3339">
        <v>100</v>
      </c>
      <c r="L3339">
        <f t="shared" si="327"/>
        <v>3.0244999999999949</v>
      </c>
      <c r="N3339">
        <v>0.65749999999999897</v>
      </c>
      <c r="O3339" t="str">
        <f t="shared" si="328"/>
        <v>18&lt;row&gt;&lt;color=136,140,107&gt;斩击对手给予302%伤害，&lt;row&gt;&lt;color=136,140,107&gt;并额外造成517点伤害</v>
      </c>
    </row>
    <row r="3340" spans="1:15" x14ac:dyDescent="0.15">
      <c r="A3340">
        <f t="shared" si="326"/>
        <v>1001923027</v>
      </c>
      <c r="B3340" s="32">
        <v>1001923</v>
      </c>
      <c r="C3340">
        <v>27</v>
      </c>
      <c r="D3340">
        <v>0</v>
      </c>
      <c r="E3340">
        <v>0</v>
      </c>
      <c r="F3340" t="s">
        <v>604</v>
      </c>
      <c r="H3340">
        <v>0</v>
      </c>
      <c r="I3340">
        <v>1</v>
      </c>
      <c r="J3340">
        <v>0</v>
      </c>
      <c r="K3340">
        <v>100</v>
      </c>
      <c r="L3340">
        <f t="shared" si="327"/>
        <v>3.0534799999999951</v>
      </c>
      <c r="N3340">
        <v>0.66379999999999895</v>
      </c>
      <c r="O3340" t="str">
        <f t="shared" si="328"/>
        <v>18&lt;row&gt;&lt;color=136,140,107&gt;斩击对手给予305%伤害，&lt;row&gt;&lt;color=136,140,107&gt;并额外造成547点伤害</v>
      </c>
    </row>
    <row r="3341" spans="1:15" x14ac:dyDescent="0.15">
      <c r="A3341">
        <f t="shared" si="326"/>
        <v>1001923028</v>
      </c>
      <c r="B3341" s="32">
        <v>1001923</v>
      </c>
      <c r="C3341">
        <v>28</v>
      </c>
      <c r="D3341">
        <v>0</v>
      </c>
      <c r="E3341">
        <v>0</v>
      </c>
      <c r="F3341" t="s">
        <v>605</v>
      </c>
      <c r="H3341">
        <v>0</v>
      </c>
      <c r="I3341">
        <v>1</v>
      </c>
      <c r="J3341">
        <v>0</v>
      </c>
      <c r="K3341">
        <v>100</v>
      </c>
      <c r="L3341">
        <f t="shared" si="327"/>
        <v>3.0824599999999953</v>
      </c>
      <c r="N3341">
        <v>0.67009999999999903</v>
      </c>
      <c r="O3341" t="str">
        <f t="shared" si="328"/>
        <v>18&lt;row&gt;&lt;color=136,140,107&gt;斩击对手给予308%伤害，&lt;row&gt;&lt;color=136,140,107&gt;并额外造成578点伤害</v>
      </c>
    </row>
    <row r="3342" spans="1:15" x14ac:dyDescent="0.15">
      <c r="A3342">
        <f t="shared" si="326"/>
        <v>1001923029</v>
      </c>
      <c r="B3342" s="32">
        <v>1001923</v>
      </c>
      <c r="C3342">
        <v>29</v>
      </c>
      <c r="D3342">
        <v>0</v>
      </c>
      <c r="E3342">
        <v>0</v>
      </c>
      <c r="F3342" t="s">
        <v>606</v>
      </c>
      <c r="H3342">
        <v>0</v>
      </c>
      <c r="I3342">
        <v>1</v>
      </c>
      <c r="J3342">
        <v>0</v>
      </c>
      <c r="K3342">
        <v>100</v>
      </c>
      <c r="L3342">
        <f t="shared" si="327"/>
        <v>3.1114399999999951</v>
      </c>
      <c r="N3342">
        <v>0.676399999999999</v>
      </c>
      <c r="O3342" t="str">
        <f t="shared" si="328"/>
        <v>18&lt;row&gt;&lt;color=136,140,107&gt;斩击对手给予311%伤害，&lt;row&gt;&lt;color=136,140,107&gt;并额外造成610点伤害</v>
      </c>
    </row>
    <row r="3343" spans="1:15" x14ac:dyDescent="0.15">
      <c r="A3343">
        <f t="shared" si="326"/>
        <v>1001923030</v>
      </c>
      <c r="B3343" s="32">
        <v>1001923</v>
      </c>
      <c r="C3343">
        <v>30</v>
      </c>
      <c r="D3343">
        <v>0</v>
      </c>
      <c r="E3343">
        <v>0</v>
      </c>
      <c r="F3343" t="s">
        <v>607</v>
      </c>
      <c r="H3343">
        <v>0</v>
      </c>
      <c r="I3343">
        <v>1</v>
      </c>
      <c r="J3343">
        <v>0</v>
      </c>
      <c r="K3343">
        <v>100</v>
      </c>
      <c r="L3343">
        <f t="shared" si="327"/>
        <v>3.1404199999999949</v>
      </c>
      <c r="N3343">
        <v>0.68269999999999897</v>
      </c>
      <c r="O3343" t="str">
        <f t="shared" si="328"/>
        <v>18&lt;row&gt;&lt;color=136,140,107&gt;斩击对手给予314%伤害，&lt;row&gt;&lt;color=136,140,107&gt;并额外造成643点伤害</v>
      </c>
    </row>
    <row r="3344" spans="1:15" x14ac:dyDescent="0.15">
      <c r="A3344">
        <f t="shared" si="326"/>
        <v>1001923031</v>
      </c>
      <c r="B3344" s="32">
        <v>1001923</v>
      </c>
      <c r="C3344">
        <v>31</v>
      </c>
      <c r="D3344">
        <v>0</v>
      </c>
      <c r="E3344">
        <v>0</v>
      </c>
      <c r="F3344" t="s">
        <v>608</v>
      </c>
      <c r="H3344">
        <v>0</v>
      </c>
      <c r="I3344">
        <v>1</v>
      </c>
      <c r="J3344">
        <v>0</v>
      </c>
      <c r="K3344">
        <v>100</v>
      </c>
      <c r="L3344">
        <f t="shared" si="327"/>
        <v>3.1693999999999951</v>
      </c>
      <c r="N3344">
        <v>0.68899999999999895</v>
      </c>
      <c r="O3344" t="str">
        <f t="shared" si="328"/>
        <v>18&lt;row&gt;&lt;color=136,140,107&gt;斩击对手给予316%伤害，&lt;row&gt;&lt;color=136,140,107&gt;并额外造成676点伤害</v>
      </c>
    </row>
    <row r="3345" spans="1:15" x14ac:dyDescent="0.15">
      <c r="A3345">
        <f t="shared" si="326"/>
        <v>1001923032</v>
      </c>
      <c r="B3345" s="32">
        <v>1001923</v>
      </c>
      <c r="C3345">
        <v>32</v>
      </c>
      <c r="D3345">
        <v>0</v>
      </c>
      <c r="E3345">
        <v>0</v>
      </c>
      <c r="F3345" t="s">
        <v>609</v>
      </c>
      <c r="H3345">
        <v>0</v>
      </c>
      <c r="I3345">
        <v>1</v>
      </c>
      <c r="J3345">
        <v>0</v>
      </c>
      <c r="K3345">
        <v>100</v>
      </c>
      <c r="L3345">
        <f t="shared" si="327"/>
        <v>3.1983799999999953</v>
      </c>
      <c r="N3345">
        <v>0.69529999999999903</v>
      </c>
      <c r="O3345" t="str">
        <f t="shared" si="328"/>
        <v>18&lt;row&gt;&lt;color=136,140,107&gt;斩击对手给予319%伤害，&lt;row&gt;&lt;color=136,140,107&gt;并额外造成711点伤害</v>
      </c>
    </row>
    <row r="3346" spans="1:15" x14ac:dyDescent="0.15">
      <c r="A3346">
        <f t="shared" si="326"/>
        <v>1001923033</v>
      </c>
      <c r="B3346" s="32">
        <v>1001923</v>
      </c>
      <c r="C3346">
        <v>33</v>
      </c>
      <c r="D3346">
        <v>0</v>
      </c>
      <c r="E3346">
        <v>0</v>
      </c>
      <c r="F3346" t="s">
        <v>610</v>
      </c>
      <c r="H3346">
        <v>0</v>
      </c>
      <c r="I3346">
        <v>1</v>
      </c>
      <c r="J3346">
        <v>0</v>
      </c>
      <c r="K3346">
        <v>100</v>
      </c>
      <c r="L3346">
        <f t="shared" si="327"/>
        <v>3.2273599999999951</v>
      </c>
      <c r="N3346">
        <v>0.701599999999999</v>
      </c>
      <c r="O3346" t="str">
        <f t="shared" si="328"/>
        <v>18&lt;row&gt;&lt;color=136,140,107&gt;斩击对手给予322%伤害，&lt;row&gt;&lt;color=136,140,107&gt;并额外造成747点伤害</v>
      </c>
    </row>
    <row r="3347" spans="1:15" x14ac:dyDescent="0.15">
      <c r="A3347">
        <f t="shared" si="326"/>
        <v>1001923034</v>
      </c>
      <c r="B3347" s="32">
        <v>1001923</v>
      </c>
      <c r="C3347">
        <v>34</v>
      </c>
      <c r="D3347">
        <v>0</v>
      </c>
      <c r="E3347">
        <v>0</v>
      </c>
      <c r="F3347" t="s">
        <v>611</v>
      </c>
      <c r="H3347">
        <v>0</v>
      </c>
      <c r="I3347">
        <v>1</v>
      </c>
      <c r="J3347">
        <v>0</v>
      </c>
      <c r="K3347">
        <v>100</v>
      </c>
      <c r="L3347">
        <f t="shared" si="327"/>
        <v>3.2563399999999949</v>
      </c>
      <c r="N3347">
        <v>0.70789999999999897</v>
      </c>
      <c r="O3347" t="str">
        <f t="shared" si="328"/>
        <v>18&lt;row&gt;&lt;color=136,140,107&gt;斩击对手给予325%伤害，&lt;row&gt;&lt;color=136,140,107&gt;并额外造成783点伤害</v>
      </c>
    </row>
    <row r="3348" spans="1:15" x14ac:dyDescent="0.15">
      <c r="A3348">
        <f t="shared" si="326"/>
        <v>1001923035</v>
      </c>
      <c r="B3348" s="32">
        <v>1001923</v>
      </c>
      <c r="C3348">
        <v>35</v>
      </c>
      <c r="D3348">
        <v>0</v>
      </c>
      <c r="E3348">
        <v>0</v>
      </c>
      <c r="F3348" t="s">
        <v>612</v>
      </c>
      <c r="H3348">
        <v>0</v>
      </c>
      <c r="I3348">
        <v>1</v>
      </c>
      <c r="J3348">
        <v>0</v>
      </c>
      <c r="K3348">
        <v>100</v>
      </c>
      <c r="L3348">
        <f t="shared" si="327"/>
        <v>3.2853199999999947</v>
      </c>
      <c r="N3348">
        <v>0.71419999999999895</v>
      </c>
      <c r="O3348" t="str">
        <f t="shared" si="328"/>
        <v>18&lt;row&gt;&lt;color=136,140,107&gt;斩击对手给予328%伤害，&lt;row&gt;&lt;color=136,140,107&gt;并额外造成821点伤害</v>
      </c>
    </row>
    <row r="3349" spans="1:15" x14ac:dyDescent="0.15">
      <c r="A3349">
        <f t="shared" si="326"/>
        <v>1001923036</v>
      </c>
      <c r="B3349" s="32">
        <v>1001923</v>
      </c>
      <c r="C3349">
        <v>36</v>
      </c>
      <c r="D3349">
        <v>0</v>
      </c>
      <c r="E3349">
        <v>0</v>
      </c>
      <c r="F3349" t="s">
        <v>613</v>
      </c>
      <c r="H3349">
        <v>0</v>
      </c>
      <c r="I3349">
        <v>1</v>
      </c>
      <c r="J3349">
        <v>0</v>
      </c>
      <c r="K3349">
        <v>100</v>
      </c>
      <c r="L3349">
        <f t="shared" si="327"/>
        <v>3.3142999999999954</v>
      </c>
      <c r="N3349">
        <v>0.72049999999999903</v>
      </c>
      <c r="O3349" t="str">
        <f t="shared" si="328"/>
        <v>18&lt;row&gt;&lt;color=136,140,107&gt;斩击对手给予331%伤害，&lt;row&gt;&lt;color=136,140,107&gt;并额外造成859点伤害</v>
      </c>
    </row>
    <row r="3350" spans="1:15" x14ac:dyDescent="0.15">
      <c r="A3350">
        <f t="shared" si="326"/>
        <v>1001923037</v>
      </c>
      <c r="B3350" s="32">
        <v>1001923</v>
      </c>
      <c r="C3350">
        <v>37</v>
      </c>
      <c r="D3350">
        <v>0</v>
      </c>
      <c r="E3350">
        <v>0</v>
      </c>
      <c r="F3350" t="s">
        <v>614</v>
      </c>
      <c r="H3350">
        <v>0</v>
      </c>
      <c r="I3350">
        <v>1</v>
      </c>
      <c r="J3350">
        <v>0</v>
      </c>
      <c r="K3350">
        <v>100</v>
      </c>
      <c r="L3350">
        <f t="shared" si="327"/>
        <v>3.3432799999999951</v>
      </c>
      <c r="N3350">
        <v>0.726799999999999</v>
      </c>
      <c r="O3350" t="str">
        <f t="shared" si="328"/>
        <v>18&lt;row&gt;&lt;color=136,140,107&gt;斩击对手给予334%伤害，&lt;row&gt;&lt;color=136,140,107&gt;并额外造成899点伤害</v>
      </c>
    </row>
    <row r="3351" spans="1:15" x14ac:dyDescent="0.15">
      <c r="A3351">
        <f t="shared" si="326"/>
        <v>1001923038</v>
      </c>
      <c r="B3351" s="32">
        <v>1001923</v>
      </c>
      <c r="C3351">
        <v>38</v>
      </c>
      <c r="D3351">
        <v>0</v>
      </c>
      <c r="E3351">
        <v>0</v>
      </c>
      <c r="F3351" t="s">
        <v>615</v>
      </c>
      <c r="H3351">
        <v>0</v>
      </c>
      <c r="I3351">
        <v>1</v>
      </c>
      <c r="J3351">
        <v>0</v>
      </c>
      <c r="K3351">
        <v>100</v>
      </c>
      <c r="L3351">
        <f t="shared" si="327"/>
        <v>3.3722599999999949</v>
      </c>
      <c r="N3351">
        <v>0.73309999999999897</v>
      </c>
      <c r="O3351" t="str">
        <f t="shared" si="328"/>
        <v>18&lt;row&gt;&lt;color=136,140,107&gt;斩击对手给予337%伤害，&lt;row&gt;&lt;color=136,140,107&gt;并额外造成939点伤害</v>
      </c>
    </row>
    <row r="3352" spans="1:15" x14ac:dyDescent="0.15">
      <c r="A3352">
        <f t="shared" si="326"/>
        <v>1001923039</v>
      </c>
      <c r="B3352" s="32">
        <v>1001923</v>
      </c>
      <c r="C3352">
        <v>39</v>
      </c>
      <c r="D3352">
        <v>0</v>
      </c>
      <c r="E3352">
        <v>0</v>
      </c>
      <c r="F3352" t="s">
        <v>616</v>
      </c>
      <c r="H3352">
        <v>0</v>
      </c>
      <c r="I3352">
        <v>1</v>
      </c>
      <c r="J3352">
        <v>0</v>
      </c>
      <c r="K3352">
        <v>100</v>
      </c>
      <c r="L3352">
        <f t="shared" si="327"/>
        <v>3.4012399999999947</v>
      </c>
      <c r="N3352">
        <v>0.73939999999999895</v>
      </c>
      <c r="O3352" t="str">
        <f t="shared" si="328"/>
        <v>18&lt;row&gt;&lt;color=136,140,107&gt;斩击对手给予340%伤害，&lt;row&gt;&lt;color=136,140,107&gt;并额外造成980点伤害</v>
      </c>
    </row>
    <row r="3353" spans="1:15" x14ac:dyDescent="0.15">
      <c r="A3353">
        <f t="shared" si="326"/>
        <v>1001923040</v>
      </c>
      <c r="B3353" s="32">
        <v>1001923</v>
      </c>
      <c r="C3353">
        <v>40</v>
      </c>
      <c r="D3353">
        <v>0</v>
      </c>
      <c r="E3353">
        <v>0</v>
      </c>
      <c r="F3353" t="s">
        <v>617</v>
      </c>
      <c r="H3353">
        <v>0</v>
      </c>
      <c r="I3353">
        <v>1</v>
      </c>
      <c r="J3353">
        <v>0</v>
      </c>
      <c r="K3353">
        <v>100</v>
      </c>
      <c r="L3353">
        <f t="shared" si="327"/>
        <v>3.4302199999999954</v>
      </c>
      <c r="N3353">
        <v>0.74569999999999903</v>
      </c>
      <c r="O3353" t="str">
        <f t="shared" si="328"/>
        <v>18&lt;row&gt;&lt;color=136,140,107&gt;斩击对手给予343%伤害，&lt;row&gt;&lt;color=136,140,107&gt;并额外造成1023点伤害</v>
      </c>
    </row>
    <row r="3354" spans="1:15" x14ac:dyDescent="0.15">
      <c r="A3354">
        <f t="shared" si="326"/>
        <v>1001923041</v>
      </c>
      <c r="B3354" s="32">
        <v>1001923</v>
      </c>
      <c r="C3354">
        <v>41</v>
      </c>
      <c r="D3354">
        <v>0</v>
      </c>
      <c r="E3354">
        <v>0</v>
      </c>
      <c r="F3354" t="s">
        <v>618</v>
      </c>
      <c r="H3354">
        <v>0</v>
      </c>
      <c r="I3354">
        <v>1</v>
      </c>
      <c r="J3354">
        <v>0</v>
      </c>
      <c r="K3354">
        <v>100</v>
      </c>
      <c r="L3354">
        <f t="shared" si="327"/>
        <v>3.4591999999999952</v>
      </c>
      <c r="N3354">
        <v>0.751999999999999</v>
      </c>
      <c r="O3354" t="str">
        <f t="shared" si="328"/>
        <v>18&lt;row&gt;&lt;color=136,140,107&gt;斩击对手给予345%伤害，&lt;row&gt;&lt;color=136,140,107&gt;并额外造成1066点伤害</v>
      </c>
    </row>
    <row r="3355" spans="1:15" x14ac:dyDescent="0.15">
      <c r="A3355">
        <f t="shared" si="326"/>
        <v>1001923042</v>
      </c>
      <c r="B3355" s="32">
        <v>1001923</v>
      </c>
      <c r="C3355">
        <v>42</v>
      </c>
      <c r="D3355">
        <v>0</v>
      </c>
      <c r="E3355">
        <v>0</v>
      </c>
      <c r="F3355" t="s">
        <v>619</v>
      </c>
      <c r="H3355">
        <v>0</v>
      </c>
      <c r="I3355">
        <v>1</v>
      </c>
      <c r="J3355">
        <v>0</v>
      </c>
      <c r="K3355">
        <v>100</v>
      </c>
      <c r="L3355">
        <f t="shared" si="327"/>
        <v>3.488179999999995</v>
      </c>
      <c r="N3355">
        <v>0.75829999999999897</v>
      </c>
      <c r="O3355" t="str">
        <f t="shared" si="328"/>
        <v>18&lt;row&gt;&lt;color=136,140,107&gt;斩击对手给予348%伤害，&lt;row&gt;&lt;color=136,140,107&gt;并额外造成1110点伤害</v>
      </c>
    </row>
    <row r="3356" spans="1:15" x14ac:dyDescent="0.15">
      <c r="A3356">
        <f t="shared" si="326"/>
        <v>1001923043</v>
      </c>
      <c r="B3356" s="32">
        <v>1001923</v>
      </c>
      <c r="C3356">
        <v>43</v>
      </c>
      <c r="D3356">
        <v>0</v>
      </c>
      <c r="E3356">
        <v>0</v>
      </c>
      <c r="F3356" t="s">
        <v>620</v>
      </c>
      <c r="H3356">
        <v>0</v>
      </c>
      <c r="I3356">
        <v>1</v>
      </c>
      <c r="J3356">
        <v>0</v>
      </c>
      <c r="K3356">
        <v>100</v>
      </c>
      <c r="L3356">
        <f t="shared" si="327"/>
        <v>3.5171599999999947</v>
      </c>
      <c r="N3356">
        <v>0.76459999999999895</v>
      </c>
      <c r="O3356" t="str">
        <f t="shared" si="328"/>
        <v>18&lt;row&gt;&lt;color=136,140,107&gt;斩击对手给予351%伤害，&lt;row&gt;&lt;color=136,140,107&gt;并额外造成1156点伤害</v>
      </c>
    </row>
    <row r="3357" spans="1:15" x14ac:dyDescent="0.15">
      <c r="A3357">
        <f t="shared" si="326"/>
        <v>1001923044</v>
      </c>
      <c r="B3357" s="32">
        <v>1001923</v>
      </c>
      <c r="C3357">
        <v>44</v>
      </c>
      <c r="D3357">
        <v>0</v>
      </c>
      <c r="E3357">
        <v>0</v>
      </c>
      <c r="F3357" t="s">
        <v>621</v>
      </c>
      <c r="H3357">
        <v>0</v>
      </c>
      <c r="I3357">
        <v>1</v>
      </c>
      <c r="J3357">
        <v>0</v>
      </c>
      <c r="K3357">
        <v>100</v>
      </c>
      <c r="L3357">
        <f t="shared" si="327"/>
        <v>3.5461399999999954</v>
      </c>
      <c r="N3357">
        <v>0.77089999999999903</v>
      </c>
      <c r="O3357" t="str">
        <f t="shared" si="328"/>
        <v>18&lt;row&gt;&lt;color=136,140,107&gt;斩击对手给予354%伤害，&lt;row&gt;&lt;color=136,140,107&gt;并额外造成1202点伤害</v>
      </c>
    </row>
    <row r="3358" spans="1:15" x14ac:dyDescent="0.15">
      <c r="A3358">
        <f t="shared" si="326"/>
        <v>1001923045</v>
      </c>
      <c r="B3358" s="32">
        <v>1001923</v>
      </c>
      <c r="C3358">
        <v>45</v>
      </c>
      <c r="D3358">
        <v>0</v>
      </c>
      <c r="E3358">
        <v>0</v>
      </c>
      <c r="F3358" t="s">
        <v>622</v>
      </c>
      <c r="H3358">
        <v>0</v>
      </c>
      <c r="I3358">
        <v>1</v>
      </c>
      <c r="J3358">
        <v>0</v>
      </c>
      <c r="K3358">
        <v>100</v>
      </c>
      <c r="L3358">
        <f t="shared" si="327"/>
        <v>3.5751199999999952</v>
      </c>
      <c r="N3358">
        <v>0.777199999999999</v>
      </c>
      <c r="O3358" t="str">
        <f t="shared" si="328"/>
        <v>18&lt;row&gt;&lt;color=136,140,107&gt;斩击对手给予357%伤害，&lt;row&gt;&lt;color=136,140,107&gt;并额外造成1250点伤害</v>
      </c>
    </row>
    <row r="3359" spans="1:15" x14ac:dyDescent="0.15">
      <c r="A3359">
        <f t="shared" si="326"/>
        <v>1001923046</v>
      </c>
      <c r="B3359" s="32">
        <v>1001923</v>
      </c>
      <c r="C3359">
        <v>46</v>
      </c>
      <c r="D3359">
        <v>0</v>
      </c>
      <c r="E3359">
        <v>0</v>
      </c>
      <c r="F3359" t="s">
        <v>623</v>
      </c>
      <c r="H3359">
        <v>0</v>
      </c>
      <c r="I3359">
        <v>1</v>
      </c>
      <c r="J3359">
        <v>0</v>
      </c>
      <c r="K3359">
        <v>100</v>
      </c>
      <c r="L3359">
        <f t="shared" si="327"/>
        <v>3.604099999999995</v>
      </c>
      <c r="N3359">
        <v>0.78349999999999898</v>
      </c>
      <c r="O3359" t="str">
        <f t="shared" si="328"/>
        <v>18&lt;row&gt;&lt;color=136,140,107&gt;斩击对手给予360%伤害，&lt;row&gt;&lt;color=136,140,107&gt;并额外造成1298点伤害</v>
      </c>
    </row>
    <row r="3360" spans="1:15" x14ac:dyDescent="0.15">
      <c r="A3360">
        <f t="shared" si="326"/>
        <v>1001923047</v>
      </c>
      <c r="B3360" s="32">
        <v>1001923</v>
      </c>
      <c r="C3360">
        <v>47</v>
      </c>
      <c r="D3360">
        <v>0</v>
      </c>
      <c r="E3360">
        <v>0</v>
      </c>
      <c r="F3360" t="s">
        <v>624</v>
      </c>
      <c r="H3360">
        <v>0</v>
      </c>
      <c r="I3360">
        <v>1</v>
      </c>
      <c r="J3360">
        <v>0</v>
      </c>
      <c r="K3360">
        <v>100</v>
      </c>
      <c r="L3360">
        <f t="shared" si="327"/>
        <v>3.6330799999999948</v>
      </c>
      <c r="N3360">
        <v>0.78979999999999895</v>
      </c>
      <c r="O3360" t="str">
        <f t="shared" si="328"/>
        <v>18&lt;row&gt;&lt;color=136,140,107&gt;斩击对手给予363%伤害，&lt;row&gt;&lt;color=136,140,107&gt;并额外造成1348点伤害</v>
      </c>
    </row>
    <row r="3361" spans="1:15" x14ac:dyDescent="0.15">
      <c r="A3361">
        <f t="shared" si="326"/>
        <v>1001923048</v>
      </c>
      <c r="B3361" s="32">
        <v>1001923</v>
      </c>
      <c r="C3361">
        <v>48</v>
      </c>
      <c r="D3361">
        <v>0</v>
      </c>
      <c r="E3361">
        <v>0</v>
      </c>
      <c r="F3361" t="s">
        <v>625</v>
      </c>
      <c r="H3361">
        <v>0</v>
      </c>
      <c r="I3361">
        <v>1</v>
      </c>
      <c r="J3361">
        <v>0</v>
      </c>
      <c r="K3361">
        <v>100</v>
      </c>
      <c r="L3361">
        <f t="shared" si="327"/>
        <v>3.6620599999999954</v>
      </c>
      <c r="N3361">
        <v>0.79609999999999903</v>
      </c>
      <c r="O3361" t="str">
        <f t="shared" si="328"/>
        <v>18&lt;row&gt;&lt;color=136,140,107&gt;斩击对手给予366%伤害，&lt;row&gt;&lt;color=136,140,107&gt;并额外造成1399点伤害</v>
      </c>
    </row>
    <row r="3362" spans="1:15" x14ac:dyDescent="0.15">
      <c r="A3362">
        <f t="shared" si="326"/>
        <v>1001923049</v>
      </c>
      <c r="B3362" s="32">
        <v>1001923</v>
      </c>
      <c r="C3362">
        <v>49</v>
      </c>
      <c r="D3362">
        <v>0</v>
      </c>
      <c r="E3362">
        <v>0</v>
      </c>
      <c r="F3362" t="s">
        <v>626</v>
      </c>
      <c r="H3362">
        <v>0</v>
      </c>
      <c r="I3362">
        <v>1</v>
      </c>
      <c r="J3362">
        <v>0</v>
      </c>
      <c r="K3362">
        <v>100</v>
      </c>
      <c r="L3362">
        <f t="shared" si="327"/>
        <v>3.6910399999999952</v>
      </c>
      <c r="N3362">
        <v>0.802399999999999</v>
      </c>
      <c r="O3362" t="str">
        <f t="shared" si="328"/>
        <v>18&lt;row&gt;&lt;color=136,140,107&gt;斩击对手给予369%伤害，&lt;row&gt;&lt;color=136,140,107&gt;并额外造成1451点伤害</v>
      </c>
    </row>
    <row r="3363" spans="1:15" x14ac:dyDescent="0.15">
      <c r="A3363">
        <f t="shared" si="326"/>
        <v>1001923050</v>
      </c>
      <c r="B3363" s="32">
        <v>1001923</v>
      </c>
      <c r="C3363">
        <v>50</v>
      </c>
      <c r="D3363">
        <v>0</v>
      </c>
      <c r="E3363">
        <v>0</v>
      </c>
      <c r="F3363" t="s">
        <v>627</v>
      </c>
      <c r="H3363">
        <v>0</v>
      </c>
      <c r="I3363">
        <v>1</v>
      </c>
      <c r="J3363">
        <v>0</v>
      </c>
      <c r="K3363">
        <v>100</v>
      </c>
      <c r="L3363">
        <f t="shared" si="327"/>
        <v>3.720019999999995</v>
      </c>
      <c r="N3363">
        <v>0.80869999999999898</v>
      </c>
      <c r="O3363" t="str">
        <f t="shared" si="328"/>
        <v>18&lt;row&gt;&lt;color=136,140,107&gt;斩击对手给予372%伤害，&lt;row&gt;&lt;color=136,140,107&gt;并额外造成1504点伤害</v>
      </c>
    </row>
    <row r="3364" spans="1:15" x14ac:dyDescent="0.15">
      <c r="A3364">
        <f t="shared" si="326"/>
        <v>1001923051</v>
      </c>
      <c r="B3364" s="32">
        <v>1001923</v>
      </c>
      <c r="C3364">
        <v>51</v>
      </c>
      <c r="D3364">
        <v>0</v>
      </c>
      <c r="E3364">
        <v>0</v>
      </c>
      <c r="F3364" t="s">
        <v>628</v>
      </c>
      <c r="H3364">
        <v>0</v>
      </c>
      <c r="I3364">
        <v>1</v>
      </c>
      <c r="J3364">
        <v>0</v>
      </c>
      <c r="K3364">
        <v>100</v>
      </c>
      <c r="L3364">
        <f t="shared" si="327"/>
        <v>3.7489999999999948</v>
      </c>
      <c r="N3364">
        <v>0.81499999999999895</v>
      </c>
      <c r="O3364" t="str">
        <f t="shared" si="328"/>
        <v>18&lt;row&gt;&lt;color=136,140,107&gt;斩击对手给予374%伤害，&lt;row&gt;&lt;color=136,140,107&gt;并额外造成1558点伤害</v>
      </c>
    </row>
    <row r="3365" spans="1:15" x14ac:dyDescent="0.15">
      <c r="A3365">
        <f t="shared" si="326"/>
        <v>1001923052</v>
      </c>
      <c r="B3365" s="32">
        <v>1001923</v>
      </c>
      <c r="C3365">
        <v>52</v>
      </c>
      <c r="D3365">
        <v>0</v>
      </c>
      <c r="E3365">
        <v>0</v>
      </c>
      <c r="F3365" t="s">
        <v>629</v>
      </c>
      <c r="H3365">
        <v>0</v>
      </c>
      <c r="I3365">
        <v>1</v>
      </c>
      <c r="J3365">
        <v>0</v>
      </c>
      <c r="K3365">
        <v>100</v>
      </c>
      <c r="L3365">
        <f t="shared" si="327"/>
        <v>3.7779799999999955</v>
      </c>
      <c r="N3365">
        <v>0.82129999999999903</v>
      </c>
      <c r="O3365" t="str">
        <f t="shared" si="328"/>
        <v>18&lt;row&gt;&lt;color=136,140,107&gt;斩击对手给予377%伤害，&lt;row&gt;&lt;color=136,140,107&gt;并额外造成1613点伤害</v>
      </c>
    </row>
    <row r="3366" spans="1:15" x14ac:dyDescent="0.15">
      <c r="A3366">
        <f t="shared" si="326"/>
        <v>1001923053</v>
      </c>
      <c r="B3366" s="32">
        <v>1001923</v>
      </c>
      <c r="C3366">
        <v>53</v>
      </c>
      <c r="D3366">
        <v>0</v>
      </c>
      <c r="E3366">
        <v>0</v>
      </c>
      <c r="F3366" t="s">
        <v>630</v>
      </c>
      <c r="H3366">
        <v>0</v>
      </c>
      <c r="I3366">
        <v>1</v>
      </c>
      <c r="J3366">
        <v>0</v>
      </c>
      <c r="K3366">
        <v>100</v>
      </c>
      <c r="L3366">
        <f t="shared" si="327"/>
        <v>3.8069599999999952</v>
      </c>
      <c r="N3366">
        <v>0.827599999999999</v>
      </c>
      <c r="O3366" t="str">
        <f t="shared" si="328"/>
        <v>18&lt;row&gt;&lt;color=136,140,107&gt;斩击对手给予380%伤害，&lt;row&gt;&lt;color=136,140,107&gt;并额外造成1669点伤害</v>
      </c>
    </row>
    <row r="3367" spans="1:15" x14ac:dyDescent="0.15">
      <c r="A3367">
        <f t="shared" si="326"/>
        <v>1001923054</v>
      </c>
      <c r="B3367" s="32">
        <v>1001923</v>
      </c>
      <c r="C3367">
        <v>54</v>
      </c>
      <c r="D3367">
        <v>0</v>
      </c>
      <c r="E3367">
        <v>0</v>
      </c>
      <c r="F3367" t="s">
        <v>631</v>
      </c>
      <c r="H3367">
        <v>0</v>
      </c>
      <c r="I3367">
        <v>1</v>
      </c>
      <c r="J3367">
        <v>0</v>
      </c>
      <c r="K3367">
        <v>100</v>
      </c>
      <c r="L3367">
        <f t="shared" si="327"/>
        <v>3.835939999999995</v>
      </c>
      <c r="N3367">
        <v>0.83389999999999898</v>
      </c>
      <c r="O3367" t="str">
        <f t="shared" si="328"/>
        <v>18&lt;row&gt;&lt;color=136,140,107&gt;斩击对手给予383%伤害，&lt;row&gt;&lt;color=136,140,107&gt;并额外造成1727点伤害</v>
      </c>
    </row>
    <row r="3368" spans="1:15" x14ac:dyDescent="0.15">
      <c r="A3368">
        <f t="shared" si="326"/>
        <v>1001923055</v>
      </c>
      <c r="B3368" s="32">
        <v>1001923</v>
      </c>
      <c r="C3368">
        <v>55</v>
      </c>
      <c r="D3368">
        <v>0</v>
      </c>
      <c r="E3368">
        <v>0</v>
      </c>
      <c r="F3368" t="s">
        <v>632</v>
      </c>
      <c r="H3368">
        <v>0</v>
      </c>
      <c r="I3368">
        <v>1</v>
      </c>
      <c r="J3368">
        <v>0</v>
      </c>
      <c r="K3368">
        <v>100</v>
      </c>
      <c r="L3368">
        <f t="shared" si="327"/>
        <v>3.8649199999999948</v>
      </c>
      <c r="N3368">
        <v>0.84019999999999895</v>
      </c>
      <c r="O3368" t="str">
        <f t="shared" si="328"/>
        <v>18&lt;row&gt;&lt;color=136,140,107&gt;斩击对手给予386%伤害，&lt;row&gt;&lt;color=136,140,107&gt;并额外造成1786点伤害</v>
      </c>
    </row>
    <row r="3369" spans="1:15" x14ac:dyDescent="0.15">
      <c r="A3369">
        <f t="shared" ref="A3369:A3432" si="329">B3369*1000+C3369</f>
        <v>1001923056</v>
      </c>
      <c r="B3369" s="32">
        <v>1001923</v>
      </c>
      <c r="C3369">
        <v>56</v>
      </c>
      <c r="D3369">
        <v>0</v>
      </c>
      <c r="E3369">
        <v>0</v>
      </c>
      <c r="F3369" t="s">
        <v>633</v>
      </c>
      <c r="H3369">
        <v>0</v>
      </c>
      <c r="I3369">
        <v>1</v>
      </c>
      <c r="J3369">
        <v>0</v>
      </c>
      <c r="K3369">
        <v>100</v>
      </c>
      <c r="L3369">
        <f t="shared" si="327"/>
        <v>3.8938999999999906</v>
      </c>
      <c r="N3369">
        <v>0.84649999999999803</v>
      </c>
      <c r="O3369" t="str">
        <f t="shared" si="328"/>
        <v>18&lt;row&gt;&lt;color=136,140,107&gt;斩击对手给予389%伤害，&lt;row&gt;&lt;color=136,140,107&gt;并额外造成1845点伤害</v>
      </c>
    </row>
    <row r="3370" spans="1:15" x14ac:dyDescent="0.15">
      <c r="A3370">
        <f t="shared" si="329"/>
        <v>1001923057</v>
      </c>
      <c r="B3370" s="32">
        <v>1001923</v>
      </c>
      <c r="C3370">
        <v>57</v>
      </c>
      <c r="D3370">
        <v>0</v>
      </c>
      <c r="E3370">
        <v>0</v>
      </c>
      <c r="F3370" t="s">
        <v>634</v>
      </c>
      <c r="H3370">
        <v>0</v>
      </c>
      <c r="I3370">
        <v>1</v>
      </c>
      <c r="J3370">
        <v>0</v>
      </c>
      <c r="K3370">
        <v>100</v>
      </c>
      <c r="L3370">
        <f t="shared" si="327"/>
        <v>3.9228799999999904</v>
      </c>
      <c r="N3370">
        <v>0.852799999999998</v>
      </c>
      <c r="O3370" t="str">
        <f t="shared" si="328"/>
        <v>18&lt;row&gt;&lt;color=136,140,107&gt;斩击对手给予392%伤害，&lt;row&gt;&lt;color=136,140,107&gt;并额外造成1906点伤害</v>
      </c>
    </row>
    <row r="3371" spans="1:15" x14ac:dyDescent="0.15">
      <c r="A3371">
        <f t="shared" si="329"/>
        <v>1001923058</v>
      </c>
      <c r="B3371" s="32">
        <v>1001923</v>
      </c>
      <c r="C3371">
        <v>58</v>
      </c>
      <c r="D3371">
        <v>0</v>
      </c>
      <c r="E3371">
        <v>0</v>
      </c>
      <c r="F3371" t="s">
        <v>635</v>
      </c>
      <c r="H3371">
        <v>0</v>
      </c>
      <c r="I3371">
        <v>1</v>
      </c>
      <c r="J3371">
        <v>0</v>
      </c>
      <c r="K3371">
        <v>100</v>
      </c>
      <c r="L3371">
        <f t="shared" si="327"/>
        <v>3.9518599999999906</v>
      </c>
      <c r="N3371">
        <v>0.85909999999999798</v>
      </c>
      <c r="O3371" t="str">
        <f t="shared" si="328"/>
        <v>18&lt;row&gt;&lt;color=136,140,107&gt;斩击对手给予395%伤害，&lt;row&gt;&lt;color=136,140,107&gt;并额外造成1969点伤害</v>
      </c>
    </row>
    <row r="3372" spans="1:15" x14ac:dyDescent="0.15">
      <c r="A3372">
        <f t="shared" si="329"/>
        <v>1001923059</v>
      </c>
      <c r="B3372" s="32">
        <v>1001923</v>
      </c>
      <c r="C3372">
        <v>59</v>
      </c>
      <c r="D3372">
        <v>0</v>
      </c>
      <c r="E3372">
        <v>0</v>
      </c>
      <c r="F3372" t="s">
        <v>636</v>
      </c>
      <c r="H3372">
        <v>0</v>
      </c>
      <c r="I3372">
        <v>1</v>
      </c>
      <c r="J3372">
        <v>0</v>
      </c>
      <c r="K3372">
        <v>100</v>
      </c>
      <c r="L3372">
        <f t="shared" si="327"/>
        <v>3.9808399999999904</v>
      </c>
      <c r="N3372">
        <v>0.86539999999999795</v>
      </c>
      <c r="O3372" t="str">
        <f t="shared" si="328"/>
        <v>18&lt;row&gt;&lt;color=136,140,107&gt;斩击对手给予398%伤害，&lt;row&gt;&lt;color=136,140,107&gt;并额外造成2032点伤害</v>
      </c>
    </row>
    <row r="3373" spans="1:15" x14ac:dyDescent="0.15">
      <c r="A3373">
        <f t="shared" si="329"/>
        <v>1001923060</v>
      </c>
      <c r="B3373" s="32">
        <v>1001923</v>
      </c>
      <c r="C3373">
        <v>60</v>
      </c>
      <c r="D3373">
        <v>0</v>
      </c>
      <c r="E3373">
        <v>0</v>
      </c>
      <c r="F3373" t="s">
        <v>637</v>
      </c>
      <c r="H3373">
        <v>0</v>
      </c>
      <c r="I3373">
        <v>1</v>
      </c>
      <c r="J3373">
        <v>0</v>
      </c>
      <c r="K3373">
        <v>100</v>
      </c>
      <c r="L3373">
        <f t="shared" si="327"/>
        <v>4.0098199999999906</v>
      </c>
      <c r="N3373">
        <v>0.87169999999999803</v>
      </c>
      <c r="O3373" t="str">
        <f t="shared" si="328"/>
        <v>18&lt;row&gt;&lt;color=136,140,107&gt;斩击对手给予400%伤害，&lt;row&gt;&lt;color=136,140,107&gt;并额外造成2097点伤害</v>
      </c>
    </row>
    <row r="3374" spans="1:15" x14ac:dyDescent="0.15">
      <c r="A3374">
        <f t="shared" si="329"/>
        <v>1001923061</v>
      </c>
      <c r="B3374" s="32">
        <v>1001923</v>
      </c>
      <c r="C3374">
        <v>61</v>
      </c>
      <c r="D3374">
        <v>0</v>
      </c>
      <c r="E3374">
        <v>0</v>
      </c>
      <c r="F3374" t="s">
        <v>638</v>
      </c>
      <c r="H3374">
        <v>0</v>
      </c>
      <c r="I3374">
        <v>1</v>
      </c>
      <c r="J3374">
        <v>0</v>
      </c>
      <c r="K3374">
        <v>100</v>
      </c>
      <c r="L3374">
        <f t="shared" si="327"/>
        <v>4.0387999999999904</v>
      </c>
      <c r="N3374">
        <v>0.877999999999998</v>
      </c>
      <c r="O3374" t="str">
        <f t="shared" si="328"/>
        <v>18&lt;row&gt;&lt;color=136,140,107&gt;斩击对手给予403%伤害，&lt;row&gt;&lt;color=136,140,107&gt;并额外造成2163点伤害</v>
      </c>
    </row>
    <row r="3375" spans="1:15" x14ac:dyDescent="0.15">
      <c r="A3375">
        <f t="shared" si="329"/>
        <v>1001923062</v>
      </c>
      <c r="B3375" s="32">
        <v>1001923</v>
      </c>
      <c r="C3375">
        <v>62</v>
      </c>
      <c r="D3375">
        <v>0</v>
      </c>
      <c r="E3375">
        <v>0</v>
      </c>
      <c r="F3375" t="s">
        <v>639</v>
      </c>
      <c r="H3375">
        <v>0</v>
      </c>
      <c r="I3375">
        <v>1</v>
      </c>
      <c r="J3375">
        <v>0</v>
      </c>
      <c r="K3375">
        <v>100</v>
      </c>
      <c r="L3375">
        <f t="shared" si="327"/>
        <v>4.0677799999999902</v>
      </c>
      <c r="N3375">
        <v>0.88429999999999798</v>
      </c>
      <c r="O3375" t="str">
        <f t="shared" si="328"/>
        <v>18&lt;row&gt;&lt;color=136,140,107&gt;斩击对手给予406%伤害，&lt;row&gt;&lt;color=136,140,107&gt;并额外造成2230点伤害</v>
      </c>
    </row>
    <row r="3376" spans="1:15" x14ac:dyDescent="0.15">
      <c r="A3376">
        <f t="shared" si="329"/>
        <v>1001923063</v>
      </c>
      <c r="B3376" s="32">
        <v>1001923</v>
      </c>
      <c r="C3376">
        <v>63</v>
      </c>
      <c r="D3376">
        <v>0</v>
      </c>
      <c r="E3376">
        <v>0</v>
      </c>
      <c r="F3376" t="s">
        <v>640</v>
      </c>
      <c r="H3376">
        <v>0</v>
      </c>
      <c r="I3376">
        <v>1</v>
      </c>
      <c r="J3376">
        <v>0</v>
      </c>
      <c r="K3376">
        <v>100</v>
      </c>
      <c r="L3376">
        <f t="shared" si="327"/>
        <v>4.09675999999999</v>
      </c>
      <c r="N3376">
        <v>0.89059999999999795</v>
      </c>
      <c r="O3376" t="str">
        <f t="shared" si="328"/>
        <v>18&lt;row&gt;&lt;color=136,140,107&gt;斩击对手给予409%伤害，&lt;row&gt;&lt;color=136,140,107&gt;并额外造成2298点伤害</v>
      </c>
    </row>
    <row r="3377" spans="1:15" x14ac:dyDescent="0.15">
      <c r="A3377">
        <f t="shared" si="329"/>
        <v>1001923064</v>
      </c>
      <c r="B3377" s="32">
        <v>1001923</v>
      </c>
      <c r="C3377">
        <v>64</v>
      </c>
      <c r="D3377">
        <v>0</v>
      </c>
      <c r="E3377">
        <v>0</v>
      </c>
      <c r="F3377" t="s">
        <v>641</v>
      </c>
      <c r="H3377">
        <v>0</v>
      </c>
      <c r="I3377">
        <v>1</v>
      </c>
      <c r="J3377">
        <v>0</v>
      </c>
      <c r="K3377">
        <v>100</v>
      </c>
      <c r="L3377">
        <f t="shared" si="327"/>
        <v>4.1257399999999906</v>
      </c>
      <c r="N3377">
        <v>0.89689999999999803</v>
      </c>
      <c r="O3377" t="str">
        <f t="shared" si="328"/>
        <v>18&lt;row&gt;&lt;color=136,140,107&gt;斩击对手给予412%伤害，&lt;row&gt;&lt;color=136,140,107&gt;并额外造成2368点伤害</v>
      </c>
    </row>
    <row r="3378" spans="1:15" x14ac:dyDescent="0.15">
      <c r="A3378">
        <f t="shared" si="329"/>
        <v>1001923065</v>
      </c>
      <c r="B3378" s="32">
        <v>1001923</v>
      </c>
      <c r="C3378">
        <v>65</v>
      </c>
      <c r="D3378">
        <v>0</v>
      </c>
      <c r="E3378">
        <v>0</v>
      </c>
      <c r="F3378" t="s">
        <v>642</v>
      </c>
      <c r="H3378">
        <v>0</v>
      </c>
      <c r="I3378">
        <v>1</v>
      </c>
      <c r="J3378">
        <v>0</v>
      </c>
      <c r="K3378">
        <v>100</v>
      </c>
      <c r="L3378">
        <f t="shared" ref="L3378:L3441" si="330">IF(C3378=80,VLOOKUP((B3378-20),$B$100:$L$2343,11,0),VLOOKUP((B3378-20),$B$100:$L$2343,11,0)*N3378)</f>
        <v>4.1547199999999904</v>
      </c>
      <c r="N3378">
        <v>0.903199999999998</v>
      </c>
      <c r="O3378" t="str">
        <f t="shared" si="328"/>
        <v>18&lt;row&gt;&lt;color=136,140,107&gt;斩击对手给予415%伤害，&lt;row&gt;&lt;color=136,140,107&gt;并额外造成2439点伤害</v>
      </c>
    </row>
    <row r="3379" spans="1:15" x14ac:dyDescent="0.15">
      <c r="A3379">
        <f t="shared" si="329"/>
        <v>1001923066</v>
      </c>
      <c r="B3379" s="32">
        <v>1001923</v>
      </c>
      <c r="C3379">
        <v>66</v>
      </c>
      <c r="D3379">
        <v>0</v>
      </c>
      <c r="E3379">
        <v>0</v>
      </c>
      <c r="F3379" t="s">
        <v>643</v>
      </c>
      <c r="H3379">
        <v>0</v>
      </c>
      <c r="I3379">
        <v>1</v>
      </c>
      <c r="J3379">
        <v>0</v>
      </c>
      <c r="K3379">
        <v>100</v>
      </c>
      <c r="L3379">
        <f t="shared" si="330"/>
        <v>4.1836999999999902</v>
      </c>
      <c r="N3379">
        <v>0.90949999999999798</v>
      </c>
      <c r="O3379" t="str">
        <f t="shared" ref="O3379:O3393" si="331">"18&lt;row&gt;&lt;color=136,140,107&gt;斩击对手给予"&amp;INT(L3379*100)&amp;"%伤害，&lt;row&gt;&lt;color=136,140,107&gt;并额外造成"&amp;INT(C3379*10*L3379*N3379)&amp;"点伤害"</f>
        <v>18&lt;row&gt;&lt;color=136,140,107&gt;斩击对手给予418%伤害，&lt;row&gt;&lt;color=136,140,107&gt;并额外造成2511点伤害</v>
      </c>
    </row>
    <row r="3380" spans="1:15" x14ac:dyDescent="0.15">
      <c r="A3380">
        <f t="shared" si="329"/>
        <v>1001923067</v>
      </c>
      <c r="B3380" s="32">
        <v>1001923</v>
      </c>
      <c r="C3380">
        <v>67</v>
      </c>
      <c r="D3380">
        <v>0</v>
      </c>
      <c r="E3380">
        <v>0</v>
      </c>
      <c r="F3380" t="s">
        <v>644</v>
      </c>
      <c r="H3380">
        <v>0</v>
      </c>
      <c r="I3380">
        <v>1</v>
      </c>
      <c r="J3380">
        <v>0</v>
      </c>
      <c r="K3380">
        <v>100</v>
      </c>
      <c r="L3380">
        <f t="shared" si="330"/>
        <v>4.21267999999999</v>
      </c>
      <c r="N3380">
        <v>0.91579999999999795</v>
      </c>
      <c r="O3380" t="str">
        <f t="shared" si="331"/>
        <v>18&lt;row&gt;&lt;color=136,140,107&gt;斩击对手给予421%伤害，&lt;row&gt;&lt;color=136,140,107&gt;并额外造成2584点伤害</v>
      </c>
    </row>
    <row r="3381" spans="1:15" x14ac:dyDescent="0.15">
      <c r="A3381">
        <f t="shared" si="329"/>
        <v>1001923068</v>
      </c>
      <c r="B3381" s="32">
        <v>1001923</v>
      </c>
      <c r="C3381">
        <v>68</v>
      </c>
      <c r="D3381">
        <v>0</v>
      </c>
      <c r="E3381">
        <v>0</v>
      </c>
      <c r="F3381" t="s">
        <v>645</v>
      </c>
      <c r="H3381">
        <v>0</v>
      </c>
      <c r="I3381">
        <v>1</v>
      </c>
      <c r="J3381">
        <v>0</v>
      </c>
      <c r="K3381">
        <v>100</v>
      </c>
      <c r="L3381">
        <f t="shared" si="330"/>
        <v>4.2416599999999907</v>
      </c>
      <c r="N3381">
        <v>0.92209999999999803</v>
      </c>
      <c r="O3381" t="str">
        <f t="shared" si="331"/>
        <v>18&lt;row&gt;&lt;color=136,140,107&gt;斩击对手给予424%伤害，&lt;row&gt;&lt;color=136,140,107&gt;并额外造成2659点伤害</v>
      </c>
    </row>
    <row r="3382" spans="1:15" x14ac:dyDescent="0.15">
      <c r="A3382">
        <f t="shared" si="329"/>
        <v>1001923069</v>
      </c>
      <c r="B3382" s="32">
        <v>1001923</v>
      </c>
      <c r="C3382">
        <v>69</v>
      </c>
      <c r="D3382">
        <v>0</v>
      </c>
      <c r="E3382">
        <v>0</v>
      </c>
      <c r="F3382" t="s">
        <v>646</v>
      </c>
      <c r="H3382">
        <v>0</v>
      </c>
      <c r="I3382">
        <v>1</v>
      </c>
      <c r="J3382">
        <v>0</v>
      </c>
      <c r="K3382">
        <v>100</v>
      </c>
      <c r="L3382">
        <f t="shared" si="330"/>
        <v>4.2706399999999904</v>
      </c>
      <c r="N3382">
        <v>0.928399999999998</v>
      </c>
      <c r="O3382" t="str">
        <f t="shared" si="331"/>
        <v>18&lt;row&gt;&lt;color=136,140,107&gt;斩击对手给予427%伤害，&lt;row&gt;&lt;color=136,140,107&gt;并额外造成2735点伤害</v>
      </c>
    </row>
    <row r="3383" spans="1:15" x14ac:dyDescent="0.15">
      <c r="A3383">
        <f t="shared" si="329"/>
        <v>1001923070</v>
      </c>
      <c r="B3383" s="32">
        <v>1001923</v>
      </c>
      <c r="C3383">
        <v>70</v>
      </c>
      <c r="D3383">
        <v>0</v>
      </c>
      <c r="E3383">
        <v>0</v>
      </c>
      <c r="F3383" t="s">
        <v>647</v>
      </c>
      <c r="H3383">
        <v>0</v>
      </c>
      <c r="I3383">
        <v>1</v>
      </c>
      <c r="J3383">
        <v>0</v>
      </c>
      <c r="K3383">
        <v>100</v>
      </c>
      <c r="L3383">
        <f t="shared" si="330"/>
        <v>4.2996199999999902</v>
      </c>
      <c r="N3383">
        <v>0.93469999999999798</v>
      </c>
      <c r="O3383" t="str">
        <f t="shared" si="331"/>
        <v>18&lt;row&gt;&lt;color=136,140,107&gt;斩击对手给予429%伤害，&lt;row&gt;&lt;color=136,140,107&gt;并额外造成2813点伤害</v>
      </c>
    </row>
    <row r="3384" spans="1:15" x14ac:dyDescent="0.15">
      <c r="A3384">
        <f t="shared" si="329"/>
        <v>1001923071</v>
      </c>
      <c r="B3384" s="32">
        <v>1001923</v>
      </c>
      <c r="C3384">
        <v>71</v>
      </c>
      <c r="D3384">
        <v>0</v>
      </c>
      <c r="E3384">
        <v>0</v>
      </c>
      <c r="F3384" t="s">
        <v>648</v>
      </c>
      <c r="H3384">
        <v>0</v>
      </c>
      <c r="I3384">
        <v>1</v>
      </c>
      <c r="J3384">
        <v>0</v>
      </c>
      <c r="K3384">
        <v>100</v>
      </c>
      <c r="L3384">
        <f t="shared" si="330"/>
        <v>4.32859999999999</v>
      </c>
      <c r="N3384">
        <v>0.94099999999999795</v>
      </c>
      <c r="O3384" t="str">
        <f t="shared" si="331"/>
        <v>18&lt;row&gt;&lt;color=136,140,107&gt;斩击对手给予432%伤害，&lt;row&gt;&lt;color=136,140,107&gt;并额外造成2891点伤害</v>
      </c>
    </row>
    <row r="3385" spans="1:15" x14ac:dyDescent="0.15">
      <c r="A3385">
        <f t="shared" si="329"/>
        <v>1001923072</v>
      </c>
      <c r="B3385" s="32">
        <v>1001923</v>
      </c>
      <c r="C3385">
        <v>72</v>
      </c>
      <c r="D3385">
        <v>0</v>
      </c>
      <c r="E3385">
        <v>0</v>
      </c>
      <c r="F3385" t="s">
        <v>649</v>
      </c>
      <c r="H3385">
        <v>0</v>
      </c>
      <c r="I3385">
        <v>1</v>
      </c>
      <c r="J3385">
        <v>0</v>
      </c>
      <c r="K3385">
        <v>100</v>
      </c>
      <c r="L3385">
        <f t="shared" si="330"/>
        <v>4.3575799999999907</v>
      </c>
      <c r="N3385">
        <v>0.94729999999999803</v>
      </c>
      <c r="O3385" t="str">
        <f t="shared" si="331"/>
        <v>18&lt;row&gt;&lt;color=136,140,107&gt;斩击对手给予435%伤害，&lt;row&gt;&lt;color=136,140,107&gt;并额外造成2972点伤害</v>
      </c>
    </row>
    <row r="3386" spans="1:15" x14ac:dyDescent="0.15">
      <c r="A3386">
        <f t="shared" si="329"/>
        <v>1001923073</v>
      </c>
      <c r="B3386" s="32">
        <v>1001923</v>
      </c>
      <c r="C3386">
        <v>73</v>
      </c>
      <c r="D3386">
        <v>0</v>
      </c>
      <c r="E3386">
        <v>0</v>
      </c>
      <c r="F3386" t="s">
        <v>650</v>
      </c>
      <c r="H3386">
        <v>0</v>
      </c>
      <c r="I3386">
        <v>1</v>
      </c>
      <c r="J3386">
        <v>0</v>
      </c>
      <c r="K3386">
        <v>100</v>
      </c>
      <c r="L3386">
        <f t="shared" si="330"/>
        <v>4.3865599999999905</v>
      </c>
      <c r="N3386">
        <v>0.953599999999998</v>
      </c>
      <c r="O3386" t="str">
        <f t="shared" si="331"/>
        <v>18&lt;row&gt;&lt;color=136,140,107&gt;斩击对手给予438%伤害，&lt;row&gt;&lt;color=136,140,107&gt;并额外造成3053点伤害</v>
      </c>
    </row>
    <row r="3387" spans="1:15" x14ac:dyDescent="0.15">
      <c r="A3387">
        <f t="shared" si="329"/>
        <v>1001923074</v>
      </c>
      <c r="B3387" s="32">
        <v>1001923</v>
      </c>
      <c r="C3387">
        <v>74</v>
      </c>
      <c r="D3387">
        <v>0</v>
      </c>
      <c r="E3387">
        <v>0</v>
      </c>
      <c r="F3387" t="s">
        <v>651</v>
      </c>
      <c r="H3387">
        <v>0</v>
      </c>
      <c r="I3387">
        <v>1</v>
      </c>
      <c r="J3387">
        <v>0</v>
      </c>
      <c r="K3387">
        <v>100</v>
      </c>
      <c r="L3387">
        <f t="shared" si="330"/>
        <v>4.4155399999999903</v>
      </c>
      <c r="N3387">
        <v>0.95989999999999798</v>
      </c>
      <c r="O3387" t="str">
        <f t="shared" si="331"/>
        <v>18&lt;row&gt;&lt;color=136,140,107&gt;斩击对手给予441%伤害，&lt;row&gt;&lt;color=136,140,107&gt;并额外造成3136点伤害</v>
      </c>
    </row>
    <row r="3388" spans="1:15" x14ac:dyDescent="0.15">
      <c r="A3388">
        <f t="shared" si="329"/>
        <v>1001923075</v>
      </c>
      <c r="B3388" s="32">
        <v>1001923</v>
      </c>
      <c r="C3388">
        <v>75</v>
      </c>
      <c r="D3388">
        <v>0</v>
      </c>
      <c r="E3388">
        <v>0</v>
      </c>
      <c r="F3388" t="s">
        <v>652</v>
      </c>
      <c r="H3388">
        <v>0</v>
      </c>
      <c r="I3388">
        <v>1</v>
      </c>
      <c r="J3388">
        <v>0</v>
      </c>
      <c r="K3388">
        <v>100</v>
      </c>
      <c r="L3388">
        <f t="shared" si="330"/>
        <v>4.44451999999999</v>
      </c>
      <c r="N3388">
        <v>0.96619999999999795</v>
      </c>
      <c r="O3388" t="str">
        <f t="shared" si="331"/>
        <v>18&lt;row&gt;&lt;color=136,140,107&gt;斩击对手给予444%伤害，&lt;row&gt;&lt;color=136,140,107&gt;并额外造成3220点伤害</v>
      </c>
    </row>
    <row r="3389" spans="1:15" x14ac:dyDescent="0.15">
      <c r="A3389">
        <f t="shared" si="329"/>
        <v>1001923076</v>
      </c>
      <c r="B3389" s="32">
        <v>1001923</v>
      </c>
      <c r="C3389">
        <v>76</v>
      </c>
      <c r="D3389">
        <v>0</v>
      </c>
      <c r="E3389">
        <v>0</v>
      </c>
      <c r="F3389" t="s">
        <v>653</v>
      </c>
      <c r="H3389">
        <v>0</v>
      </c>
      <c r="I3389">
        <v>1</v>
      </c>
      <c r="J3389">
        <v>0</v>
      </c>
      <c r="K3389">
        <v>100</v>
      </c>
      <c r="L3389">
        <f t="shared" si="330"/>
        <v>4.4734999999999907</v>
      </c>
      <c r="N3389">
        <v>0.97249999999999803</v>
      </c>
      <c r="O3389" t="str">
        <f t="shared" si="331"/>
        <v>18&lt;row&gt;&lt;color=136,140,107&gt;斩击对手给予447%伤害，&lt;row&gt;&lt;color=136,140,107&gt;并额外造成3306点伤害</v>
      </c>
    </row>
    <row r="3390" spans="1:15" x14ac:dyDescent="0.15">
      <c r="A3390">
        <f t="shared" si="329"/>
        <v>1001923077</v>
      </c>
      <c r="B3390" s="32">
        <v>1001923</v>
      </c>
      <c r="C3390">
        <v>77</v>
      </c>
      <c r="D3390">
        <v>0</v>
      </c>
      <c r="E3390">
        <v>0</v>
      </c>
      <c r="F3390" t="s">
        <v>654</v>
      </c>
      <c r="H3390">
        <v>0</v>
      </c>
      <c r="I3390">
        <v>1</v>
      </c>
      <c r="J3390">
        <v>0</v>
      </c>
      <c r="K3390">
        <v>100</v>
      </c>
      <c r="L3390">
        <f t="shared" si="330"/>
        <v>4.5024799999999905</v>
      </c>
      <c r="N3390">
        <v>0.978799999999998</v>
      </c>
      <c r="O3390" t="str">
        <f t="shared" si="331"/>
        <v>18&lt;row&gt;&lt;color=136,140,107&gt;斩击对手给予450%伤害，&lt;row&gt;&lt;color=136,140,107&gt;并额外造成3393点伤害</v>
      </c>
    </row>
    <row r="3391" spans="1:15" x14ac:dyDescent="0.15">
      <c r="A3391">
        <f t="shared" si="329"/>
        <v>1001923078</v>
      </c>
      <c r="B3391" s="32">
        <v>1001923</v>
      </c>
      <c r="C3391">
        <v>78</v>
      </c>
      <c r="D3391">
        <v>0</v>
      </c>
      <c r="E3391">
        <v>0</v>
      </c>
      <c r="F3391" t="s">
        <v>655</v>
      </c>
      <c r="H3391">
        <v>0</v>
      </c>
      <c r="I3391">
        <v>1</v>
      </c>
      <c r="J3391">
        <v>0</v>
      </c>
      <c r="K3391">
        <v>100</v>
      </c>
      <c r="L3391">
        <f t="shared" si="330"/>
        <v>4.5314599999999903</v>
      </c>
      <c r="N3391">
        <v>0.98509999999999798</v>
      </c>
      <c r="O3391" t="str">
        <f t="shared" si="331"/>
        <v>18&lt;row&gt;&lt;color=136,140,107&gt;斩击对手给予453%伤害，&lt;row&gt;&lt;color=136,140,107&gt;并额外造成3481点伤害</v>
      </c>
    </row>
    <row r="3392" spans="1:15" x14ac:dyDescent="0.15">
      <c r="A3392">
        <f t="shared" si="329"/>
        <v>1001923079</v>
      </c>
      <c r="B3392" s="32">
        <v>1001923</v>
      </c>
      <c r="C3392">
        <v>79</v>
      </c>
      <c r="D3392">
        <v>0</v>
      </c>
      <c r="E3392">
        <v>0</v>
      </c>
      <c r="F3392" t="s">
        <v>656</v>
      </c>
      <c r="H3392">
        <v>0</v>
      </c>
      <c r="I3392">
        <v>1</v>
      </c>
      <c r="J3392">
        <v>0</v>
      </c>
      <c r="K3392">
        <v>100</v>
      </c>
      <c r="L3392">
        <f t="shared" si="330"/>
        <v>4.5604399999999901</v>
      </c>
      <c r="N3392">
        <v>0.99139999999999795</v>
      </c>
      <c r="O3392" t="str">
        <f t="shared" si="331"/>
        <v>18&lt;row&gt;&lt;color=136,140,107&gt;斩击对手给予456%伤害，&lt;row&gt;&lt;color=136,140,107&gt;并额外造成3571点伤害</v>
      </c>
    </row>
    <row r="3393" spans="1:15" x14ac:dyDescent="0.15">
      <c r="A3393">
        <f t="shared" si="329"/>
        <v>1001923080</v>
      </c>
      <c r="B3393" s="32">
        <v>1001923</v>
      </c>
      <c r="C3393">
        <v>80</v>
      </c>
      <c r="D3393">
        <v>0</v>
      </c>
      <c r="E3393">
        <v>0</v>
      </c>
      <c r="F3393" t="s">
        <v>657</v>
      </c>
      <c r="H3393">
        <v>0</v>
      </c>
      <c r="I3393">
        <v>1</v>
      </c>
      <c r="J3393">
        <v>0</v>
      </c>
      <c r="K3393">
        <v>100</v>
      </c>
      <c r="L3393">
        <f t="shared" si="330"/>
        <v>4.5999999999999996</v>
      </c>
      <c r="N3393">
        <v>0.99769999999999803</v>
      </c>
      <c r="O3393" t="str">
        <f t="shared" si="331"/>
        <v>18&lt;row&gt;&lt;color=136,140,107&gt;斩击对手给予460%伤害，&lt;row&gt;&lt;color=136,140,107&gt;并额外造成3671点伤害</v>
      </c>
    </row>
    <row r="3394" spans="1:15" x14ac:dyDescent="0.15">
      <c r="A3394">
        <f t="shared" si="329"/>
        <v>1002023001</v>
      </c>
      <c r="B3394" s="35">
        <v>1002023</v>
      </c>
      <c r="C3394">
        <v>1</v>
      </c>
      <c r="D3394">
        <v>0</v>
      </c>
      <c r="E3394">
        <v>0</v>
      </c>
      <c r="F3394" t="s">
        <v>578</v>
      </c>
      <c r="H3394">
        <v>0</v>
      </c>
      <c r="I3394">
        <v>1</v>
      </c>
      <c r="J3394">
        <v>0</v>
      </c>
      <c r="K3394">
        <v>100</v>
      </c>
      <c r="L3394">
        <f t="shared" si="330"/>
        <v>3.5</v>
      </c>
      <c r="N3394">
        <v>0.5</v>
      </c>
      <c r="O3394" t="str">
        <f>"18&lt;row&gt;&lt;color=136,140,107&gt;用树藤给予对手"&amp;INT(L3394*100)&amp;"%伤害，&lt;row&gt;&lt;color=136,140,107&gt;并额外造成"&amp;INT(C3394*10*L3394*N3394)&amp;"点伤害"</f>
        <v>18&lt;row&gt;&lt;color=136,140,107&gt;用树藤给予对手350%伤害，&lt;row&gt;&lt;color=136,140,107&gt;并额外造成17点伤害</v>
      </c>
    </row>
    <row r="3395" spans="1:15" x14ac:dyDescent="0.15">
      <c r="A3395">
        <f t="shared" si="329"/>
        <v>1002023002</v>
      </c>
      <c r="B3395" s="32">
        <v>1002023</v>
      </c>
      <c r="C3395">
        <v>2</v>
      </c>
      <c r="D3395">
        <v>0</v>
      </c>
      <c r="E3395">
        <v>0</v>
      </c>
      <c r="F3395" t="s">
        <v>590</v>
      </c>
      <c r="H3395">
        <v>0</v>
      </c>
      <c r="I3395">
        <v>1</v>
      </c>
      <c r="J3395">
        <v>0</v>
      </c>
      <c r="K3395">
        <v>100</v>
      </c>
      <c r="L3395">
        <f t="shared" si="330"/>
        <v>3.5440999999999998</v>
      </c>
      <c r="N3395">
        <v>0.50629999999999997</v>
      </c>
      <c r="O3395" t="str">
        <f t="shared" ref="O3395:O3458" si="332">"18&lt;row&gt;&lt;color=136,140,107&gt;用树藤给予对手"&amp;INT(L3395*100)&amp;"%伤害，&lt;row&gt;&lt;color=136,140,107&gt;并额外造成"&amp;INT(C3395*10*L3395*N3395)&amp;"点伤害"</f>
        <v>18&lt;row&gt;&lt;color=136,140,107&gt;用树藤给予对手354%伤害，&lt;row&gt;&lt;color=136,140,107&gt;并额外造成35点伤害</v>
      </c>
    </row>
    <row r="3396" spans="1:15" x14ac:dyDescent="0.15">
      <c r="A3396">
        <f t="shared" si="329"/>
        <v>1002023003</v>
      </c>
      <c r="B3396" s="32">
        <v>1002023</v>
      </c>
      <c r="C3396">
        <v>3</v>
      </c>
      <c r="D3396">
        <v>0</v>
      </c>
      <c r="E3396">
        <v>0</v>
      </c>
      <c r="F3396" t="s">
        <v>579</v>
      </c>
      <c r="H3396">
        <v>0</v>
      </c>
      <c r="I3396">
        <v>1</v>
      </c>
      <c r="J3396">
        <v>0</v>
      </c>
      <c r="K3396">
        <v>100</v>
      </c>
      <c r="L3396">
        <f t="shared" si="330"/>
        <v>3.5881999999999996</v>
      </c>
      <c r="N3396">
        <v>0.51259999999999994</v>
      </c>
      <c r="O3396" t="str">
        <f t="shared" si="332"/>
        <v>18&lt;row&gt;&lt;color=136,140,107&gt;用树藤给予对手358%伤害，&lt;row&gt;&lt;color=136,140,107&gt;并额外造成55点伤害</v>
      </c>
    </row>
    <row r="3397" spans="1:15" x14ac:dyDescent="0.15">
      <c r="A3397">
        <f t="shared" si="329"/>
        <v>1002023004</v>
      </c>
      <c r="B3397" s="32">
        <v>1002023</v>
      </c>
      <c r="C3397">
        <v>4</v>
      </c>
      <c r="D3397">
        <v>0</v>
      </c>
      <c r="E3397">
        <v>0</v>
      </c>
      <c r="F3397" t="s">
        <v>580</v>
      </c>
      <c r="H3397">
        <v>0</v>
      </c>
      <c r="I3397">
        <v>1</v>
      </c>
      <c r="J3397">
        <v>0</v>
      </c>
      <c r="K3397">
        <v>100</v>
      </c>
      <c r="L3397">
        <f t="shared" si="330"/>
        <v>3.6323000000000003</v>
      </c>
      <c r="N3397">
        <v>0.51890000000000003</v>
      </c>
      <c r="O3397" t="str">
        <f t="shared" si="332"/>
        <v>18&lt;row&gt;&lt;color=136,140,107&gt;用树藤给予对手363%伤害，&lt;row&gt;&lt;color=136,140,107&gt;并额外造成75点伤害</v>
      </c>
    </row>
    <row r="3398" spans="1:15" x14ac:dyDescent="0.15">
      <c r="A3398">
        <f t="shared" si="329"/>
        <v>1002023005</v>
      </c>
      <c r="B3398" s="32">
        <v>1002023</v>
      </c>
      <c r="C3398">
        <v>5</v>
      </c>
      <c r="D3398">
        <v>0</v>
      </c>
      <c r="E3398">
        <v>0</v>
      </c>
      <c r="F3398" t="s">
        <v>581</v>
      </c>
      <c r="H3398">
        <v>0</v>
      </c>
      <c r="I3398">
        <v>1</v>
      </c>
      <c r="J3398">
        <v>0</v>
      </c>
      <c r="K3398">
        <v>100</v>
      </c>
      <c r="L3398">
        <f t="shared" si="330"/>
        <v>3.6764000000000001</v>
      </c>
      <c r="N3398">
        <v>0.5252</v>
      </c>
      <c r="O3398" t="str">
        <f t="shared" si="332"/>
        <v>18&lt;row&gt;&lt;color=136,140,107&gt;用树藤给予对手367%伤害，&lt;row&gt;&lt;color=136,140,107&gt;并额外造成96点伤害</v>
      </c>
    </row>
    <row r="3399" spans="1:15" x14ac:dyDescent="0.15">
      <c r="A3399">
        <f t="shared" si="329"/>
        <v>1002023006</v>
      </c>
      <c r="B3399" s="32">
        <v>1002023</v>
      </c>
      <c r="C3399">
        <v>6</v>
      </c>
      <c r="D3399">
        <v>0</v>
      </c>
      <c r="E3399">
        <v>0</v>
      </c>
      <c r="F3399" t="s">
        <v>582</v>
      </c>
      <c r="H3399">
        <v>0</v>
      </c>
      <c r="I3399">
        <v>1</v>
      </c>
      <c r="J3399">
        <v>0</v>
      </c>
      <c r="K3399">
        <v>100</v>
      </c>
      <c r="L3399">
        <f t="shared" si="330"/>
        <v>3.7204999999999999</v>
      </c>
      <c r="N3399">
        <v>0.53149999999999997</v>
      </c>
      <c r="O3399" t="str">
        <f t="shared" si="332"/>
        <v>18&lt;row&gt;&lt;color=136,140,107&gt;用树藤给予对手372%伤害，&lt;row&gt;&lt;color=136,140,107&gt;并额外造成118点伤害</v>
      </c>
    </row>
    <row r="3400" spans="1:15" x14ac:dyDescent="0.15">
      <c r="A3400">
        <f t="shared" si="329"/>
        <v>1002023007</v>
      </c>
      <c r="B3400" s="32">
        <v>1002023</v>
      </c>
      <c r="C3400">
        <v>7</v>
      </c>
      <c r="D3400">
        <v>0</v>
      </c>
      <c r="E3400">
        <v>0</v>
      </c>
      <c r="F3400" t="s">
        <v>583</v>
      </c>
      <c r="H3400">
        <v>0</v>
      </c>
      <c r="I3400">
        <v>1</v>
      </c>
      <c r="J3400">
        <v>0</v>
      </c>
      <c r="K3400">
        <v>100</v>
      </c>
      <c r="L3400">
        <f t="shared" si="330"/>
        <v>3.7645999999999997</v>
      </c>
      <c r="N3400">
        <v>0.53779999999999994</v>
      </c>
      <c r="O3400" t="str">
        <f t="shared" si="332"/>
        <v>18&lt;row&gt;&lt;color=136,140,107&gt;用树藤给予对手376%伤害，&lt;row&gt;&lt;color=136,140,107&gt;并额外造成141点伤害</v>
      </c>
    </row>
    <row r="3401" spans="1:15" x14ac:dyDescent="0.15">
      <c r="A3401">
        <f t="shared" si="329"/>
        <v>1002023008</v>
      </c>
      <c r="B3401" s="32">
        <v>1002023</v>
      </c>
      <c r="C3401">
        <v>8</v>
      </c>
      <c r="D3401">
        <v>0</v>
      </c>
      <c r="E3401">
        <v>0</v>
      </c>
      <c r="F3401" t="s">
        <v>584</v>
      </c>
      <c r="H3401">
        <v>0</v>
      </c>
      <c r="I3401">
        <v>1</v>
      </c>
      <c r="J3401">
        <v>0</v>
      </c>
      <c r="K3401">
        <v>100</v>
      </c>
      <c r="L3401">
        <f t="shared" si="330"/>
        <v>3.8087</v>
      </c>
      <c r="N3401">
        <v>0.54410000000000003</v>
      </c>
      <c r="O3401" t="str">
        <f t="shared" si="332"/>
        <v>18&lt;row&gt;&lt;color=136,140,107&gt;用树藤给予对手380%伤害，&lt;row&gt;&lt;color=136,140,107&gt;并额外造成165点伤害</v>
      </c>
    </row>
    <row r="3402" spans="1:15" x14ac:dyDescent="0.15">
      <c r="A3402">
        <f t="shared" si="329"/>
        <v>1002023009</v>
      </c>
      <c r="B3402" s="32">
        <v>1002023</v>
      </c>
      <c r="C3402">
        <v>9</v>
      </c>
      <c r="D3402">
        <v>0</v>
      </c>
      <c r="E3402">
        <v>0</v>
      </c>
      <c r="F3402" t="s">
        <v>585</v>
      </c>
      <c r="H3402">
        <v>0</v>
      </c>
      <c r="I3402">
        <v>1</v>
      </c>
      <c r="J3402">
        <v>0</v>
      </c>
      <c r="K3402">
        <v>100</v>
      </c>
      <c r="L3402">
        <f t="shared" si="330"/>
        <v>3.8528000000000002</v>
      </c>
      <c r="N3402">
        <v>0.5504</v>
      </c>
      <c r="O3402" t="str">
        <f t="shared" si="332"/>
        <v>18&lt;row&gt;&lt;color=136,140,107&gt;用树藤给予对手385%伤害，&lt;row&gt;&lt;color=136,140,107&gt;并额外造成190点伤害</v>
      </c>
    </row>
    <row r="3403" spans="1:15" x14ac:dyDescent="0.15">
      <c r="A3403">
        <f t="shared" si="329"/>
        <v>1002023010</v>
      </c>
      <c r="B3403" s="32">
        <v>1002023</v>
      </c>
      <c r="C3403">
        <v>10</v>
      </c>
      <c r="D3403">
        <v>0</v>
      </c>
      <c r="E3403">
        <v>0</v>
      </c>
      <c r="F3403" t="s">
        <v>586</v>
      </c>
      <c r="H3403">
        <v>0</v>
      </c>
      <c r="I3403">
        <v>1</v>
      </c>
      <c r="J3403">
        <v>0</v>
      </c>
      <c r="K3403">
        <v>100</v>
      </c>
      <c r="L3403">
        <f t="shared" si="330"/>
        <v>3.8968999999999996</v>
      </c>
      <c r="N3403">
        <v>0.55669999999999997</v>
      </c>
      <c r="O3403" t="str">
        <f t="shared" si="332"/>
        <v>18&lt;row&gt;&lt;color=136,140,107&gt;用树藤给予对手389%伤害，&lt;row&gt;&lt;color=136,140,107&gt;并额外造成216点伤害</v>
      </c>
    </row>
    <row r="3404" spans="1:15" x14ac:dyDescent="0.15">
      <c r="A3404">
        <f t="shared" si="329"/>
        <v>1002023011</v>
      </c>
      <c r="B3404" s="32">
        <v>1002023</v>
      </c>
      <c r="C3404">
        <v>11</v>
      </c>
      <c r="D3404">
        <v>0</v>
      </c>
      <c r="E3404">
        <v>0</v>
      </c>
      <c r="F3404" t="s">
        <v>587</v>
      </c>
      <c r="H3404">
        <v>0</v>
      </c>
      <c r="I3404">
        <v>1</v>
      </c>
      <c r="J3404">
        <v>0</v>
      </c>
      <c r="K3404">
        <v>100</v>
      </c>
      <c r="L3404">
        <f t="shared" si="330"/>
        <v>3.9409999999999998</v>
      </c>
      <c r="N3404">
        <v>0.56299999999999994</v>
      </c>
      <c r="O3404" t="str">
        <f t="shared" si="332"/>
        <v>18&lt;row&gt;&lt;color=136,140,107&gt;用树藤给予对手394%伤害，&lt;row&gt;&lt;color=136,140,107&gt;并额外造成244点伤害</v>
      </c>
    </row>
    <row r="3405" spans="1:15" x14ac:dyDescent="0.15">
      <c r="A3405">
        <f t="shared" si="329"/>
        <v>1002023012</v>
      </c>
      <c r="B3405" s="32">
        <v>1002023</v>
      </c>
      <c r="C3405">
        <v>12</v>
      </c>
      <c r="D3405">
        <v>0</v>
      </c>
      <c r="E3405">
        <v>0</v>
      </c>
      <c r="F3405" t="s">
        <v>588</v>
      </c>
      <c r="H3405">
        <v>0</v>
      </c>
      <c r="I3405">
        <v>1</v>
      </c>
      <c r="J3405">
        <v>0</v>
      </c>
      <c r="K3405">
        <v>100</v>
      </c>
      <c r="L3405">
        <f t="shared" si="330"/>
        <v>3.9851000000000001</v>
      </c>
      <c r="N3405">
        <v>0.56930000000000003</v>
      </c>
      <c r="O3405" t="str">
        <f t="shared" si="332"/>
        <v>18&lt;row&gt;&lt;color=136,140,107&gt;用树藤给予对手398%伤害，&lt;row&gt;&lt;color=136,140,107&gt;并额外造成272点伤害</v>
      </c>
    </row>
    <row r="3406" spans="1:15" x14ac:dyDescent="0.15">
      <c r="A3406">
        <f t="shared" si="329"/>
        <v>1002023013</v>
      </c>
      <c r="B3406" s="32">
        <v>1002023</v>
      </c>
      <c r="C3406">
        <v>13</v>
      </c>
      <c r="D3406">
        <v>0</v>
      </c>
      <c r="E3406">
        <v>0</v>
      </c>
      <c r="F3406" t="s">
        <v>589</v>
      </c>
      <c r="H3406">
        <v>0</v>
      </c>
      <c r="I3406">
        <v>1</v>
      </c>
      <c r="J3406">
        <v>0</v>
      </c>
      <c r="K3406">
        <v>100</v>
      </c>
      <c r="L3406">
        <f t="shared" si="330"/>
        <v>4.0292000000000003</v>
      </c>
      <c r="N3406">
        <v>0.5756</v>
      </c>
      <c r="O3406" t="str">
        <f t="shared" si="332"/>
        <v>18&lt;row&gt;&lt;color=136,140,107&gt;用树藤给予对手402%伤害，&lt;row&gt;&lt;color=136,140,107&gt;并额外造成301点伤害</v>
      </c>
    </row>
    <row r="3407" spans="1:15" x14ac:dyDescent="0.15">
      <c r="A3407">
        <f t="shared" si="329"/>
        <v>1002023014</v>
      </c>
      <c r="B3407" s="32">
        <v>1002023</v>
      </c>
      <c r="C3407">
        <v>14</v>
      </c>
      <c r="D3407">
        <v>0</v>
      </c>
      <c r="E3407">
        <v>0</v>
      </c>
      <c r="F3407" t="s">
        <v>591</v>
      </c>
      <c r="H3407">
        <v>0</v>
      </c>
      <c r="I3407">
        <v>1</v>
      </c>
      <c r="J3407">
        <v>0</v>
      </c>
      <c r="K3407">
        <v>100</v>
      </c>
      <c r="L3407">
        <f t="shared" si="330"/>
        <v>4.0732999999999997</v>
      </c>
      <c r="N3407">
        <v>0.58189999999999997</v>
      </c>
      <c r="O3407" t="str">
        <f t="shared" si="332"/>
        <v>18&lt;row&gt;&lt;color=136,140,107&gt;用树藤给予对手407%伤害，&lt;row&gt;&lt;color=136,140,107&gt;并额外造成331点伤害</v>
      </c>
    </row>
    <row r="3408" spans="1:15" x14ac:dyDescent="0.15">
      <c r="A3408">
        <f t="shared" si="329"/>
        <v>1002023015</v>
      </c>
      <c r="B3408" s="32">
        <v>1002023</v>
      </c>
      <c r="C3408">
        <v>15</v>
      </c>
      <c r="D3408">
        <v>0</v>
      </c>
      <c r="E3408">
        <v>0</v>
      </c>
      <c r="F3408" t="s">
        <v>592</v>
      </c>
      <c r="H3408">
        <v>0</v>
      </c>
      <c r="I3408">
        <v>1</v>
      </c>
      <c r="J3408">
        <v>0</v>
      </c>
      <c r="K3408">
        <v>100</v>
      </c>
      <c r="L3408">
        <f t="shared" si="330"/>
        <v>4.1173999999999999</v>
      </c>
      <c r="N3408">
        <v>0.58819999999999995</v>
      </c>
      <c r="O3408" t="str">
        <f t="shared" si="332"/>
        <v>18&lt;row&gt;&lt;color=136,140,107&gt;用树藤给予对手411%伤害，&lt;row&gt;&lt;color=136,140,107&gt;并额外造成363点伤害</v>
      </c>
    </row>
    <row r="3409" spans="1:15" x14ac:dyDescent="0.15">
      <c r="A3409">
        <f t="shared" si="329"/>
        <v>1002023016</v>
      </c>
      <c r="B3409" s="32">
        <v>1002023</v>
      </c>
      <c r="C3409">
        <v>16</v>
      </c>
      <c r="D3409">
        <v>0</v>
      </c>
      <c r="E3409">
        <v>0</v>
      </c>
      <c r="F3409" t="s">
        <v>593</v>
      </c>
      <c r="H3409">
        <v>0</v>
      </c>
      <c r="I3409">
        <v>1</v>
      </c>
      <c r="J3409">
        <v>0</v>
      </c>
      <c r="K3409">
        <v>100</v>
      </c>
      <c r="L3409">
        <f t="shared" si="330"/>
        <v>4.1615000000000002</v>
      </c>
      <c r="N3409">
        <v>0.59450000000000003</v>
      </c>
      <c r="O3409" t="str">
        <f t="shared" si="332"/>
        <v>18&lt;row&gt;&lt;color=136,140,107&gt;用树藤给予对手416%伤害，&lt;row&gt;&lt;color=136,140,107&gt;并额外造成395点伤害</v>
      </c>
    </row>
    <row r="3410" spans="1:15" x14ac:dyDescent="0.15">
      <c r="A3410">
        <f t="shared" si="329"/>
        <v>1002023017</v>
      </c>
      <c r="B3410" s="32">
        <v>1002023</v>
      </c>
      <c r="C3410">
        <v>17</v>
      </c>
      <c r="D3410">
        <v>0</v>
      </c>
      <c r="E3410">
        <v>0</v>
      </c>
      <c r="F3410" t="s">
        <v>594</v>
      </c>
      <c r="H3410">
        <v>0</v>
      </c>
      <c r="I3410">
        <v>1</v>
      </c>
      <c r="J3410">
        <v>0</v>
      </c>
      <c r="K3410">
        <v>100</v>
      </c>
      <c r="L3410">
        <f t="shared" si="330"/>
        <v>4.2056000000000004</v>
      </c>
      <c r="N3410">
        <v>0.6008</v>
      </c>
      <c r="O3410" t="str">
        <f t="shared" si="332"/>
        <v>18&lt;row&gt;&lt;color=136,140,107&gt;用树藤给予对手420%伤害，&lt;row&gt;&lt;color=136,140,107&gt;并额外造成429点伤害</v>
      </c>
    </row>
    <row r="3411" spans="1:15" x14ac:dyDescent="0.15">
      <c r="A3411">
        <f t="shared" si="329"/>
        <v>1002023018</v>
      </c>
      <c r="B3411" s="32">
        <v>1002023</v>
      </c>
      <c r="C3411">
        <v>18</v>
      </c>
      <c r="D3411">
        <v>0</v>
      </c>
      <c r="E3411">
        <v>0</v>
      </c>
      <c r="F3411" t="s">
        <v>595</v>
      </c>
      <c r="H3411">
        <v>0</v>
      </c>
      <c r="I3411">
        <v>1</v>
      </c>
      <c r="J3411">
        <v>0</v>
      </c>
      <c r="K3411">
        <v>100</v>
      </c>
      <c r="L3411">
        <f t="shared" si="330"/>
        <v>4.2496999999999998</v>
      </c>
      <c r="N3411">
        <v>0.60709999999999997</v>
      </c>
      <c r="O3411" t="str">
        <f t="shared" si="332"/>
        <v>18&lt;row&gt;&lt;color=136,140,107&gt;用树藤给予对手424%伤害，&lt;row&gt;&lt;color=136,140,107&gt;并额外造成464点伤害</v>
      </c>
    </row>
    <row r="3412" spans="1:15" x14ac:dyDescent="0.15">
      <c r="A3412">
        <f t="shared" si="329"/>
        <v>1002023019</v>
      </c>
      <c r="B3412" s="32">
        <v>1002023</v>
      </c>
      <c r="C3412">
        <v>19</v>
      </c>
      <c r="D3412">
        <v>0</v>
      </c>
      <c r="E3412">
        <v>0</v>
      </c>
      <c r="F3412" t="s">
        <v>596</v>
      </c>
      <c r="H3412">
        <v>0</v>
      </c>
      <c r="I3412">
        <v>1</v>
      </c>
      <c r="J3412">
        <v>0</v>
      </c>
      <c r="K3412">
        <v>100</v>
      </c>
      <c r="L3412">
        <f t="shared" si="330"/>
        <v>4.2937999999999992</v>
      </c>
      <c r="N3412">
        <v>0.61339999999999995</v>
      </c>
      <c r="O3412" t="str">
        <f t="shared" si="332"/>
        <v>18&lt;row&gt;&lt;color=136,140,107&gt;用树藤给予对手429%伤害，&lt;row&gt;&lt;color=136,140,107&gt;并额外造成500点伤害</v>
      </c>
    </row>
    <row r="3413" spans="1:15" x14ac:dyDescent="0.15">
      <c r="A3413">
        <f t="shared" si="329"/>
        <v>1002023020</v>
      </c>
      <c r="B3413" s="32">
        <v>1002023</v>
      </c>
      <c r="C3413">
        <v>20</v>
      </c>
      <c r="D3413">
        <v>0</v>
      </c>
      <c r="E3413">
        <v>0</v>
      </c>
      <c r="F3413" t="s">
        <v>597</v>
      </c>
      <c r="H3413">
        <v>0</v>
      </c>
      <c r="I3413">
        <v>1</v>
      </c>
      <c r="J3413">
        <v>0</v>
      </c>
      <c r="K3413">
        <v>100</v>
      </c>
      <c r="L3413">
        <f t="shared" si="330"/>
        <v>4.3378999999999932</v>
      </c>
      <c r="N3413">
        <v>0.61969999999999903</v>
      </c>
      <c r="O3413" t="str">
        <f t="shared" si="332"/>
        <v>18&lt;row&gt;&lt;color=136,140,107&gt;用树藤给予对手433%伤害，&lt;row&gt;&lt;color=136,140,107&gt;并额外造成537点伤害</v>
      </c>
    </row>
    <row r="3414" spans="1:15" x14ac:dyDescent="0.15">
      <c r="A3414">
        <f t="shared" si="329"/>
        <v>1002023021</v>
      </c>
      <c r="B3414" s="32">
        <v>1002023</v>
      </c>
      <c r="C3414">
        <v>21</v>
      </c>
      <c r="D3414">
        <v>0</v>
      </c>
      <c r="E3414">
        <v>0</v>
      </c>
      <c r="F3414" t="s">
        <v>598</v>
      </c>
      <c r="H3414">
        <v>0</v>
      </c>
      <c r="I3414">
        <v>1</v>
      </c>
      <c r="J3414">
        <v>0</v>
      </c>
      <c r="K3414">
        <v>100</v>
      </c>
      <c r="L3414">
        <f t="shared" si="330"/>
        <v>4.3819999999999926</v>
      </c>
      <c r="N3414">
        <v>0.625999999999999</v>
      </c>
      <c r="O3414" t="str">
        <f t="shared" si="332"/>
        <v>18&lt;row&gt;&lt;color=136,140,107&gt;用树藤给予对手438%伤害，&lt;row&gt;&lt;color=136,140,107&gt;并额外造成576点伤害</v>
      </c>
    </row>
    <row r="3415" spans="1:15" x14ac:dyDescent="0.15">
      <c r="A3415">
        <f t="shared" si="329"/>
        <v>1002023022</v>
      </c>
      <c r="B3415" s="32">
        <v>1002023</v>
      </c>
      <c r="C3415">
        <v>22</v>
      </c>
      <c r="D3415">
        <v>0</v>
      </c>
      <c r="E3415">
        <v>0</v>
      </c>
      <c r="F3415" t="s">
        <v>599</v>
      </c>
      <c r="H3415">
        <v>0</v>
      </c>
      <c r="I3415">
        <v>1</v>
      </c>
      <c r="J3415">
        <v>0</v>
      </c>
      <c r="K3415">
        <v>100</v>
      </c>
      <c r="L3415">
        <f t="shared" si="330"/>
        <v>4.4260999999999928</v>
      </c>
      <c r="N3415">
        <v>0.63229999999999897</v>
      </c>
      <c r="O3415" t="str">
        <f t="shared" si="332"/>
        <v>18&lt;row&gt;&lt;color=136,140,107&gt;用树藤给予对手442%伤害，&lt;row&gt;&lt;color=136,140,107&gt;并额外造成615点伤害</v>
      </c>
    </row>
    <row r="3416" spans="1:15" x14ac:dyDescent="0.15">
      <c r="A3416">
        <f t="shared" si="329"/>
        <v>1002023023</v>
      </c>
      <c r="B3416" s="32">
        <v>1002023</v>
      </c>
      <c r="C3416">
        <v>23</v>
      </c>
      <c r="D3416">
        <v>0</v>
      </c>
      <c r="E3416">
        <v>0</v>
      </c>
      <c r="F3416" t="s">
        <v>600</v>
      </c>
      <c r="H3416">
        <v>0</v>
      </c>
      <c r="I3416">
        <v>1</v>
      </c>
      <c r="J3416">
        <v>0</v>
      </c>
      <c r="K3416">
        <v>100</v>
      </c>
      <c r="L3416">
        <f t="shared" si="330"/>
        <v>4.4701999999999931</v>
      </c>
      <c r="N3416">
        <v>0.63859999999999895</v>
      </c>
      <c r="O3416" t="str">
        <f t="shared" si="332"/>
        <v>18&lt;row&gt;&lt;color=136,140,107&gt;用树藤给予对手447%伤害，&lt;row&gt;&lt;color=136,140,107&gt;并额外造成656点伤害</v>
      </c>
    </row>
    <row r="3417" spans="1:15" x14ac:dyDescent="0.15">
      <c r="A3417">
        <f t="shared" si="329"/>
        <v>1002023024</v>
      </c>
      <c r="B3417" s="32">
        <v>1002023</v>
      </c>
      <c r="C3417">
        <v>24</v>
      </c>
      <c r="D3417">
        <v>0</v>
      </c>
      <c r="E3417">
        <v>0</v>
      </c>
      <c r="F3417" t="s">
        <v>601</v>
      </c>
      <c r="H3417">
        <v>0</v>
      </c>
      <c r="I3417">
        <v>1</v>
      </c>
      <c r="J3417">
        <v>0</v>
      </c>
      <c r="K3417">
        <v>100</v>
      </c>
      <c r="L3417">
        <f t="shared" si="330"/>
        <v>4.5142999999999933</v>
      </c>
      <c r="N3417">
        <v>0.64489999999999903</v>
      </c>
      <c r="O3417" t="str">
        <f t="shared" si="332"/>
        <v>18&lt;row&gt;&lt;color=136,140,107&gt;用树藤给予对手451%伤害，&lt;row&gt;&lt;color=136,140,107&gt;并额外造成698点伤害</v>
      </c>
    </row>
    <row r="3418" spans="1:15" x14ac:dyDescent="0.15">
      <c r="A3418">
        <f t="shared" si="329"/>
        <v>1002023025</v>
      </c>
      <c r="B3418" s="32">
        <v>1002023</v>
      </c>
      <c r="C3418">
        <v>25</v>
      </c>
      <c r="D3418">
        <v>0</v>
      </c>
      <c r="E3418">
        <v>0</v>
      </c>
      <c r="F3418" t="s">
        <v>602</v>
      </c>
      <c r="H3418">
        <v>0</v>
      </c>
      <c r="I3418">
        <v>1</v>
      </c>
      <c r="J3418">
        <v>0</v>
      </c>
      <c r="K3418">
        <v>100</v>
      </c>
      <c r="L3418">
        <f t="shared" si="330"/>
        <v>4.5583999999999927</v>
      </c>
      <c r="N3418">
        <v>0.651199999999999</v>
      </c>
      <c r="O3418" t="str">
        <f t="shared" si="332"/>
        <v>18&lt;row&gt;&lt;color=136,140,107&gt;用树藤给予对手455%伤害，&lt;row&gt;&lt;color=136,140,107&gt;并额外造成742点伤害</v>
      </c>
    </row>
    <row r="3419" spans="1:15" x14ac:dyDescent="0.15">
      <c r="A3419">
        <f t="shared" si="329"/>
        <v>1002023026</v>
      </c>
      <c r="B3419" s="32">
        <v>1002023</v>
      </c>
      <c r="C3419">
        <v>26</v>
      </c>
      <c r="D3419">
        <v>0</v>
      </c>
      <c r="E3419">
        <v>0</v>
      </c>
      <c r="F3419" t="s">
        <v>603</v>
      </c>
      <c r="H3419">
        <v>0</v>
      </c>
      <c r="I3419">
        <v>1</v>
      </c>
      <c r="J3419">
        <v>0</v>
      </c>
      <c r="K3419">
        <v>100</v>
      </c>
      <c r="L3419">
        <f t="shared" si="330"/>
        <v>4.6024999999999929</v>
      </c>
      <c r="N3419">
        <v>0.65749999999999897</v>
      </c>
      <c r="O3419" t="str">
        <f t="shared" si="332"/>
        <v>18&lt;row&gt;&lt;color=136,140,107&gt;用树藤给予对手460%伤害，&lt;row&gt;&lt;color=136,140,107&gt;并额外造成786点伤害</v>
      </c>
    </row>
    <row r="3420" spans="1:15" x14ac:dyDescent="0.15">
      <c r="A3420">
        <f t="shared" si="329"/>
        <v>1002023027</v>
      </c>
      <c r="B3420" s="32">
        <v>1002023</v>
      </c>
      <c r="C3420">
        <v>27</v>
      </c>
      <c r="D3420">
        <v>0</v>
      </c>
      <c r="E3420">
        <v>0</v>
      </c>
      <c r="F3420" t="s">
        <v>604</v>
      </c>
      <c r="H3420">
        <v>0</v>
      </c>
      <c r="I3420">
        <v>1</v>
      </c>
      <c r="J3420">
        <v>0</v>
      </c>
      <c r="K3420">
        <v>100</v>
      </c>
      <c r="L3420">
        <f t="shared" si="330"/>
        <v>4.6465999999999923</v>
      </c>
      <c r="N3420">
        <v>0.66379999999999895</v>
      </c>
      <c r="O3420" t="str">
        <f t="shared" si="332"/>
        <v>18&lt;row&gt;&lt;color=136,140,107&gt;用树藤给予对手464%伤害，&lt;row&gt;&lt;color=136,140,107&gt;并额外造成832点伤害</v>
      </c>
    </row>
    <row r="3421" spans="1:15" x14ac:dyDescent="0.15">
      <c r="A3421">
        <f t="shared" si="329"/>
        <v>1002023028</v>
      </c>
      <c r="B3421" s="32">
        <v>1002023</v>
      </c>
      <c r="C3421">
        <v>28</v>
      </c>
      <c r="D3421">
        <v>0</v>
      </c>
      <c r="E3421">
        <v>0</v>
      </c>
      <c r="F3421" t="s">
        <v>605</v>
      </c>
      <c r="H3421">
        <v>0</v>
      </c>
      <c r="I3421">
        <v>1</v>
      </c>
      <c r="J3421">
        <v>0</v>
      </c>
      <c r="K3421">
        <v>100</v>
      </c>
      <c r="L3421">
        <f t="shared" si="330"/>
        <v>4.6906999999999934</v>
      </c>
      <c r="N3421">
        <v>0.67009999999999903</v>
      </c>
      <c r="O3421" t="str">
        <f t="shared" si="332"/>
        <v>18&lt;row&gt;&lt;color=136,140,107&gt;用树藤给予对手469%伤害，&lt;row&gt;&lt;color=136,140,107&gt;并额外造成880点伤害</v>
      </c>
    </row>
    <row r="3422" spans="1:15" x14ac:dyDescent="0.15">
      <c r="A3422">
        <f t="shared" si="329"/>
        <v>1002023029</v>
      </c>
      <c r="B3422" s="32">
        <v>1002023</v>
      </c>
      <c r="C3422">
        <v>29</v>
      </c>
      <c r="D3422">
        <v>0</v>
      </c>
      <c r="E3422">
        <v>0</v>
      </c>
      <c r="F3422" t="s">
        <v>606</v>
      </c>
      <c r="H3422">
        <v>0</v>
      </c>
      <c r="I3422">
        <v>1</v>
      </c>
      <c r="J3422">
        <v>0</v>
      </c>
      <c r="K3422">
        <v>100</v>
      </c>
      <c r="L3422">
        <f t="shared" si="330"/>
        <v>4.7347999999999928</v>
      </c>
      <c r="N3422">
        <v>0.676399999999999</v>
      </c>
      <c r="O3422" t="str">
        <f t="shared" si="332"/>
        <v>18&lt;row&gt;&lt;color=136,140,107&gt;用树藤给予对手473%伤害，&lt;row&gt;&lt;color=136,140,107&gt;并额外造成928点伤害</v>
      </c>
    </row>
    <row r="3423" spans="1:15" x14ac:dyDescent="0.15">
      <c r="A3423">
        <f t="shared" si="329"/>
        <v>1002023030</v>
      </c>
      <c r="B3423" s="32">
        <v>1002023</v>
      </c>
      <c r="C3423">
        <v>30</v>
      </c>
      <c r="D3423">
        <v>0</v>
      </c>
      <c r="E3423">
        <v>0</v>
      </c>
      <c r="F3423" t="s">
        <v>607</v>
      </c>
      <c r="H3423">
        <v>0</v>
      </c>
      <c r="I3423">
        <v>1</v>
      </c>
      <c r="J3423">
        <v>0</v>
      </c>
      <c r="K3423">
        <v>100</v>
      </c>
      <c r="L3423">
        <f t="shared" si="330"/>
        <v>4.778899999999993</v>
      </c>
      <c r="N3423">
        <v>0.68269999999999897</v>
      </c>
      <c r="O3423" t="str">
        <f t="shared" si="332"/>
        <v>18&lt;row&gt;&lt;color=136,140,107&gt;用树藤给予对手477%伤害，&lt;row&gt;&lt;color=136,140,107&gt;并额外造成978点伤害</v>
      </c>
    </row>
    <row r="3424" spans="1:15" x14ac:dyDescent="0.15">
      <c r="A3424">
        <f t="shared" si="329"/>
        <v>1002023031</v>
      </c>
      <c r="B3424" s="32">
        <v>1002023</v>
      </c>
      <c r="C3424">
        <v>31</v>
      </c>
      <c r="D3424">
        <v>0</v>
      </c>
      <c r="E3424">
        <v>0</v>
      </c>
      <c r="F3424" t="s">
        <v>608</v>
      </c>
      <c r="H3424">
        <v>0</v>
      </c>
      <c r="I3424">
        <v>1</v>
      </c>
      <c r="J3424">
        <v>0</v>
      </c>
      <c r="K3424">
        <v>100</v>
      </c>
      <c r="L3424">
        <f t="shared" si="330"/>
        <v>4.8229999999999924</v>
      </c>
      <c r="N3424">
        <v>0.68899999999999895</v>
      </c>
      <c r="O3424" t="str">
        <f t="shared" si="332"/>
        <v>18&lt;row&gt;&lt;color=136,140,107&gt;用树藤给予对手482%伤害，&lt;row&gt;&lt;color=136,140,107&gt;并额外造成1030点伤害</v>
      </c>
    </row>
    <row r="3425" spans="1:15" x14ac:dyDescent="0.15">
      <c r="A3425">
        <f t="shared" si="329"/>
        <v>1002023032</v>
      </c>
      <c r="B3425" s="32">
        <v>1002023</v>
      </c>
      <c r="C3425">
        <v>32</v>
      </c>
      <c r="D3425">
        <v>0</v>
      </c>
      <c r="E3425">
        <v>0</v>
      </c>
      <c r="F3425" t="s">
        <v>609</v>
      </c>
      <c r="H3425">
        <v>0</v>
      </c>
      <c r="I3425">
        <v>1</v>
      </c>
      <c r="J3425">
        <v>0</v>
      </c>
      <c r="K3425">
        <v>100</v>
      </c>
      <c r="L3425">
        <f t="shared" si="330"/>
        <v>4.8670999999999935</v>
      </c>
      <c r="N3425">
        <v>0.69529999999999903</v>
      </c>
      <c r="O3425" t="str">
        <f t="shared" si="332"/>
        <v>18&lt;row&gt;&lt;color=136,140,107&gt;用树藤给予对手486%伤害，&lt;row&gt;&lt;color=136,140,107&gt;并额外造成1082点伤害</v>
      </c>
    </row>
    <row r="3426" spans="1:15" x14ac:dyDescent="0.15">
      <c r="A3426">
        <f t="shared" si="329"/>
        <v>1002023033</v>
      </c>
      <c r="B3426" s="32">
        <v>1002023</v>
      </c>
      <c r="C3426">
        <v>33</v>
      </c>
      <c r="D3426">
        <v>0</v>
      </c>
      <c r="E3426">
        <v>0</v>
      </c>
      <c r="F3426" t="s">
        <v>610</v>
      </c>
      <c r="H3426">
        <v>0</v>
      </c>
      <c r="I3426">
        <v>1</v>
      </c>
      <c r="J3426">
        <v>0</v>
      </c>
      <c r="K3426">
        <v>100</v>
      </c>
      <c r="L3426">
        <f t="shared" si="330"/>
        <v>4.9111999999999929</v>
      </c>
      <c r="N3426">
        <v>0.701599999999999</v>
      </c>
      <c r="O3426" t="str">
        <f t="shared" si="332"/>
        <v>18&lt;row&gt;&lt;color=136,140,107&gt;用树藤给予对手491%伤害，&lt;row&gt;&lt;color=136,140,107&gt;并额外造成1137点伤害</v>
      </c>
    </row>
    <row r="3427" spans="1:15" x14ac:dyDescent="0.15">
      <c r="A3427">
        <f t="shared" si="329"/>
        <v>1002023034</v>
      </c>
      <c r="B3427" s="32">
        <v>1002023</v>
      </c>
      <c r="C3427">
        <v>34</v>
      </c>
      <c r="D3427">
        <v>0</v>
      </c>
      <c r="E3427">
        <v>0</v>
      </c>
      <c r="F3427" t="s">
        <v>611</v>
      </c>
      <c r="H3427">
        <v>0</v>
      </c>
      <c r="I3427">
        <v>1</v>
      </c>
      <c r="J3427">
        <v>0</v>
      </c>
      <c r="K3427">
        <v>100</v>
      </c>
      <c r="L3427">
        <f t="shared" si="330"/>
        <v>4.9552999999999932</v>
      </c>
      <c r="N3427">
        <v>0.70789999999999897</v>
      </c>
      <c r="O3427" t="str">
        <f t="shared" si="332"/>
        <v>18&lt;row&gt;&lt;color=136,140,107&gt;用树藤给予对手495%伤害，&lt;row&gt;&lt;color=136,140,107&gt;并额外造成1192点伤害</v>
      </c>
    </row>
    <row r="3428" spans="1:15" x14ac:dyDescent="0.15">
      <c r="A3428">
        <f t="shared" si="329"/>
        <v>1002023035</v>
      </c>
      <c r="B3428" s="32">
        <v>1002023</v>
      </c>
      <c r="C3428">
        <v>35</v>
      </c>
      <c r="D3428">
        <v>0</v>
      </c>
      <c r="E3428">
        <v>0</v>
      </c>
      <c r="F3428" t="s">
        <v>612</v>
      </c>
      <c r="H3428">
        <v>0</v>
      </c>
      <c r="I3428">
        <v>1</v>
      </c>
      <c r="J3428">
        <v>0</v>
      </c>
      <c r="K3428">
        <v>100</v>
      </c>
      <c r="L3428">
        <f t="shared" si="330"/>
        <v>4.9993999999999925</v>
      </c>
      <c r="N3428">
        <v>0.71419999999999895</v>
      </c>
      <c r="O3428" t="str">
        <f t="shared" si="332"/>
        <v>18&lt;row&gt;&lt;color=136,140,107&gt;用树藤给予对手499%伤害，&lt;row&gt;&lt;color=136,140,107&gt;并额外造成1249点伤害</v>
      </c>
    </row>
    <row r="3429" spans="1:15" x14ac:dyDescent="0.15">
      <c r="A3429">
        <f t="shared" si="329"/>
        <v>1002023036</v>
      </c>
      <c r="B3429" s="32">
        <v>1002023</v>
      </c>
      <c r="C3429">
        <v>36</v>
      </c>
      <c r="D3429">
        <v>0</v>
      </c>
      <c r="E3429">
        <v>0</v>
      </c>
      <c r="F3429" t="s">
        <v>613</v>
      </c>
      <c r="H3429">
        <v>0</v>
      </c>
      <c r="I3429">
        <v>1</v>
      </c>
      <c r="J3429">
        <v>0</v>
      </c>
      <c r="K3429">
        <v>100</v>
      </c>
      <c r="L3429">
        <f t="shared" si="330"/>
        <v>5.0434999999999928</v>
      </c>
      <c r="N3429">
        <v>0.72049999999999903</v>
      </c>
      <c r="O3429" t="str">
        <f t="shared" si="332"/>
        <v>18&lt;row&gt;&lt;color=136,140,107&gt;用树藤给予对手504%伤害，&lt;row&gt;&lt;color=136,140,107&gt;并额外造成1308点伤害</v>
      </c>
    </row>
    <row r="3430" spans="1:15" x14ac:dyDescent="0.15">
      <c r="A3430">
        <f t="shared" si="329"/>
        <v>1002023037</v>
      </c>
      <c r="B3430" s="32">
        <v>1002023</v>
      </c>
      <c r="C3430">
        <v>37</v>
      </c>
      <c r="D3430">
        <v>0</v>
      </c>
      <c r="E3430">
        <v>0</v>
      </c>
      <c r="F3430" t="s">
        <v>614</v>
      </c>
      <c r="H3430">
        <v>0</v>
      </c>
      <c r="I3430">
        <v>1</v>
      </c>
      <c r="J3430">
        <v>0</v>
      </c>
      <c r="K3430">
        <v>100</v>
      </c>
      <c r="L3430">
        <f t="shared" si="330"/>
        <v>5.087599999999993</v>
      </c>
      <c r="N3430">
        <v>0.726799999999999</v>
      </c>
      <c r="O3430" t="str">
        <f t="shared" si="332"/>
        <v>18&lt;row&gt;&lt;color=136,140,107&gt;用树藤给予对手508%伤害，&lt;row&gt;&lt;color=136,140,107&gt;并额外造成1368点伤害</v>
      </c>
    </row>
    <row r="3431" spans="1:15" x14ac:dyDescent="0.15">
      <c r="A3431">
        <f t="shared" si="329"/>
        <v>1002023038</v>
      </c>
      <c r="B3431" s="32">
        <v>1002023</v>
      </c>
      <c r="C3431">
        <v>38</v>
      </c>
      <c r="D3431">
        <v>0</v>
      </c>
      <c r="E3431">
        <v>0</v>
      </c>
      <c r="F3431" t="s">
        <v>615</v>
      </c>
      <c r="H3431">
        <v>0</v>
      </c>
      <c r="I3431">
        <v>1</v>
      </c>
      <c r="J3431">
        <v>0</v>
      </c>
      <c r="K3431">
        <v>100</v>
      </c>
      <c r="L3431">
        <f t="shared" si="330"/>
        <v>5.1316999999999933</v>
      </c>
      <c r="N3431">
        <v>0.73309999999999897</v>
      </c>
      <c r="O3431" t="str">
        <f t="shared" si="332"/>
        <v>18&lt;row&gt;&lt;color=136,140,107&gt;用树藤给予对手513%伤害，&lt;row&gt;&lt;color=136,140,107&gt;并额外造成1429点伤害</v>
      </c>
    </row>
    <row r="3432" spans="1:15" x14ac:dyDescent="0.15">
      <c r="A3432">
        <f t="shared" si="329"/>
        <v>1002023039</v>
      </c>
      <c r="B3432" s="32">
        <v>1002023</v>
      </c>
      <c r="C3432">
        <v>39</v>
      </c>
      <c r="D3432">
        <v>0</v>
      </c>
      <c r="E3432">
        <v>0</v>
      </c>
      <c r="F3432" t="s">
        <v>616</v>
      </c>
      <c r="H3432">
        <v>0</v>
      </c>
      <c r="I3432">
        <v>1</v>
      </c>
      <c r="J3432">
        <v>0</v>
      </c>
      <c r="K3432">
        <v>100</v>
      </c>
      <c r="L3432">
        <f t="shared" si="330"/>
        <v>5.1757999999999926</v>
      </c>
      <c r="N3432">
        <v>0.73939999999999895</v>
      </c>
      <c r="O3432" t="str">
        <f t="shared" si="332"/>
        <v>18&lt;row&gt;&lt;color=136,140,107&gt;用树藤给予对手517%伤害，&lt;row&gt;&lt;color=136,140,107&gt;并额外造成1492点伤害</v>
      </c>
    </row>
    <row r="3433" spans="1:15" x14ac:dyDescent="0.15">
      <c r="A3433">
        <f t="shared" ref="A3433:A3496" si="333">B3433*1000+C3433</f>
        <v>1002023040</v>
      </c>
      <c r="B3433" s="32">
        <v>1002023</v>
      </c>
      <c r="C3433">
        <v>40</v>
      </c>
      <c r="D3433">
        <v>0</v>
      </c>
      <c r="E3433">
        <v>0</v>
      </c>
      <c r="F3433" t="s">
        <v>617</v>
      </c>
      <c r="H3433">
        <v>0</v>
      </c>
      <c r="I3433">
        <v>1</v>
      </c>
      <c r="J3433">
        <v>0</v>
      </c>
      <c r="K3433">
        <v>100</v>
      </c>
      <c r="L3433">
        <f t="shared" si="330"/>
        <v>5.2198999999999929</v>
      </c>
      <c r="N3433">
        <v>0.74569999999999903</v>
      </c>
      <c r="O3433" t="str">
        <f t="shared" si="332"/>
        <v>18&lt;row&gt;&lt;color=136,140,107&gt;用树藤给予对手521%伤害，&lt;row&gt;&lt;color=136,140,107&gt;并额外造成1556点伤害</v>
      </c>
    </row>
    <row r="3434" spans="1:15" x14ac:dyDescent="0.15">
      <c r="A3434">
        <f t="shared" si="333"/>
        <v>1002023041</v>
      </c>
      <c r="B3434" s="32">
        <v>1002023</v>
      </c>
      <c r="C3434">
        <v>41</v>
      </c>
      <c r="D3434">
        <v>0</v>
      </c>
      <c r="E3434">
        <v>0</v>
      </c>
      <c r="F3434" t="s">
        <v>618</v>
      </c>
      <c r="H3434">
        <v>0</v>
      </c>
      <c r="I3434">
        <v>1</v>
      </c>
      <c r="J3434">
        <v>0</v>
      </c>
      <c r="K3434">
        <v>100</v>
      </c>
      <c r="L3434">
        <f t="shared" si="330"/>
        <v>5.2639999999999931</v>
      </c>
      <c r="N3434">
        <v>0.751999999999999</v>
      </c>
      <c r="O3434" t="str">
        <f t="shared" si="332"/>
        <v>18&lt;row&gt;&lt;color=136,140,107&gt;用树藤给予对手526%伤害，&lt;row&gt;&lt;color=136,140,107&gt;并额外造成1622点伤害</v>
      </c>
    </row>
    <row r="3435" spans="1:15" x14ac:dyDescent="0.15">
      <c r="A3435">
        <f t="shared" si="333"/>
        <v>1002023042</v>
      </c>
      <c r="B3435" s="32">
        <v>1002023</v>
      </c>
      <c r="C3435">
        <v>42</v>
      </c>
      <c r="D3435">
        <v>0</v>
      </c>
      <c r="E3435">
        <v>0</v>
      </c>
      <c r="F3435" t="s">
        <v>619</v>
      </c>
      <c r="H3435">
        <v>0</v>
      </c>
      <c r="I3435">
        <v>1</v>
      </c>
      <c r="J3435">
        <v>0</v>
      </c>
      <c r="K3435">
        <v>100</v>
      </c>
      <c r="L3435">
        <f t="shared" si="330"/>
        <v>5.3080999999999925</v>
      </c>
      <c r="N3435">
        <v>0.75829999999999897</v>
      </c>
      <c r="O3435" t="str">
        <f t="shared" si="332"/>
        <v>18&lt;row&gt;&lt;color=136,140,107&gt;用树藤给予对手530%伤害，&lt;row&gt;&lt;color=136,140,107&gt;并额外造成1690点伤害</v>
      </c>
    </row>
    <row r="3436" spans="1:15" x14ac:dyDescent="0.15">
      <c r="A3436">
        <f t="shared" si="333"/>
        <v>1002023043</v>
      </c>
      <c r="B3436" s="32">
        <v>1002023</v>
      </c>
      <c r="C3436">
        <v>43</v>
      </c>
      <c r="D3436">
        <v>0</v>
      </c>
      <c r="E3436">
        <v>0</v>
      </c>
      <c r="F3436" t="s">
        <v>620</v>
      </c>
      <c r="H3436">
        <v>0</v>
      </c>
      <c r="I3436">
        <v>1</v>
      </c>
      <c r="J3436">
        <v>0</v>
      </c>
      <c r="K3436">
        <v>100</v>
      </c>
      <c r="L3436">
        <f t="shared" si="330"/>
        <v>5.3521999999999927</v>
      </c>
      <c r="N3436">
        <v>0.76459999999999895</v>
      </c>
      <c r="O3436" t="str">
        <f t="shared" si="332"/>
        <v>18&lt;row&gt;&lt;color=136,140,107&gt;用树藤给予对手535%伤害，&lt;row&gt;&lt;color=136,140,107&gt;并额外造成1759点伤害</v>
      </c>
    </row>
    <row r="3437" spans="1:15" x14ac:dyDescent="0.15">
      <c r="A3437">
        <f t="shared" si="333"/>
        <v>1002023044</v>
      </c>
      <c r="B3437" s="32">
        <v>1002023</v>
      </c>
      <c r="C3437">
        <v>44</v>
      </c>
      <c r="D3437">
        <v>0</v>
      </c>
      <c r="E3437">
        <v>0</v>
      </c>
      <c r="F3437" t="s">
        <v>621</v>
      </c>
      <c r="H3437">
        <v>0</v>
      </c>
      <c r="I3437">
        <v>1</v>
      </c>
      <c r="J3437">
        <v>0</v>
      </c>
      <c r="K3437">
        <v>100</v>
      </c>
      <c r="L3437">
        <f t="shared" si="330"/>
        <v>5.396299999999993</v>
      </c>
      <c r="N3437">
        <v>0.77089999999999903</v>
      </c>
      <c r="O3437" t="str">
        <f t="shared" si="332"/>
        <v>18&lt;row&gt;&lt;color=136,140,107&gt;用树藤给予对手539%伤害，&lt;row&gt;&lt;color=136,140,107&gt;并额外造成1830点伤害</v>
      </c>
    </row>
    <row r="3438" spans="1:15" x14ac:dyDescent="0.15">
      <c r="A3438">
        <f t="shared" si="333"/>
        <v>1002023045</v>
      </c>
      <c r="B3438" s="32">
        <v>1002023</v>
      </c>
      <c r="C3438">
        <v>45</v>
      </c>
      <c r="D3438">
        <v>0</v>
      </c>
      <c r="E3438">
        <v>0</v>
      </c>
      <c r="F3438" t="s">
        <v>622</v>
      </c>
      <c r="H3438">
        <v>0</v>
      </c>
      <c r="I3438">
        <v>1</v>
      </c>
      <c r="J3438">
        <v>0</v>
      </c>
      <c r="K3438">
        <v>100</v>
      </c>
      <c r="L3438">
        <f t="shared" si="330"/>
        <v>5.4403999999999932</v>
      </c>
      <c r="N3438">
        <v>0.777199999999999</v>
      </c>
      <c r="O3438" t="str">
        <f t="shared" si="332"/>
        <v>18&lt;row&gt;&lt;color=136,140,107&gt;用树藤给予对手544%伤害，&lt;row&gt;&lt;color=136,140,107&gt;并额外造成1902点伤害</v>
      </c>
    </row>
    <row r="3439" spans="1:15" x14ac:dyDescent="0.15">
      <c r="A3439">
        <f t="shared" si="333"/>
        <v>1002023046</v>
      </c>
      <c r="B3439" s="32">
        <v>1002023</v>
      </c>
      <c r="C3439">
        <v>46</v>
      </c>
      <c r="D3439">
        <v>0</v>
      </c>
      <c r="E3439">
        <v>0</v>
      </c>
      <c r="F3439" t="s">
        <v>623</v>
      </c>
      <c r="H3439">
        <v>0</v>
      </c>
      <c r="I3439">
        <v>1</v>
      </c>
      <c r="J3439">
        <v>0</v>
      </c>
      <c r="K3439">
        <v>100</v>
      </c>
      <c r="L3439">
        <f t="shared" si="330"/>
        <v>5.4844999999999926</v>
      </c>
      <c r="N3439">
        <v>0.78349999999999898</v>
      </c>
      <c r="O3439" t="str">
        <f t="shared" si="332"/>
        <v>18&lt;row&gt;&lt;color=136,140,107&gt;用树藤给予对手548%伤害，&lt;row&gt;&lt;color=136,140,107&gt;并额外造成1976点伤害</v>
      </c>
    </row>
    <row r="3440" spans="1:15" x14ac:dyDescent="0.15">
      <c r="A3440">
        <f t="shared" si="333"/>
        <v>1002023047</v>
      </c>
      <c r="B3440" s="32">
        <v>1002023</v>
      </c>
      <c r="C3440">
        <v>47</v>
      </c>
      <c r="D3440">
        <v>0</v>
      </c>
      <c r="E3440">
        <v>0</v>
      </c>
      <c r="F3440" t="s">
        <v>624</v>
      </c>
      <c r="H3440">
        <v>0</v>
      </c>
      <c r="I3440">
        <v>1</v>
      </c>
      <c r="J3440">
        <v>0</v>
      </c>
      <c r="K3440">
        <v>100</v>
      </c>
      <c r="L3440">
        <f t="shared" si="330"/>
        <v>5.5285999999999929</v>
      </c>
      <c r="N3440">
        <v>0.78979999999999895</v>
      </c>
      <c r="O3440" t="str">
        <f t="shared" si="332"/>
        <v>18&lt;row&gt;&lt;color=136,140,107&gt;用树藤给予对手552%伤害，&lt;row&gt;&lt;color=136,140,107&gt;并额外造成2052点伤害</v>
      </c>
    </row>
    <row r="3441" spans="1:15" x14ac:dyDescent="0.15">
      <c r="A3441">
        <f t="shared" si="333"/>
        <v>1002023048</v>
      </c>
      <c r="B3441" s="32">
        <v>1002023</v>
      </c>
      <c r="C3441">
        <v>48</v>
      </c>
      <c r="D3441">
        <v>0</v>
      </c>
      <c r="E3441">
        <v>0</v>
      </c>
      <c r="F3441" t="s">
        <v>625</v>
      </c>
      <c r="H3441">
        <v>0</v>
      </c>
      <c r="I3441">
        <v>1</v>
      </c>
      <c r="J3441">
        <v>0</v>
      </c>
      <c r="K3441">
        <v>100</v>
      </c>
      <c r="L3441">
        <f t="shared" si="330"/>
        <v>5.5726999999999931</v>
      </c>
      <c r="N3441">
        <v>0.79609999999999903</v>
      </c>
      <c r="O3441" t="str">
        <f t="shared" si="332"/>
        <v>18&lt;row&gt;&lt;color=136,140,107&gt;用树藤给予对手557%伤害，&lt;row&gt;&lt;color=136,140,107&gt;并额外造成2129点伤害</v>
      </c>
    </row>
    <row r="3442" spans="1:15" x14ac:dyDescent="0.15">
      <c r="A3442">
        <f t="shared" si="333"/>
        <v>1002023049</v>
      </c>
      <c r="B3442" s="32">
        <v>1002023</v>
      </c>
      <c r="C3442">
        <v>49</v>
      </c>
      <c r="D3442">
        <v>0</v>
      </c>
      <c r="E3442">
        <v>0</v>
      </c>
      <c r="F3442" t="s">
        <v>626</v>
      </c>
      <c r="H3442">
        <v>0</v>
      </c>
      <c r="I3442">
        <v>1</v>
      </c>
      <c r="J3442">
        <v>0</v>
      </c>
      <c r="K3442">
        <v>100</v>
      </c>
      <c r="L3442">
        <f t="shared" ref="L3442:L3505" si="334">IF(C3442=80,VLOOKUP((B3442-20),$B$100:$L$2343,11,0),VLOOKUP((B3442-20),$B$100:$L$2343,11,0)*N3442)</f>
        <v>5.6167999999999934</v>
      </c>
      <c r="N3442">
        <v>0.802399999999999</v>
      </c>
      <c r="O3442" t="str">
        <f t="shared" si="332"/>
        <v>18&lt;row&gt;&lt;color=136,140,107&gt;用树藤给予对手561%伤害，&lt;row&gt;&lt;color=136,140,107&gt;并额外造成2208点伤害</v>
      </c>
    </row>
    <row r="3443" spans="1:15" x14ac:dyDescent="0.15">
      <c r="A3443">
        <f t="shared" si="333"/>
        <v>1002023050</v>
      </c>
      <c r="B3443" s="32">
        <v>1002023</v>
      </c>
      <c r="C3443">
        <v>50</v>
      </c>
      <c r="D3443">
        <v>0</v>
      </c>
      <c r="E3443">
        <v>0</v>
      </c>
      <c r="F3443" t="s">
        <v>627</v>
      </c>
      <c r="H3443">
        <v>0</v>
      </c>
      <c r="I3443">
        <v>1</v>
      </c>
      <c r="J3443">
        <v>0</v>
      </c>
      <c r="K3443">
        <v>100</v>
      </c>
      <c r="L3443">
        <f t="shared" si="334"/>
        <v>5.6608999999999927</v>
      </c>
      <c r="N3443">
        <v>0.80869999999999898</v>
      </c>
      <c r="O3443" t="str">
        <f t="shared" si="332"/>
        <v>18&lt;row&gt;&lt;color=136,140,107&gt;用树藤给予对手566%伤害，&lt;row&gt;&lt;color=136,140,107&gt;并额外造成2288点伤害</v>
      </c>
    </row>
    <row r="3444" spans="1:15" x14ac:dyDescent="0.15">
      <c r="A3444">
        <f t="shared" si="333"/>
        <v>1002023051</v>
      </c>
      <c r="B3444" s="32">
        <v>1002023</v>
      </c>
      <c r="C3444">
        <v>51</v>
      </c>
      <c r="D3444">
        <v>0</v>
      </c>
      <c r="E3444">
        <v>0</v>
      </c>
      <c r="F3444" t="s">
        <v>628</v>
      </c>
      <c r="H3444">
        <v>0</v>
      </c>
      <c r="I3444">
        <v>1</v>
      </c>
      <c r="J3444">
        <v>0</v>
      </c>
      <c r="K3444">
        <v>100</v>
      </c>
      <c r="L3444">
        <f t="shared" si="334"/>
        <v>5.704999999999993</v>
      </c>
      <c r="N3444">
        <v>0.81499999999999895</v>
      </c>
      <c r="O3444" t="str">
        <f t="shared" si="332"/>
        <v>18&lt;row&gt;&lt;color=136,140,107&gt;用树藤给予对手570%伤害，&lt;row&gt;&lt;color=136,140,107&gt;并额外造成2371点伤害</v>
      </c>
    </row>
    <row r="3445" spans="1:15" x14ac:dyDescent="0.15">
      <c r="A3445">
        <f t="shared" si="333"/>
        <v>1002023052</v>
      </c>
      <c r="B3445" s="32">
        <v>1002023</v>
      </c>
      <c r="C3445">
        <v>52</v>
      </c>
      <c r="D3445">
        <v>0</v>
      </c>
      <c r="E3445">
        <v>0</v>
      </c>
      <c r="F3445" t="s">
        <v>629</v>
      </c>
      <c r="H3445">
        <v>0</v>
      </c>
      <c r="I3445">
        <v>1</v>
      </c>
      <c r="J3445">
        <v>0</v>
      </c>
      <c r="K3445">
        <v>100</v>
      </c>
      <c r="L3445">
        <f t="shared" si="334"/>
        <v>5.7490999999999932</v>
      </c>
      <c r="N3445">
        <v>0.82129999999999903</v>
      </c>
      <c r="O3445" t="str">
        <f t="shared" si="332"/>
        <v>18&lt;row&gt;&lt;color=136,140,107&gt;用树藤给予对手574%伤害，&lt;row&gt;&lt;color=136,140,107&gt;并额外造成2455点伤害</v>
      </c>
    </row>
    <row r="3446" spans="1:15" x14ac:dyDescent="0.15">
      <c r="A3446">
        <f t="shared" si="333"/>
        <v>1002023053</v>
      </c>
      <c r="B3446" s="32">
        <v>1002023</v>
      </c>
      <c r="C3446">
        <v>53</v>
      </c>
      <c r="D3446">
        <v>0</v>
      </c>
      <c r="E3446">
        <v>0</v>
      </c>
      <c r="F3446" t="s">
        <v>630</v>
      </c>
      <c r="H3446">
        <v>0</v>
      </c>
      <c r="I3446">
        <v>1</v>
      </c>
      <c r="J3446">
        <v>0</v>
      </c>
      <c r="K3446">
        <v>100</v>
      </c>
      <c r="L3446">
        <f t="shared" si="334"/>
        <v>5.7931999999999935</v>
      </c>
      <c r="N3446">
        <v>0.827599999999999</v>
      </c>
      <c r="O3446" t="str">
        <f t="shared" si="332"/>
        <v>18&lt;row&gt;&lt;color=136,140,107&gt;用树藤给予对手579%伤害，&lt;row&gt;&lt;color=136,140,107&gt;并额外造成2541点伤害</v>
      </c>
    </row>
    <row r="3447" spans="1:15" x14ac:dyDescent="0.15">
      <c r="A3447">
        <f t="shared" si="333"/>
        <v>1002023054</v>
      </c>
      <c r="B3447" s="32">
        <v>1002023</v>
      </c>
      <c r="C3447">
        <v>54</v>
      </c>
      <c r="D3447">
        <v>0</v>
      </c>
      <c r="E3447">
        <v>0</v>
      </c>
      <c r="F3447" t="s">
        <v>631</v>
      </c>
      <c r="H3447">
        <v>0</v>
      </c>
      <c r="I3447">
        <v>1</v>
      </c>
      <c r="J3447">
        <v>0</v>
      </c>
      <c r="K3447">
        <v>100</v>
      </c>
      <c r="L3447">
        <f t="shared" si="334"/>
        <v>5.8372999999999928</v>
      </c>
      <c r="N3447">
        <v>0.83389999999999898</v>
      </c>
      <c r="O3447" t="str">
        <f t="shared" si="332"/>
        <v>18&lt;row&gt;&lt;color=136,140,107&gt;用树藤给予对手583%伤害，&lt;row&gt;&lt;color=136,140,107&gt;并额外造成2628点伤害</v>
      </c>
    </row>
    <row r="3448" spans="1:15" x14ac:dyDescent="0.15">
      <c r="A3448">
        <f t="shared" si="333"/>
        <v>1002023055</v>
      </c>
      <c r="B3448" s="32">
        <v>1002023</v>
      </c>
      <c r="C3448">
        <v>55</v>
      </c>
      <c r="D3448">
        <v>0</v>
      </c>
      <c r="E3448">
        <v>0</v>
      </c>
      <c r="F3448" t="s">
        <v>632</v>
      </c>
      <c r="H3448">
        <v>0</v>
      </c>
      <c r="I3448">
        <v>1</v>
      </c>
      <c r="J3448">
        <v>0</v>
      </c>
      <c r="K3448">
        <v>100</v>
      </c>
      <c r="L3448">
        <f t="shared" si="334"/>
        <v>5.8813999999999922</v>
      </c>
      <c r="N3448">
        <v>0.84019999999999895</v>
      </c>
      <c r="O3448" t="str">
        <f t="shared" si="332"/>
        <v>18&lt;row&gt;&lt;color=136,140,107&gt;用树藤给予对手588%伤害，&lt;row&gt;&lt;color=136,140,107&gt;并额外造成2717点伤害</v>
      </c>
    </row>
    <row r="3449" spans="1:15" x14ac:dyDescent="0.15">
      <c r="A3449">
        <f t="shared" si="333"/>
        <v>1002023056</v>
      </c>
      <c r="B3449" s="32">
        <v>1002023</v>
      </c>
      <c r="C3449">
        <v>56</v>
      </c>
      <c r="D3449">
        <v>0</v>
      </c>
      <c r="E3449">
        <v>0</v>
      </c>
      <c r="F3449" t="s">
        <v>633</v>
      </c>
      <c r="H3449">
        <v>0</v>
      </c>
      <c r="I3449">
        <v>1</v>
      </c>
      <c r="J3449">
        <v>0</v>
      </c>
      <c r="K3449">
        <v>100</v>
      </c>
      <c r="L3449">
        <f t="shared" si="334"/>
        <v>5.9254999999999862</v>
      </c>
      <c r="N3449">
        <v>0.84649999999999803</v>
      </c>
      <c r="O3449" t="str">
        <f t="shared" si="332"/>
        <v>18&lt;row&gt;&lt;color=136,140,107&gt;用树藤给予对手592%伤害，&lt;row&gt;&lt;color=136,140,107&gt;并额外造成2808点伤害</v>
      </c>
    </row>
    <row r="3450" spans="1:15" x14ac:dyDescent="0.15">
      <c r="A3450">
        <f t="shared" si="333"/>
        <v>1002023057</v>
      </c>
      <c r="B3450" s="32">
        <v>1002023</v>
      </c>
      <c r="C3450">
        <v>57</v>
      </c>
      <c r="D3450">
        <v>0</v>
      </c>
      <c r="E3450">
        <v>0</v>
      </c>
      <c r="F3450" t="s">
        <v>634</v>
      </c>
      <c r="H3450">
        <v>0</v>
      </c>
      <c r="I3450">
        <v>1</v>
      </c>
      <c r="J3450">
        <v>0</v>
      </c>
      <c r="K3450">
        <v>100</v>
      </c>
      <c r="L3450">
        <f t="shared" si="334"/>
        <v>5.9695999999999856</v>
      </c>
      <c r="N3450">
        <v>0.852799999999998</v>
      </c>
      <c r="O3450" t="str">
        <f t="shared" si="332"/>
        <v>18&lt;row&gt;&lt;color=136,140,107&gt;用树藤给予对手596%伤害，&lt;row&gt;&lt;color=136,140,107&gt;并额外造成2901点伤害</v>
      </c>
    </row>
    <row r="3451" spans="1:15" x14ac:dyDescent="0.15">
      <c r="A3451">
        <f t="shared" si="333"/>
        <v>1002023058</v>
      </c>
      <c r="B3451" s="32">
        <v>1002023</v>
      </c>
      <c r="C3451">
        <v>58</v>
      </c>
      <c r="D3451">
        <v>0</v>
      </c>
      <c r="E3451">
        <v>0</v>
      </c>
      <c r="F3451" t="s">
        <v>635</v>
      </c>
      <c r="H3451">
        <v>0</v>
      </c>
      <c r="I3451">
        <v>1</v>
      </c>
      <c r="J3451">
        <v>0</v>
      </c>
      <c r="K3451">
        <v>100</v>
      </c>
      <c r="L3451">
        <f t="shared" si="334"/>
        <v>6.0136999999999858</v>
      </c>
      <c r="N3451">
        <v>0.85909999999999798</v>
      </c>
      <c r="O3451" t="str">
        <f t="shared" si="332"/>
        <v>18&lt;row&gt;&lt;color=136,140,107&gt;用树藤给予对手601%伤害，&lt;row&gt;&lt;color=136,140,107&gt;并额外造成2996点伤害</v>
      </c>
    </row>
    <row r="3452" spans="1:15" x14ac:dyDescent="0.15">
      <c r="A3452">
        <f t="shared" si="333"/>
        <v>1002023059</v>
      </c>
      <c r="B3452" s="32">
        <v>1002023</v>
      </c>
      <c r="C3452">
        <v>59</v>
      </c>
      <c r="D3452">
        <v>0</v>
      </c>
      <c r="E3452">
        <v>0</v>
      </c>
      <c r="F3452" t="s">
        <v>636</v>
      </c>
      <c r="H3452">
        <v>0</v>
      </c>
      <c r="I3452">
        <v>1</v>
      </c>
      <c r="J3452">
        <v>0</v>
      </c>
      <c r="K3452">
        <v>100</v>
      </c>
      <c r="L3452">
        <f t="shared" si="334"/>
        <v>6.0577999999999861</v>
      </c>
      <c r="N3452">
        <v>0.86539999999999795</v>
      </c>
      <c r="O3452" t="str">
        <f t="shared" si="332"/>
        <v>18&lt;row&gt;&lt;color=136,140,107&gt;用树藤给予对手605%伤害，&lt;row&gt;&lt;color=136,140,107&gt;并额外造成3093点伤害</v>
      </c>
    </row>
    <row r="3453" spans="1:15" x14ac:dyDescent="0.15">
      <c r="A3453">
        <f t="shared" si="333"/>
        <v>1002023060</v>
      </c>
      <c r="B3453" s="32">
        <v>1002023</v>
      </c>
      <c r="C3453">
        <v>60</v>
      </c>
      <c r="D3453">
        <v>0</v>
      </c>
      <c r="E3453">
        <v>0</v>
      </c>
      <c r="F3453" t="s">
        <v>637</v>
      </c>
      <c r="H3453">
        <v>0</v>
      </c>
      <c r="I3453">
        <v>1</v>
      </c>
      <c r="J3453">
        <v>0</v>
      </c>
      <c r="K3453">
        <v>100</v>
      </c>
      <c r="L3453">
        <f t="shared" si="334"/>
        <v>6.1018999999999863</v>
      </c>
      <c r="N3453">
        <v>0.87169999999999803</v>
      </c>
      <c r="O3453" t="str">
        <f t="shared" si="332"/>
        <v>18&lt;row&gt;&lt;color=136,140,107&gt;用树藤给予对手610%伤害，&lt;row&gt;&lt;color=136,140,107&gt;并额外造成3191点伤害</v>
      </c>
    </row>
    <row r="3454" spans="1:15" x14ac:dyDescent="0.15">
      <c r="A3454">
        <f t="shared" si="333"/>
        <v>1002023061</v>
      </c>
      <c r="B3454" s="32">
        <v>1002023</v>
      </c>
      <c r="C3454">
        <v>61</v>
      </c>
      <c r="D3454">
        <v>0</v>
      </c>
      <c r="E3454">
        <v>0</v>
      </c>
      <c r="F3454" t="s">
        <v>638</v>
      </c>
      <c r="H3454">
        <v>0</v>
      </c>
      <c r="I3454">
        <v>1</v>
      </c>
      <c r="J3454">
        <v>0</v>
      </c>
      <c r="K3454">
        <v>100</v>
      </c>
      <c r="L3454">
        <f t="shared" si="334"/>
        <v>6.1459999999999857</v>
      </c>
      <c r="N3454">
        <v>0.877999999999998</v>
      </c>
      <c r="O3454" t="str">
        <f t="shared" si="332"/>
        <v>18&lt;row&gt;&lt;color=136,140,107&gt;用树藤给予对手614%伤害，&lt;row&gt;&lt;color=136,140,107&gt;并额外造成3291点伤害</v>
      </c>
    </row>
    <row r="3455" spans="1:15" x14ac:dyDescent="0.15">
      <c r="A3455">
        <f t="shared" si="333"/>
        <v>1002023062</v>
      </c>
      <c r="B3455" s="32">
        <v>1002023</v>
      </c>
      <c r="C3455">
        <v>62</v>
      </c>
      <c r="D3455">
        <v>0</v>
      </c>
      <c r="E3455">
        <v>0</v>
      </c>
      <c r="F3455" t="s">
        <v>639</v>
      </c>
      <c r="H3455">
        <v>0</v>
      </c>
      <c r="I3455">
        <v>1</v>
      </c>
      <c r="J3455">
        <v>0</v>
      </c>
      <c r="K3455">
        <v>100</v>
      </c>
      <c r="L3455">
        <f t="shared" si="334"/>
        <v>6.1900999999999859</v>
      </c>
      <c r="N3455">
        <v>0.88429999999999798</v>
      </c>
      <c r="O3455" t="str">
        <f t="shared" si="332"/>
        <v>18&lt;row&gt;&lt;color=136,140,107&gt;用树藤给予对手619%伤害，&lt;row&gt;&lt;color=136,140,107&gt;并额外造成3393点伤害</v>
      </c>
    </row>
    <row r="3456" spans="1:15" x14ac:dyDescent="0.15">
      <c r="A3456">
        <f t="shared" si="333"/>
        <v>1002023063</v>
      </c>
      <c r="B3456" s="32">
        <v>1002023</v>
      </c>
      <c r="C3456">
        <v>63</v>
      </c>
      <c r="D3456">
        <v>0</v>
      </c>
      <c r="E3456">
        <v>0</v>
      </c>
      <c r="F3456" t="s">
        <v>640</v>
      </c>
      <c r="H3456">
        <v>0</v>
      </c>
      <c r="I3456">
        <v>1</v>
      </c>
      <c r="J3456">
        <v>0</v>
      </c>
      <c r="K3456">
        <v>100</v>
      </c>
      <c r="L3456">
        <f t="shared" si="334"/>
        <v>6.2341999999999853</v>
      </c>
      <c r="N3456">
        <v>0.89059999999999795</v>
      </c>
      <c r="O3456" t="str">
        <f t="shared" si="332"/>
        <v>18&lt;row&gt;&lt;color=136,140,107&gt;用树藤给予对手623%伤害，&lt;row&gt;&lt;color=136,140,107&gt;并额外造成3497点伤害</v>
      </c>
    </row>
    <row r="3457" spans="1:15" x14ac:dyDescent="0.15">
      <c r="A3457">
        <f t="shared" si="333"/>
        <v>1002023064</v>
      </c>
      <c r="B3457" s="32">
        <v>1002023</v>
      </c>
      <c r="C3457">
        <v>64</v>
      </c>
      <c r="D3457">
        <v>0</v>
      </c>
      <c r="E3457">
        <v>0</v>
      </c>
      <c r="F3457" t="s">
        <v>641</v>
      </c>
      <c r="H3457">
        <v>0</v>
      </c>
      <c r="I3457">
        <v>1</v>
      </c>
      <c r="J3457">
        <v>0</v>
      </c>
      <c r="K3457">
        <v>100</v>
      </c>
      <c r="L3457">
        <f t="shared" si="334"/>
        <v>6.2782999999999864</v>
      </c>
      <c r="N3457">
        <v>0.89689999999999803</v>
      </c>
      <c r="O3457" t="str">
        <f t="shared" si="332"/>
        <v>18&lt;row&gt;&lt;color=136,140,107&gt;用树藤给予对手627%伤害，&lt;row&gt;&lt;color=136,140,107&gt;并额外造成3603点伤害</v>
      </c>
    </row>
    <row r="3458" spans="1:15" x14ac:dyDescent="0.15">
      <c r="A3458">
        <f t="shared" si="333"/>
        <v>1002023065</v>
      </c>
      <c r="B3458" s="32">
        <v>1002023</v>
      </c>
      <c r="C3458">
        <v>65</v>
      </c>
      <c r="D3458">
        <v>0</v>
      </c>
      <c r="E3458">
        <v>0</v>
      </c>
      <c r="F3458" t="s">
        <v>642</v>
      </c>
      <c r="H3458">
        <v>0</v>
      </c>
      <c r="I3458">
        <v>1</v>
      </c>
      <c r="J3458">
        <v>0</v>
      </c>
      <c r="K3458">
        <v>100</v>
      </c>
      <c r="L3458">
        <f t="shared" si="334"/>
        <v>6.3223999999999858</v>
      </c>
      <c r="N3458">
        <v>0.903199999999998</v>
      </c>
      <c r="O3458" t="str">
        <f t="shared" si="332"/>
        <v>18&lt;row&gt;&lt;color=136,140,107&gt;用树藤给予对手632%伤害，&lt;row&gt;&lt;color=136,140,107&gt;并额外造成3711点伤害</v>
      </c>
    </row>
    <row r="3459" spans="1:15" x14ac:dyDescent="0.15">
      <c r="A3459">
        <f t="shared" si="333"/>
        <v>1002023066</v>
      </c>
      <c r="B3459" s="32">
        <v>1002023</v>
      </c>
      <c r="C3459">
        <v>66</v>
      </c>
      <c r="D3459">
        <v>0</v>
      </c>
      <c r="E3459">
        <v>0</v>
      </c>
      <c r="F3459" t="s">
        <v>643</v>
      </c>
      <c r="H3459">
        <v>0</v>
      </c>
      <c r="I3459">
        <v>1</v>
      </c>
      <c r="J3459">
        <v>0</v>
      </c>
      <c r="K3459">
        <v>100</v>
      </c>
      <c r="L3459">
        <f t="shared" si="334"/>
        <v>6.3664999999999861</v>
      </c>
      <c r="N3459">
        <v>0.90949999999999798</v>
      </c>
      <c r="O3459" t="str">
        <f t="shared" ref="O3459:O3473" si="335">"18&lt;row&gt;&lt;color=136,140,107&gt;用树藤给予对手"&amp;INT(L3459*100)&amp;"%伤害，&lt;row&gt;&lt;color=136,140,107&gt;并额外造成"&amp;INT(C3459*10*L3459*N3459)&amp;"点伤害"</f>
        <v>18&lt;row&gt;&lt;color=136,140,107&gt;用树藤给予对手636%伤害，&lt;row&gt;&lt;color=136,140,107&gt;并额外造成3821点伤害</v>
      </c>
    </row>
    <row r="3460" spans="1:15" x14ac:dyDescent="0.15">
      <c r="A3460">
        <f t="shared" si="333"/>
        <v>1002023067</v>
      </c>
      <c r="B3460" s="32">
        <v>1002023</v>
      </c>
      <c r="C3460">
        <v>67</v>
      </c>
      <c r="D3460">
        <v>0</v>
      </c>
      <c r="E3460">
        <v>0</v>
      </c>
      <c r="F3460" t="s">
        <v>644</v>
      </c>
      <c r="H3460">
        <v>0</v>
      </c>
      <c r="I3460">
        <v>1</v>
      </c>
      <c r="J3460">
        <v>0</v>
      </c>
      <c r="K3460">
        <v>100</v>
      </c>
      <c r="L3460">
        <f t="shared" si="334"/>
        <v>6.4105999999999854</v>
      </c>
      <c r="N3460">
        <v>0.91579999999999795</v>
      </c>
      <c r="O3460" t="str">
        <f t="shared" si="335"/>
        <v>18&lt;row&gt;&lt;color=136,140,107&gt;用树藤给予对手641%伤害，&lt;row&gt;&lt;color=136,140,107&gt;并额外造成3933点伤害</v>
      </c>
    </row>
    <row r="3461" spans="1:15" x14ac:dyDescent="0.15">
      <c r="A3461">
        <f t="shared" si="333"/>
        <v>1002023068</v>
      </c>
      <c r="B3461" s="32">
        <v>1002023</v>
      </c>
      <c r="C3461">
        <v>68</v>
      </c>
      <c r="D3461">
        <v>0</v>
      </c>
      <c r="E3461">
        <v>0</v>
      </c>
      <c r="F3461" t="s">
        <v>645</v>
      </c>
      <c r="H3461">
        <v>0</v>
      </c>
      <c r="I3461">
        <v>1</v>
      </c>
      <c r="J3461">
        <v>0</v>
      </c>
      <c r="K3461">
        <v>100</v>
      </c>
      <c r="L3461">
        <f t="shared" si="334"/>
        <v>6.4546999999999866</v>
      </c>
      <c r="N3461">
        <v>0.92209999999999803</v>
      </c>
      <c r="O3461" t="str">
        <f t="shared" si="335"/>
        <v>18&lt;row&gt;&lt;color=136,140,107&gt;用树藤给予对手645%伤害，&lt;row&gt;&lt;color=136,140,107&gt;并额外造成4047点伤害</v>
      </c>
    </row>
    <row r="3462" spans="1:15" x14ac:dyDescent="0.15">
      <c r="A3462">
        <f t="shared" si="333"/>
        <v>1002023069</v>
      </c>
      <c r="B3462" s="32">
        <v>1002023</v>
      </c>
      <c r="C3462">
        <v>69</v>
      </c>
      <c r="D3462">
        <v>0</v>
      </c>
      <c r="E3462">
        <v>0</v>
      </c>
      <c r="F3462" t="s">
        <v>646</v>
      </c>
      <c r="H3462">
        <v>0</v>
      </c>
      <c r="I3462">
        <v>1</v>
      </c>
      <c r="J3462">
        <v>0</v>
      </c>
      <c r="K3462">
        <v>100</v>
      </c>
      <c r="L3462">
        <f t="shared" si="334"/>
        <v>6.4987999999999859</v>
      </c>
      <c r="N3462">
        <v>0.928399999999998</v>
      </c>
      <c r="O3462" t="str">
        <f t="shared" si="335"/>
        <v>18&lt;row&gt;&lt;color=136,140,107&gt;用树藤给予对手649%伤害，&lt;row&gt;&lt;color=136,140,107&gt;并额外造成4163点伤害</v>
      </c>
    </row>
    <row r="3463" spans="1:15" x14ac:dyDescent="0.15">
      <c r="A3463">
        <f t="shared" si="333"/>
        <v>1002023070</v>
      </c>
      <c r="B3463" s="32">
        <v>1002023</v>
      </c>
      <c r="C3463">
        <v>70</v>
      </c>
      <c r="D3463">
        <v>0</v>
      </c>
      <c r="E3463">
        <v>0</v>
      </c>
      <c r="F3463" t="s">
        <v>647</v>
      </c>
      <c r="H3463">
        <v>0</v>
      </c>
      <c r="I3463">
        <v>1</v>
      </c>
      <c r="J3463">
        <v>0</v>
      </c>
      <c r="K3463">
        <v>100</v>
      </c>
      <c r="L3463">
        <f t="shared" si="334"/>
        <v>6.5428999999999862</v>
      </c>
      <c r="N3463">
        <v>0.93469999999999798</v>
      </c>
      <c r="O3463" t="str">
        <f t="shared" si="335"/>
        <v>18&lt;row&gt;&lt;color=136,140,107&gt;用树藤给予对手654%伤害，&lt;row&gt;&lt;color=136,140,107&gt;并额外造成4280点伤害</v>
      </c>
    </row>
    <row r="3464" spans="1:15" x14ac:dyDescent="0.15">
      <c r="A3464">
        <f t="shared" si="333"/>
        <v>1002023071</v>
      </c>
      <c r="B3464" s="32">
        <v>1002023</v>
      </c>
      <c r="C3464">
        <v>71</v>
      </c>
      <c r="D3464">
        <v>0</v>
      </c>
      <c r="E3464">
        <v>0</v>
      </c>
      <c r="F3464" t="s">
        <v>648</v>
      </c>
      <c r="H3464">
        <v>0</v>
      </c>
      <c r="I3464">
        <v>1</v>
      </c>
      <c r="J3464">
        <v>0</v>
      </c>
      <c r="K3464">
        <v>100</v>
      </c>
      <c r="L3464">
        <f t="shared" si="334"/>
        <v>6.5869999999999855</v>
      </c>
      <c r="N3464">
        <v>0.94099999999999795</v>
      </c>
      <c r="O3464" t="str">
        <f t="shared" si="335"/>
        <v>18&lt;row&gt;&lt;color=136,140,107&gt;用树藤给予对手658%伤害，&lt;row&gt;&lt;color=136,140,107&gt;并额外造成4400点伤害</v>
      </c>
    </row>
    <row r="3465" spans="1:15" x14ac:dyDescent="0.15">
      <c r="A3465">
        <f t="shared" si="333"/>
        <v>1002023072</v>
      </c>
      <c r="B3465" s="32">
        <v>1002023</v>
      </c>
      <c r="C3465">
        <v>72</v>
      </c>
      <c r="D3465">
        <v>0</v>
      </c>
      <c r="E3465">
        <v>0</v>
      </c>
      <c r="F3465" t="s">
        <v>649</v>
      </c>
      <c r="H3465">
        <v>0</v>
      </c>
      <c r="I3465">
        <v>1</v>
      </c>
      <c r="J3465">
        <v>0</v>
      </c>
      <c r="K3465">
        <v>100</v>
      </c>
      <c r="L3465">
        <f t="shared" si="334"/>
        <v>6.6310999999999858</v>
      </c>
      <c r="N3465">
        <v>0.94729999999999803</v>
      </c>
      <c r="O3465" t="str">
        <f t="shared" si="335"/>
        <v>18&lt;row&gt;&lt;color=136,140,107&gt;用树藤给予对手663%伤害，&lt;row&gt;&lt;color=136,140,107&gt;并额外造成4522点伤害</v>
      </c>
    </row>
    <row r="3466" spans="1:15" x14ac:dyDescent="0.15">
      <c r="A3466">
        <f t="shared" si="333"/>
        <v>1002023073</v>
      </c>
      <c r="B3466" s="32">
        <v>1002023</v>
      </c>
      <c r="C3466">
        <v>73</v>
      </c>
      <c r="D3466">
        <v>0</v>
      </c>
      <c r="E3466">
        <v>0</v>
      </c>
      <c r="F3466" t="s">
        <v>650</v>
      </c>
      <c r="H3466">
        <v>0</v>
      </c>
      <c r="I3466">
        <v>1</v>
      </c>
      <c r="J3466">
        <v>0</v>
      </c>
      <c r="K3466">
        <v>100</v>
      </c>
      <c r="L3466">
        <f t="shared" si="334"/>
        <v>6.675199999999986</v>
      </c>
      <c r="N3466">
        <v>0.953599999999998</v>
      </c>
      <c r="O3466" t="str">
        <f t="shared" si="335"/>
        <v>18&lt;row&gt;&lt;color=136,140,107&gt;用树藤给予对手667%伤害，&lt;row&gt;&lt;color=136,140,107&gt;并额外造成4646点伤害</v>
      </c>
    </row>
    <row r="3467" spans="1:15" x14ac:dyDescent="0.15">
      <c r="A3467">
        <f t="shared" si="333"/>
        <v>1002023074</v>
      </c>
      <c r="B3467" s="32">
        <v>1002023</v>
      </c>
      <c r="C3467">
        <v>74</v>
      </c>
      <c r="D3467">
        <v>0</v>
      </c>
      <c r="E3467">
        <v>0</v>
      </c>
      <c r="F3467" t="s">
        <v>651</v>
      </c>
      <c r="H3467">
        <v>0</v>
      </c>
      <c r="I3467">
        <v>1</v>
      </c>
      <c r="J3467">
        <v>0</v>
      </c>
      <c r="K3467">
        <v>100</v>
      </c>
      <c r="L3467">
        <f t="shared" si="334"/>
        <v>6.7192999999999863</v>
      </c>
      <c r="N3467">
        <v>0.95989999999999798</v>
      </c>
      <c r="O3467" t="str">
        <f t="shared" si="335"/>
        <v>18&lt;row&gt;&lt;color=136,140,107&gt;用树藤给予对手671%伤害，&lt;row&gt;&lt;color=136,140,107&gt;并额外造成4772点伤害</v>
      </c>
    </row>
    <row r="3468" spans="1:15" x14ac:dyDescent="0.15">
      <c r="A3468">
        <f t="shared" si="333"/>
        <v>1002023075</v>
      </c>
      <c r="B3468" s="32">
        <v>1002023</v>
      </c>
      <c r="C3468">
        <v>75</v>
      </c>
      <c r="D3468">
        <v>0</v>
      </c>
      <c r="E3468">
        <v>0</v>
      </c>
      <c r="F3468" t="s">
        <v>652</v>
      </c>
      <c r="H3468">
        <v>0</v>
      </c>
      <c r="I3468">
        <v>1</v>
      </c>
      <c r="J3468">
        <v>0</v>
      </c>
      <c r="K3468">
        <v>100</v>
      </c>
      <c r="L3468">
        <f t="shared" si="334"/>
        <v>6.7633999999999856</v>
      </c>
      <c r="N3468">
        <v>0.96619999999999795</v>
      </c>
      <c r="O3468" t="str">
        <f t="shared" si="335"/>
        <v>18&lt;row&gt;&lt;color=136,140,107&gt;用树藤给予对手676%伤害，&lt;row&gt;&lt;color=136,140,107&gt;并额外造成4901点伤害</v>
      </c>
    </row>
    <row r="3469" spans="1:15" x14ac:dyDescent="0.15">
      <c r="A3469">
        <f t="shared" si="333"/>
        <v>1002023076</v>
      </c>
      <c r="B3469" s="32">
        <v>1002023</v>
      </c>
      <c r="C3469">
        <v>76</v>
      </c>
      <c r="D3469">
        <v>0</v>
      </c>
      <c r="E3469">
        <v>0</v>
      </c>
      <c r="F3469" t="s">
        <v>653</v>
      </c>
      <c r="H3469">
        <v>0</v>
      </c>
      <c r="I3469">
        <v>1</v>
      </c>
      <c r="J3469">
        <v>0</v>
      </c>
      <c r="K3469">
        <v>100</v>
      </c>
      <c r="L3469">
        <f t="shared" si="334"/>
        <v>6.8074999999999859</v>
      </c>
      <c r="N3469">
        <v>0.97249999999999803</v>
      </c>
      <c r="O3469" t="str">
        <f t="shared" si="335"/>
        <v>18&lt;row&gt;&lt;color=136,140,107&gt;用树藤给予对手680%伤害，&lt;row&gt;&lt;color=136,140,107&gt;并额外造成5031点伤害</v>
      </c>
    </row>
    <row r="3470" spans="1:15" x14ac:dyDescent="0.15">
      <c r="A3470">
        <f t="shared" si="333"/>
        <v>1002023077</v>
      </c>
      <c r="B3470" s="32">
        <v>1002023</v>
      </c>
      <c r="C3470">
        <v>77</v>
      </c>
      <c r="D3470">
        <v>0</v>
      </c>
      <c r="E3470">
        <v>0</v>
      </c>
      <c r="F3470" t="s">
        <v>654</v>
      </c>
      <c r="H3470">
        <v>0</v>
      </c>
      <c r="I3470">
        <v>1</v>
      </c>
      <c r="J3470">
        <v>0</v>
      </c>
      <c r="K3470">
        <v>100</v>
      </c>
      <c r="L3470">
        <f t="shared" si="334"/>
        <v>6.8515999999999861</v>
      </c>
      <c r="N3470">
        <v>0.978799999999998</v>
      </c>
      <c r="O3470" t="str">
        <f t="shared" si="335"/>
        <v>18&lt;row&gt;&lt;color=136,140,107&gt;用树藤给予对手685%伤害，&lt;row&gt;&lt;color=136,140,107&gt;并额外造成5163点伤害</v>
      </c>
    </row>
    <row r="3471" spans="1:15" x14ac:dyDescent="0.15">
      <c r="A3471">
        <f t="shared" si="333"/>
        <v>1002023078</v>
      </c>
      <c r="B3471" s="32">
        <v>1002023</v>
      </c>
      <c r="C3471">
        <v>78</v>
      </c>
      <c r="D3471">
        <v>0</v>
      </c>
      <c r="E3471">
        <v>0</v>
      </c>
      <c r="F3471" t="s">
        <v>655</v>
      </c>
      <c r="H3471">
        <v>0</v>
      </c>
      <c r="I3471">
        <v>1</v>
      </c>
      <c r="J3471">
        <v>0</v>
      </c>
      <c r="K3471">
        <v>100</v>
      </c>
      <c r="L3471">
        <f t="shared" si="334"/>
        <v>6.8956999999999855</v>
      </c>
      <c r="N3471">
        <v>0.98509999999999798</v>
      </c>
      <c r="O3471" t="str">
        <f t="shared" si="335"/>
        <v>18&lt;row&gt;&lt;color=136,140,107&gt;用树藤给予对手689%伤害，&lt;row&gt;&lt;color=136,140,107&gt;并额外造成5298点伤害</v>
      </c>
    </row>
    <row r="3472" spans="1:15" x14ac:dyDescent="0.15">
      <c r="A3472">
        <f t="shared" si="333"/>
        <v>1002023079</v>
      </c>
      <c r="B3472" s="32">
        <v>1002023</v>
      </c>
      <c r="C3472">
        <v>79</v>
      </c>
      <c r="D3472">
        <v>0</v>
      </c>
      <c r="E3472">
        <v>0</v>
      </c>
      <c r="F3472" t="s">
        <v>656</v>
      </c>
      <c r="H3472">
        <v>0</v>
      </c>
      <c r="I3472">
        <v>1</v>
      </c>
      <c r="J3472">
        <v>0</v>
      </c>
      <c r="K3472">
        <v>100</v>
      </c>
      <c r="L3472">
        <f t="shared" si="334"/>
        <v>6.9397999999999858</v>
      </c>
      <c r="N3472">
        <v>0.99139999999999795</v>
      </c>
      <c r="O3472" t="str">
        <f t="shared" si="335"/>
        <v>18&lt;row&gt;&lt;color=136,140,107&gt;用树藤给予对手693%伤害，&lt;row&gt;&lt;color=136,140,107&gt;并额外造成5435点伤害</v>
      </c>
    </row>
    <row r="3473" spans="1:15" x14ac:dyDescent="0.15">
      <c r="A3473">
        <f t="shared" si="333"/>
        <v>1002023080</v>
      </c>
      <c r="B3473" s="32">
        <v>1002023</v>
      </c>
      <c r="C3473">
        <v>80</v>
      </c>
      <c r="D3473">
        <v>0</v>
      </c>
      <c r="E3473">
        <v>0</v>
      </c>
      <c r="F3473" t="s">
        <v>657</v>
      </c>
      <c r="H3473">
        <v>0</v>
      </c>
      <c r="I3473">
        <v>1</v>
      </c>
      <c r="J3473">
        <v>0</v>
      </c>
      <c r="K3473">
        <v>100</v>
      </c>
      <c r="L3473">
        <f t="shared" si="334"/>
        <v>7</v>
      </c>
      <c r="N3473">
        <v>0.99769999999999803</v>
      </c>
      <c r="O3473" t="str">
        <f t="shared" si="335"/>
        <v>18&lt;row&gt;&lt;color=136,140,107&gt;用树藤给予对手700%伤害，&lt;row&gt;&lt;color=136,140,107&gt;并额外造成5587点伤害</v>
      </c>
    </row>
    <row r="3474" spans="1:15" x14ac:dyDescent="0.15">
      <c r="A3474">
        <f t="shared" si="333"/>
        <v>1002123001</v>
      </c>
      <c r="B3474" s="35">
        <v>1002123</v>
      </c>
      <c r="C3474">
        <v>1</v>
      </c>
      <c r="D3474">
        <v>0</v>
      </c>
      <c r="E3474">
        <v>0</v>
      </c>
      <c r="F3474" t="s">
        <v>578</v>
      </c>
      <c r="H3474">
        <v>0</v>
      </c>
      <c r="I3474">
        <v>1</v>
      </c>
      <c r="J3474">
        <v>0</v>
      </c>
      <c r="K3474">
        <v>100</v>
      </c>
      <c r="L3474">
        <f t="shared" si="334"/>
        <v>2.0499999999999998</v>
      </c>
      <c r="N3474">
        <v>0.5</v>
      </c>
      <c r="O3474" t="str">
        <f>"18&lt;row&gt;&lt;color=136,140,107&gt;使用弹弓给予对手"&amp;INT(L3474*100)&amp;"%伤害，&lt;row&gt;&lt;color=136,140,107&gt;并额外造成"&amp;INT(C3474*10*L3474*N3474)&amp;"点伤害"</f>
        <v>18&lt;row&gt;&lt;color=136,140,107&gt;使用弹弓给予对手205%伤害，&lt;row&gt;&lt;color=136,140,107&gt;并额外造成10点伤害</v>
      </c>
    </row>
    <row r="3475" spans="1:15" x14ac:dyDescent="0.15">
      <c r="A3475">
        <f t="shared" si="333"/>
        <v>1002123002</v>
      </c>
      <c r="B3475" s="32">
        <v>1002123</v>
      </c>
      <c r="C3475">
        <v>2</v>
      </c>
      <c r="D3475">
        <v>0</v>
      </c>
      <c r="E3475">
        <v>0</v>
      </c>
      <c r="F3475" t="s">
        <v>590</v>
      </c>
      <c r="H3475">
        <v>0</v>
      </c>
      <c r="I3475">
        <v>1</v>
      </c>
      <c r="J3475">
        <v>0</v>
      </c>
      <c r="K3475">
        <v>100</v>
      </c>
      <c r="L3475">
        <f t="shared" si="334"/>
        <v>2.0758299999999998</v>
      </c>
      <c r="N3475">
        <v>0.50629999999999997</v>
      </c>
      <c r="O3475" t="str">
        <f t="shared" ref="O3475:O3538" si="336">"18&lt;row&gt;&lt;color=136,140,107&gt;使用弹弓给予对手"&amp;INT(L3475*100)&amp;"%伤害，&lt;row&gt;&lt;color=136,140,107&gt;并额外造成"&amp;INT(C3475*10*L3475*N3475)&amp;"点伤害"</f>
        <v>18&lt;row&gt;&lt;color=136,140,107&gt;使用弹弓给予对手207%伤害，&lt;row&gt;&lt;color=136,140,107&gt;并额外造成21点伤害</v>
      </c>
    </row>
    <row r="3476" spans="1:15" x14ac:dyDescent="0.15">
      <c r="A3476">
        <f t="shared" si="333"/>
        <v>1002123003</v>
      </c>
      <c r="B3476" s="32">
        <v>1002123</v>
      </c>
      <c r="C3476">
        <v>3</v>
      </c>
      <c r="D3476">
        <v>0</v>
      </c>
      <c r="E3476">
        <v>0</v>
      </c>
      <c r="F3476" t="s">
        <v>579</v>
      </c>
      <c r="H3476">
        <v>0</v>
      </c>
      <c r="I3476">
        <v>1</v>
      </c>
      <c r="J3476">
        <v>0</v>
      </c>
      <c r="K3476">
        <v>100</v>
      </c>
      <c r="L3476">
        <f t="shared" si="334"/>
        <v>2.1016599999999994</v>
      </c>
      <c r="N3476">
        <v>0.51259999999999994</v>
      </c>
      <c r="O3476" t="str">
        <f t="shared" si="336"/>
        <v>18&lt;row&gt;&lt;color=136,140,107&gt;使用弹弓给予对手210%伤害，&lt;row&gt;&lt;color=136,140,107&gt;并额外造成32点伤害</v>
      </c>
    </row>
    <row r="3477" spans="1:15" x14ac:dyDescent="0.15">
      <c r="A3477">
        <f t="shared" si="333"/>
        <v>1002123004</v>
      </c>
      <c r="B3477" s="32">
        <v>1002123</v>
      </c>
      <c r="C3477">
        <v>4</v>
      </c>
      <c r="D3477">
        <v>0</v>
      </c>
      <c r="E3477">
        <v>0</v>
      </c>
      <c r="F3477" t="s">
        <v>580</v>
      </c>
      <c r="H3477">
        <v>0</v>
      </c>
      <c r="I3477">
        <v>1</v>
      </c>
      <c r="J3477">
        <v>0</v>
      </c>
      <c r="K3477">
        <v>100</v>
      </c>
      <c r="L3477">
        <f t="shared" si="334"/>
        <v>2.1274899999999999</v>
      </c>
      <c r="N3477">
        <v>0.51890000000000003</v>
      </c>
      <c r="O3477" t="str">
        <f t="shared" si="336"/>
        <v>18&lt;row&gt;&lt;color=136,140,107&gt;使用弹弓给予对手212%伤害，&lt;row&gt;&lt;color=136,140,107&gt;并额外造成44点伤害</v>
      </c>
    </row>
    <row r="3478" spans="1:15" x14ac:dyDescent="0.15">
      <c r="A3478">
        <f t="shared" si="333"/>
        <v>1002123005</v>
      </c>
      <c r="B3478" s="32">
        <v>1002123</v>
      </c>
      <c r="C3478">
        <v>5</v>
      </c>
      <c r="D3478">
        <v>0</v>
      </c>
      <c r="E3478">
        <v>0</v>
      </c>
      <c r="F3478" t="s">
        <v>581</v>
      </c>
      <c r="H3478">
        <v>0</v>
      </c>
      <c r="I3478">
        <v>1</v>
      </c>
      <c r="J3478">
        <v>0</v>
      </c>
      <c r="K3478">
        <v>100</v>
      </c>
      <c r="L3478">
        <f t="shared" si="334"/>
        <v>2.1533199999999999</v>
      </c>
      <c r="N3478">
        <v>0.5252</v>
      </c>
      <c r="O3478" t="str">
        <f t="shared" si="336"/>
        <v>18&lt;row&gt;&lt;color=136,140,107&gt;使用弹弓给予对手215%伤害，&lt;row&gt;&lt;color=136,140,107&gt;并额外造成56点伤害</v>
      </c>
    </row>
    <row r="3479" spans="1:15" x14ac:dyDescent="0.15">
      <c r="A3479">
        <f t="shared" si="333"/>
        <v>1002123006</v>
      </c>
      <c r="B3479" s="32">
        <v>1002123</v>
      </c>
      <c r="C3479">
        <v>6</v>
      </c>
      <c r="D3479">
        <v>0</v>
      </c>
      <c r="E3479">
        <v>0</v>
      </c>
      <c r="F3479" t="s">
        <v>582</v>
      </c>
      <c r="H3479">
        <v>0</v>
      </c>
      <c r="I3479">
        <v>1</v>
      </c>
      <c r="J3479">
        <v>0</v>
      </c>
      <c r="K3479">
        <v>100</v>
      </c>
      <c r="L3479">
        <f t="shared" si="334"/>
        <v>2.1791499999999999</v>
      </c>
      <c r="N3479">
        <v>0.53149999999999997</v>
      </c>
      <c r="O3479" t="str">
        <f t="shared" si="336"/>
        <v>18&lt;row&gt;&lt;color=136,140,107&gt;使用弹弓给予对手217%伤害，&lt;row&gt;&lt;color=136,140,107&gt;并额外造成69点伤害</v>
      </c>
    </row>
    <row r="3480" spans="1:15" x14ac:dyDescent="0.15">
      <c r="A3480">
        <f t="shared" si="333"/>
        <v>1002123007</v>
      </c>
      <c r="B3480" s="32">
        <v>1002123</v>
      </c>
      <c r="C3480">
        <v>7</v>
      </c>
      <c r="D3480">
        <v>0</v>
      </c>
      <c r="E3480">
        <v>0</v>
      </c>
      <c r="F3480" t="s">
        <v>583</v>
      </c>
      <c r="H3480">
        <v>0</v>
      </c>
      <c r="I3480">
        <v>1</v>
      </c>
      <c r="J3480">
        <v>0</v>
      </c>
      <c r="K3480">
        <v>100</v>
      </c>
      <c r="L3480">
        <f t="shared" si="334"/>
        <v>2.2049799999999995</v>
      </c>
      <c r="N3480">
        <v>0.53779999999999994</v>
      </c>
      <c r="O3480" t="str">
        <f t="shared" si="336"/>
        <v>18&lt;row&gt;&lt;color=136,140,107&gt;使用弹弓给予对手220%伤害，&lt;row&gt;&lt;color=136,140,107&gt;并额外造成83点伤害</v>
      </c>
    </row>
    <row r="3481" spans="1:15" x14ac:dyDescent="0.15">
      <c r="A3481">
        <f t="shared" si="333"/>
        <v>1002123008</v>
      </c>
      <c r="B3481" s="32">
        <v>1002123</v>
      </c>
      <c r="C3481">
        <v>8</v>
      </c>
      <c r="D3481">
        <v>0</v>
      </c>
      <c r="E3481">
        <v>0</v>
      </c>
      <c r="F3481" t="s">
        <v>584</v>
      </c>
      <c r="H3481">
        <v>0</v>
      </c>
      <c r="I3481">
        <v>1</v>
      </c>
      <c r="J3481">
        <v>0</v>
      </c>
      <c r="K3481">
        <v>100</v>
      </c>
      <c r="L3481">
        <f t="shared" si="334"/>
        <v>2.23081</v>
      </c>
      <c r="N3481">
        <v>0.54410000000000003</v>
      </c>
      <c r="O3481" t="str">
        <f t="shared" si="336"/>
        <v>18&lt;row&gt;&lt;color=136,140,107&gt;使用弹弓给予对手223%伤害，&lt;row&gt;&lt;color=136,140,107&gt;并额外造成97点伤害</v>
      </c>
    </row>
    <row r="3482" spans="1:15" x14ac:dyDescent="0.15">
      <c r="A3482">
        <f t="shared" si="333"/>
        <v>1002123009</v>
      </c>
      <c r="B3482" s="32">
        <v>1002123</v>
      </c>
      <c r="C3482">
        <v>9</v>
      </c>
      <c r="D3482">
        <v>0</v>
      </c>
      <c r="E3482">
        <v>0</v>
      </c>
      <c r="F3482" t="s">
        <v>585</v>
      </c>
      <c r="H3482">
        <v>0</v>
      </c>
      <c r="I3482">
        <v>1</v>
      </c>
      <c r="J3482">
        <v>0</v>
      </c>
      <c r="K3482">
        <v>100</v>
      </c>
      <c r="L3482">
        <f t="shared" si="334"/>
        <v>2.25664</v>
      </c>
      <c r="N3482">
        <v>0.5504</v>
      </c>
      <c r="O3482" t="str">
        <f t="shared" si="336"/>
        <v>18&lt;row&gt;&lt;color=136,140,107&gt;使用弹弓给予对手225%伤害，&lt;row&gt;&lt;color=136,140,107&gt;并额外造成111点伤害</v>
      </c>
    </row>
    <row r="3483" spans="1:15" x14ac:dyDescent="0.15">
      <c r="A3483">
        <f t="shared" si="333"/>
        <v>1002123010</v>
      </c>
      <c r="B3483" s="32">
        <v>1002123</v>
      </c>
      <c r="C3483">
        <v>10</v>
      </c>
      <c r="D3483">
        <v>0</v>
      </c>
      <c r="E3483">
        <v>0</v>
      </c>
      <c r="F3483" t="s">
        <v>586</v>
      </c>
      <c r="H3483">
        <v>0</v>
      </c>
      <c r="I3483">
        <v>1</v>
      </c>
      <c r="J3483">
        <v>0</v>
      </c>
      <c r="K3483">
        <v>100</v>
      </c>
      <c r="L3483">
        <f t="shared" si="334"/>
        <v>2.2824699999999996</v>
      </c>
      <c r="N3483">
        <v>0.55669999999999997</v>
      </c>
      <c r="O3483" t="str">
        <f t="shared" si="336"/>
        <v>18&lt;row&gt;&lt;color=136,140,107&gt;使用弹弓给予对手228%伤害，&lt;row&gt;&lt;color=136,140,107&gt;并额外造成127点伤害</v>
      </c>
    </row>
    <row r="3484" spans="1:15" x14ac:dyDescent="0.15">
      <c r="A3484">
        <f t="shared" si="333"/>
        <v>1002123011</v>
      </c>
      <c r="B3484" s="32">
        <v>1002123</v>
      </c>
      <c r="C3484">
        <v>11</v>
      </c>
      <c r="D3484">
        <v>0</v>
      </c>
      <c r="E3484">
        <v>0</v>
      </c>
      <c r="F3484" t="s">
        <v>587</v>
      </c>
      <c r="H3484">
        <v>0</v>
      </c>
      <c r="I3484">
        <v>1</v>
      </c>
      <c r="J3484">
        <v>0</v>
      </c>
      <c r="K3484">
        <v>100</v>
      </c>
      <c r="L3484">
        <f t="shared" si="334"/>
        <v>2.3082999999999996</v>
      </c>
      <c r="N3484">
        <v>0.56299999999999994</v>
      </c>
      <c r="O3484" t="str">
        <f t="shared" si="336"/>
        <v>18&lt;row&gt;&lt;color=136,140,107&gt;使用弹弓给予对手230%伤害，&lt;row&gt;&lt;color=136,140,107&gt;并额外造成142点伤害</v>
      </c>
    </row>
    <row r="3485" spans="1:15" x14ac:dyDescent="0.15">
      <c r="A3485">
        <f t="shared" si="333"/>
        <v>1002123012</v>
      </c>
      <c r="B3485" s="32">
        <v>1002123</v>
      </c>
      <c r="C3485">
        <v>12</v>
      </c>
      <c r="D3485">
        <v>0</v>
      </c>
      <c r="E3485">
        <v>0</v>
      </c>
      <c r="F3485" t="s">
        <v>588</v>
      </c>
      <c r="H3485">
        <v>0</v>
      </c>
      <c r="I3485">
        <v>1</v>
      </c>
      <c r="J3485">
        <v>0</v>
      </c>
      <c r="K3485">
        <v>100</v>
      </c>
      <c r="L3485">
        <f t="shared" si="334"/>
        <v>2.33413</v>
      </c>
      <c r="N3485">
        <v>0.56930000000000003</v>
      </c>
      <c r="O3485" t="str">
        <f t="shared" si="336"/>
        <v>18&lt;row&gt;&lt;color=136,140,107&gt;使用弹弓给予对手233%伤害，&lt;row&gt;&lt;color=136,140,107&gt;并额外造成159点伤害</v>
      </c>
    </row>
    <row r="3486" spans="1:15" x14ac:dyDescent="0.15">
      <c r="A3486">
        <f t="shared" si="333"/>
        <v>1002123013</v>
      </c>
      <c r="B3486" s="32">
        <v>1002123</v>
      </c>
      <c r="C3486">
        <v>13</v>
      </c>
      <c r="D3486">
        <v>0</v>
      </c>
      <c r="E3486">
        <v>0</v>
      </c>
      <c r="F3486" t="s">
        <v>589</v>
      </c>
      <c r="H3486">
        <v>0</v>
      </c>
      <c r="I3486">
        <v>1</v>
      </c>
      <c r="J3486">
        <v>0</v>
      </c>
      <c r="K3486">
        <v>100</v>
      </c>
      <c r="L3486">
        <f t="shared" si="334"/>
        <v>2.3599599999999996</v>
      </c>
      <c r="N3486">
        <v>0.5756</v>
      </c>
      <c r="O3486" t="str">
        <f t="shared" si="336"/>
        <v>18&lt;row&gt;&lt;color=136,140,107&gt;使用弹弓给予对手235%伤害，&lt;row&gt;&lt;color=136,140,107&gt;并额外造成176点伤害</v>
      </c>
    </row>
    <row r="3487" spans="1:15" x14ac:dyDescent="0.15">
      <c r="A3487">
        <f t="shared" si="333"/>
        <v>1002123014</v>
      </c>
      <c r="B3487" s="32">
        <v>1002123</v>
      </c>
      <c r="C3487">
        <v>14</v>
      </c>
      <c r="D3487">
        <v>0</v>
      </c>
      <c r="E3487">
        <v>0</v>
      </c>
      <c r="F3487" t="s">
        <v>591</v>
      </c>
      <c r="H3487">
        <v>0</v>
      </c>
      <c r="I3487">
        <v>1</v>
      </c>
      <c r="J3487">
        <v>0</v>
      </c>
      <c r="K3487">
        <v>100</v>
      </c>
      <c r="L3487">
        <f t="shared" si="334"/>
        <v>2.3857899999999996</v>
      </c>
      <c r="N3487">
        <v>0.58189999999999997</v>
      </c>
      <c r="O3487" t="str">
        <f t="shared" si="336"/>
        <v>18&lt;row&gt;&lt;color=136,140,107&gt;使用弹弓给予对手238%伤害，&lt;row&gt;&lt;color=136,140,107&gt;并额外造成194点伤害</v>
      </c>
    </row>
    <row r="3488" spans="1:15" x14ac:dyDescent="0.15">
      <c r="A3488">
        <f t="shared" si="333"/>
        <v>1002123015</v>
      </c>
      <c r="B3488" s="32">
        <v>1002123</v>
      </c>
      <c r="C3488">
        <v>15</v>
      </c>
      <c r="D3488">
        <v>0</v>
      </c>
      <c r="E3488">
        <v>0</v>
      </c>
      <c r="F3488" t="s">
        <v>592</v>
      </c>
      <c r="H3488">
        <v>0</v>
      </c>
      <c r="I3488">
        <v>1</v>
      </c>
      <c r="J3488">
        <v>0</v>
      </c>
      <c r="K3488">
        <v>100</v>
      </c>
      <c r="L3488">
        <f t="shared" si="334"/>
        <v>2.4116199999999997</v>
      </c>
      <c r="N3488">
        <v>0.58819999999999995</v>
      </c>
      <c r="O3488" t="str">
        <f t="shared" si="336"/>
        <v>18&lt;row&gt;&lt;color=136,140,107&gt;使用弹弓给予对手241%伤害，&lt;row&gt;&lt;color=136,140,107&gt;并额外造成212点伤害</v>
      </c>
    </row>
    <row r="3489" spans="1:15" x14ac:dyDescent="0.15">
      <c r="A3489">
        <f t="shared" si="333"/>
        <v>1002123016</v>
      </c>
      <c r="B3489" s="32">
        <v>1002123</v>
      </c>
      <c r="C3489">
        <v>16</v>
      </c>
      <c r="D3489">
        <v>0</v>
      </c>
      <c r="E3489">
        <v>0</v>
      </c>
      <c r="F3489" t="s">
        <v>593</v>
      </c>
      <c r="H3489">
        <v>0</v>
      </c>
      <c r="I3489">
        <v>1</v>
      </c>
      <c r="J3489">
        <v>0</v>
      </c>
      <c r="K3489">
        <v>100</v>
      </c>
      <c r="L3489">
        <f t="shared" si="334"/>
        <v>2.4374500000000001</v>
      </c>
      <c r="N3489">
        <v>0.59450000000000003</v>
      </c>
      <c r="O3489" t="str">
        <f t="shared" si="336"/>
        <v>18&lt;row&gt;&lt;color=136,140,107&gt;使用弹弓给予对手243%伤害，&lt;row&gt;&lt;color=136,140,107&gt;并额外造成231点伤害</v>
      </c>
    </row>
    <row r="3490" spans="1:15" x14ac:dyDescent="0.15">
      <c r="A3490">
        <f t="shared" si="333"/>
        <v>1002123017</v>
      </c>
      <c r="B3490" s="32">
        <v>1002123</v>
      </c>
      <c r="C3490">
        <v>17</v>
      </c>
      <c r="D3490">
        <v>0</v>
      </c>
      <c r="E3490">
        <v>0</v>
      </c>
      <c r="F3490" t="s">
        <v>594</v>
      </c>
      <c r="H3490">
        <v>0</v>
      </c>
      <c r="I3490">
        <v>1</v>
      </c>
      <c r="J3490">
        <v>0</v>
      </c>
      <c r="K3490">
        <v>100</v>
      </c>
      <c r="L3490">
        <f t="shared" si="334"/>
        <v>2.4632799999999997</v>
      </c>
      <c r="N3490">
        <v>0.6008</v>
      </c>
      <c r="O3490" t="str">
        <f t="shared" si="336"/>
        <v>18&lt;row&gt;&lt;color=136,140,107&gt;使用弹弓给予对手246%伤害，&lt;row&gt;&lt;color=136,140,107&gt;并额外造成251点伤害</v>
      </c>
    </row>
    <row r="3491" spans="1:15" x14ac:dyDescent="0.15">
      <c r="A3491">
        <f t="shared" si="333"/>
        <v>1002123018</v>
      </c>
      <c r="B3491" s="32">
        <v>1002123</v>
      </c>
      <c r="C3491">
        <v>18</v>
      </c>
      <c r="D3491">
        <v>0</v>
      </c>
      <c r="E3491">
        <v>0</v>
      </c>
      <c r="F3491" t="s">
        <v>595</v>
      </c>
      <c r="H3491">
        <v>0</v>
      </c>
      <c r="I3491">
        <v>1</v>
      </c>
      <c r="J3491">
        <v>0</v>
      </c>
      <c r="K3491">
        <v>100</v>
      </c>
      <c r="L3491">
        <f t="shared" si="334"/>
        <v>2.4891099999999997</v>
      </c>
      <c r="N3491">
        <v>0.60709999999999997</v>
      </c>
      <c r="O3491" t="str">
        <f t="shared" si="336"/>
        <v>18&lt;row&gt;&lt;color=136,140,107&gt;使用弹弓给予对手248%伤害，&lt;row&gt;&lt;color=136,140,107&gt;并额外造成272点伤害</v>
      </c>
    </row>
    <row r="3492" spans="1:15" x14ac:dyDescent="0.15">
      <c r="A3492">
        <f t="shared" si="333"/>
        <v>1002123019</v>
      </c>
      <c r="B3492" s="32">
        <v>1002123</v>
      </c>
      <c r="C3492">
        <v>19</v>
      </c>
      <c r="D3492">
        <v>0</v>
      </c>
      <c r="E3492">
        <v>0</v>
      </c>
      <c r="F3492" t="s">
        <v>596</v>
      </c>
      <c r="H3492">
        <v>0</v>
      </c>
      <c r="I3492">
        <v>1</v>
      </c>
      <c r="J3492">
        <v>0</v>
      </c>
      <c r="K3492">
        <v>100</v>
      </c>
      <c r="L3492">
        <f t="shared" si="334"/>
        <v>2.5149399999999997</v>
      </c>
      <c r="N3492">
        <v>0.61339999999999995</v>
      </c>
      <c r="O3492" t="str">
        <f t="shared" si="336"/>
        <v>18&lt;row&gt;&lt;color=136,140,107&gt;使用弹弓给予对手251%伤害，&lt;row&gt;&lt;color=136,140,107&gt;并额外造成293点伤害</v>
      </c>
    </row>
    <row r="3493" spans="1:15" x14ac:dyDescent="0.15">
      <c r="A3493">
        <f t="shared" si="333"/>
        <v>1002123020</v>
      </c>
      <c r="B3493" s="32">
        <v>1002123</v>
      </c>
      <c r="C3493">
        <v>20</v>
      </c>
      <c r="D3493">
        <v>0</v>
      </c>
      <c r="E3493">
        <v>0</v>
      </c>
      <c r="F3493" t="s">
        <v>597</v>
      </c>
      <c r="H3493">
        <v>0</v>
      </c>
      <c r="I3493">
        <v>1</v>
      </c>
      <c r="J3493">
        <v>0</v>
      </c>
      <c r="K3493">
        <v>100</v>
      </c>
      <c r="L3493">
        <f t="shared" si="334"/>
        <v>2.5407699999999958</v>
      </c>
      <c r="N3493">
        <v>0.61969999999999903</v>
      </c>
      <c r="O3493" t="str">
        <f t="shared" si="336"/>
        <v>18&lt;row&gt;&lt;color=136,140,107&gt;使用弹弓给予对手254%伤害，&lt;row&gt;&lt;color=136,140,107&gt;并额外造成314点伤害</v>
      </c>
    </row>
    <row r="3494" spans="1:15" x14ac:dyDescent="0.15">
      <c r="A3494">
        <f t="shared" si="333"/>
        <v>1002123021</v>
      </c>
      <c r="B3494" s="32">
        <v>1002123</v>
      </c>
      <c r="C3494">
        <v>21</v>
      </c>
      <c r="D3494">
        <v>0</v>
      </c>
      <c r="E3494">
        <v>0</v>
      </c>
      <c r="F3494" t="s">
        <v>598</v>
      </c>
      <c r="H3494">
        <v>0</v>
      </c>
      <c r="I3494">
        <v>1</v>
      </c>
      <c r="J3494">
        <v>0</v>
      </c>
      <c r="K3494">
        <v>100</v>
      </c>
      <c r="L3494">
        <f t="shared" si="334"/>
        <v>2.5665999999999958</v>
      </c>
      <c r="N3494">
        <v>0.625999999999999</v>
      </c>
      <c r="O3494" t="str">
        <f t="shared" si="336"/>
        <v>18&lt;row&gt;&lt;color=136,140,107&gt;使用弹弓给予对手256%伤害，&lt;row&gt;&lt;color=136,140,107&gt;并额外造成337点伤害</v>
      </c>
    </row>
    <row r="3495" spans="1:15" x14ac:dyDescent="0.15">
      <c r="A3495">
        <f t="shared" si="333"/>
        <v>1002123022</v>
      </c>
      <c r="B3495" s="32">
        <v>1002123</v>
      </c>
      <c r="C3495">
        <v>22</v>
      </c>
      <c r="D3495">
        <v>0</v>
      </c>
      <c r="E3495">
        <v>0</v>
      </c>
      <c r="F3495" t="s">
        <v>599</v>
      </c>
      <c r="H3495">
        <v>0</v>
      </c>
      <c r="I3495">
        <v>1</v>
      </c>
      <c r="J3495">
        <v>0</v>
      </c>
      <c r="K3495">
        <v>100</v>
      </c>
      <c r="L3495">
        <f t="shared" si="334"/>
        <v>2.5924299999999953</v>
      </c>
      <c r="N3495">
        <v>0.63229999999999897</v>
      </c>
      <c r="O3495" t="str">
        <f t="shared" si="336"/>
        <v>18&lt;row&gt;&lt;color=136,140,107&gt;使用弹弓给予对手259%伤害，&lt;row&gt;&lt;color=136,140,107&gt;并额外造成360点伤害</v>
      </c>
    </row>
    <row r="3496" spans="1:15" x14ac:dyDescent="0.15">
      <c r="A3496">
        <f t="shared" si="333"/>
        <v>1002123023</v>
      </c>
      <c r="B3496" s="32">
        <v>1002123</v>
      </c>
      <c r="C3496">
        <v>23</v>
      </c>
      <c r="D3496">
        <v>0</v>
      </c>
      <c r="E3496">
        <v>0</v>
      </c>
      <c r="F3496" t="s">
        <v>600</v>
      </c>
      <c r="H3496">
        <v>0</v>
      </c>
      <c r="I3496">
        <v>1</v>
      </c>
      <c r="J3496">
        <v>0</v>
      </c>
      <c r="K3496">
        <v>100</v>
      </c>
      <c r="L3496">
        <f t="shared" si="334"/>
        <v>2.6182599999999954</v>
      </c>
      <c r="N3496">
        <v>0.63859999999999895</v>
      </c>
      <c r="O3496" t="str">
        <f t="shared" si="336"/>
        <v>18&lt;row&gt;&lt;color=136,140,107&gt;使用弹弓给予对手261%伤害，&lt;row&gt;&lt;color=136,140,107&gt;并额外造成384点伤害</v>
      </c>
    </row>
    <row r="3497" spans="1:15" x14ac:dyDescent="0.15">
      <c r="A3497">
        <f t="shared" ref="A3497:A3560" si="337">B3497*1000+C3497</f>
        <v>1002123024</v>
      </c>
      <c r="B3497" s="32">
        <v>1002123</v>
      </c>
      <c r="C3497">
        <v>24</v>
      </c>
      <c r="D3497">
        <v>0</v>
      </c>
      <c r="E3497">
        <v>0</v>
      </c>
      <c r="F3497" t="s">
        <v>601</v>
      </c>
      <c r="H3497">
        <v>0</v>
      </c>
      <c r="I3497">
        <v>1</v>
      </c>
      <c r="J3497">
        <v>0</v>
      </c>
      <c r="K3497">
        <v>100</v>
      </c>
      <c r="L3497">
        <f t="shared" si="334"/>
        <v>2.6440899999999958</v>
      </c>
      <c r="N3497">
        <v>0.64489999999999903</v>
      </c>
      <c r="O3497" t="str">
        <f t="shared" si="336"/>
        <v>18&lt;row&gt;&lt;color=136,140,107&gt;使用弹弓给予对手264%伤害，&lt;row&gt;&lt;color=136,140,107&gt;并额外造成409点伤害</v>
      </c>
    </row>
    <row r="3498" spans="1:15" x14ac:dyDescent="0.15">
      <c r="A3498">
        <f t="shared" si="337"/>
        <v>1002123025</v>
      </c>
      <c r="B3498" s="32">
        <v>1002123</v>
      </c>
      <c r="C3498">
        <v>25</v>
      </c>
      <c r="D3498">
        <v>0</v>
      </c>
      <c r="E3498">
        <v>0</v>
      </c>
      <c r="F3498" t="s">
        <v>602</v>
      </c>
      <c r="H3498">
        <v>0</v>
      </c>
      <c r="I3498">
        <v>1</v>
      </c>
      <c r="J3498">
        <v>0</v>
      </c>
      <c r="K3498">
        <v>100</v>
      </c>
      <c r="L3498">
        <f t="shared" si="334"/>
        <v>2.6699199999999959</v>
      </c>
      <c r="N3498">
        <v>0.651199999999999</v>
      </c>
      <c r="O3498" t="str">
        <f t="shared" si="336"/>
        <v>18&lt;row&gt;&lt;color=136,140,107&gt;使用弹弓给予对手266%伤害，&lt;row&gt;&lt;color=136,140,107&gt;并额外造成434点伤害</v>
      </c>
    </row>
    <row r="3499" spans="1:15" x14ac:dyDescent="0.15">
      <c r="A3499">
        <f t="shared" si="337"/>
        <v>1002123026</v>
      </c>
      <c r="B3499" s="32">
        <v>1002123</v>
      </c>
      <c r="C3499">
        <v>26</v>
      </c>
      <c r="D3499">
        <v>0</v>
      </c>
      <c r="E3499">
        <v>0</v>
      </c>
      <c r="F3499" t="s">
        <v>603</v>
      </c>
      <c r="H3499">
        <v>0</v>
      </c>
      <c r="I3499">
        <v>1</v>
      </c>
      <c r="J3499">
        <v>0</v>
      </c>
      <c r="K3499">
        <v>100</v>
      </c>
      <c r="L3499">
        <f t="shared" si="334"/>
        <v>2.6957499999999954</v>
      </c>
      <c r="N3499">
        <v>0.65749999999999897</v>
      </c>
      <c r="O3499" t="str">
        <f t="shared" si="336"/>
        <v>18&lt;row&gt;&lt;color=136,140,107&gt;使用弹弓给予对手269%伤害，&lt;row&gt;&lt;color=136,140,107&gt;并额外造成460点伤害</v>
      </c>
    </row>
    <row r="3500" spans="1:15" x14ac:dyDescent="0.15">
      <c r="A3500">
        <f t="shared" si="337"/>
        <v>1002123027</v>
      </c>
      <c r="B3500" s="32">
        <v>1002123</v>
      </c>
      <c r="C3500">
        <v>27</v>
      </c>
      <c r="D3500">
        <v>0</v>
      </c>
      <c r="E3500">
        <v>0</v>
      </c>
      <c r="F3500" t="s">
        <v>604</v>
      </c>
      <c r="H3500">
        <v>0</v>
      </c>
      <c r="I3500">
        <v>1</v>
      </c>
      <c r="J3500">
        <v>0</v>
      </c>
      <c r="K3500">
        <v>100</v>
      </c>
      <c r="L3500">
        <f t="shared" si="334"/>
        <v>2.7215799999999954</v>
      </c>
      <c r="N3500">
        <v>0.66379999999999895</v>
      </c>
      <c r="O3500" t="str">
        <f t="shared" si="336"/>
        <v>18&lt;row&gt;&lt;color=136,140,107&gt;使用弹弓给予对手272%伤害，&lt;row&gt;&lt;color=136,140,107&gt;并额外造成487点伤害</v>
      </c>
    </row>
    <row r="3501" spans="1:15" x14ac:dyDescent="0.15">
      <c r="A3501">
        <f t="shared" si="337"/>
        <v>1002123028</v>
      </c>
      <c r="B3501" s="32">
        <v>1002123</v>
      </c>
      <c r="C3501">
        <v>28</v>
      </c>
      <c r="D3501">
        <v>0</v>
      </c>
      <c r="E3501">
        <v>0</v>
      </c>
      <c r="F3501" t="s">
        <v>605</v>
      </c>
      <c r="H3501">
        <v>0</v>
      </c>
      <c r="I3501">
        <v>1</v>
      </c>
      <c r="J3501">
        <v>0</v>
      </c>
      <c r="K3501">
        <v>100</v>
      </c>
      <c r="L3501">
        <f t="shared" si="334"/>
        <v>2.7474099999999959</v>
      </c>
      <c r="N3501">
        <v>0.67009999999999903</v>
      </c>
      <c r="O3501" t="str">
        <f t="shared" si="336"/>
        <v>18&lt;row&gt;&lt;color=136,140,107&gt;使用弹弓给予对手274%伤害，&lt;row&gt;&lt;color=136,140,107&gt;并额外造成515点伤害</v>
      </c>
    </row>
    <row r="3502" spans="1:15" x14ac:dyDescent="0.15">
      <c r="A3502">
        <f t="shared" si="337"/>
        <v>1002123029</v>
      </c>
      <c r="B3502" s="32">
        <v>1002123</v>
      </c>
      <c r="C3502">
        <v>29</v>
      </c>
      <c r="D3502">
        <v>0</v>
      </c>
      <c r="E3502">
        <v>0</v>
      </c>
      <c r="F3502" t="s">
        <v>606</v>
      </c>
      <c r="H3502">
        <v>0</v>
      </c>
      <c r="I3502">
        <v>1</v>
      </c>
      <c r="J3502">
        <v>0</v>
      </c>
      <c r="K3502">
        <v>100</v>
      </c>
      <c r="L3502">
        <f t="shared" si="334"/>
        <v>2.7732399999999955</v>
      </c>
      <c r="N3502">
        <v>0.676399999999999</v>
      </c>
      <c r="O3502" t="str">
        <f t="shared" si="336"/>
        <v>18&lt;row&gt;&lt;color=136,140,107&gt;使用弹弓给予对手277%伤害，&lt;row&gt;&lt;color=136,140,107&gt;并额外造成543点伤害</v>
      </c>
    </row>
    <row r="3503" spans="1:15" x14ac:dyDescent="0.15">
      <c r="A3503">
        <f t="shared" si="337"/>
        <v>1002123030</v>
      </c>
      <c r="B3503" s="32">
        <v>1002123</v>
      </c>
      <c r="C3503">
        <v>30</v>
      </c>
      <c r="D3503">
        <v>0</v>
      </c>
      <c r="E3503">
        <v>0</v>
      </c>
      <c r="F3503" t="s">
        <v>607</v>
      </c>
      <c r="H3503">
        <v>0</v>
      </c>
      <c r="I3503">
        <v>1</v>
      </c>
      <c r="J3503">
        <v>0</v>
      </c>
      <c r="K3503">
        <v>100</v>
      </c>
      <c r="L3503">
        <f t="shared" si="334"/>
        <v>2.7990699999999955</v>
      </c>
      <c r="N3503">
        <v>0.68269999999999897</v>
      </c>
      <c r="O3503" t="str">
        <f t="shared" si="336"/>
        <v>18&lt;row&gt;&lt;color=136,140,107&gt;使用弹弓给予对手279%伤害，&lt;row&gt;&lt;color=136,140,107&gt;并额外造成573点伤害</v>
      </c>
    </row>
    <row r="3504" spans="1:15" x14ac:dyDescent="0.15">
      <c r="A3504">
        <f t="shared" si="337"/>
        <v>1002123031</v>
      </c>
      <c r="B3504" s="32">
        <v>1002123</v>
      </c>
      <c r="C3504">
        <v>31</v>
      </c>
      <c r="D3504">
        <v>0</v>
      </c>
      <c r="E3504">
        <v>0</v>
      </c>
      <c r="F3504" t="s">
        <v>608</v>
      </c>
      <c r="H3504">
        <v>0</v>
      </c>
      <c r="I3504">
        <v>1</v>
      </c>
      <c r="J3504">
        <v>0</v>
      </c>
      <c r="K3504">
        <v>100</v>
      </c>
      <c r="L3504">
        <f t="shared" si="334"/>
        <v>2.8248999999999955</v>
      </c>
      <c r="N3504">
        <v>0.68899999999999895</v>
      </c>
      <c r="O3504" t="str">
        <f t="shared" si="336"/>
        <v>18&lt;row&gt;&lt;color=136,140,107&gt;使用弹弓给予对手282%伤害，&lt;row&gt;&lt;color=136,140,107&gt;并额外造成603点伤害</v>
      </c>
    </row>
    <row r="3505" spans="1:15" x14ac:dyDescent="0.15">
      <c r="A3505">
        <f t="shared" si="337"/>
        <v>1002123032</v>
      </c>
      <c r="B3505" s="32">
        <v>1002123</v>
      </c>
      <c r="C3505">
        <v>32</v>
      </c>
      <c r="D3505">
        <v>0</v>
      </c>
      <c r="E3505">
        <v>0</v>
      </c>
      <c r="F3505" t="s">
        <v>609</v>
      </c>
      <c r="H3505">
        <v>0</v>
      </c>
      <c r="I3505">
        <v>1</v>
      </c>
      <c r="J3505">
        <v>0</v>
      </c>
      <c r="K3505">
        <v>100</v>
      </c>
      <c r="L3505">
        <f t="shared" si="334"/>
        <v>2.850729999999996</v>
      </c>
      <c r="N3505">
        <v>0.69529999999999903</v>
      </c>
      <c r="O3505" t="str">
        <f t="shared" si="336"/>
        <v>18&lt;row&gt;&lt;color=136,140,107&gt;使用弹弓给予对手285%伤害，&lt;row&gt;&lt;color=136,140,107&gt;并额外造成634点伤害</v>
      </c>
    </row>
    <row r="3506" spans="1:15" x14ac:dyDescent="0.15">
      <c r="A3506">
        <f t="shared" si="337"/>
        <v>1002123033</v>
      </c>
      <c r="B3506" s="32">
        <v>1002123</v>
      </c>
      <c r="C3506">
        <v>33</v>
      </c>
      <c r="D3506">
        <v>0</v>
      </c>
      <c r="E3506">
        <v>0</v>
      </c>
      <c r="F3506" t="s">
        <v>610</v>
      </c>
      <c r="H3506">
        <v>0</v>
      </c>
      <c r="I3506">
        <v>1</v>
      </c>
      <c r="J3506">
        <v>0</v>
      </c>
      <c r="K3506">
        <v>100</v>
      </c>
      <c r="L3506">
        <f t="shared" ref="L3506:L3569" si="338">IF(C3506=80,VLOOKUP((B3506-20),$B$100:$L$2343,11,0),VLOOKUP((B3506-20),$B$100:$L$2343,11,0)*N3506)</f>
        <v>2.8765599999999956</v>
      </c>
      <c r="N3506">
        <v>0.701599999999999</v>
      </c>
      <c r="O3506" t="str">
        <f t="shared" si="336"/>
        <v>18&lt;row&gt;&lt;color=136,140,107&gt;使用弹弓给予对手287%伤害，&lt;row&gt;&lt;color=136,140,107&gt;并额外造成666点伤害</v>
      </c>
    </row>
    <row r="3507" spans="1:15" x14ac:dyDescent="0.15">
      <c r="A3507">
        <f t="shared" si="337"/>
        <v>1002123034</v>
      </c>
      <c r="B3507" s="32">
        <v>1002123</v>
      </c>
      <c r="C3507">
        <v>34</v>
      </c>
      <c r="D3507">
        <v>0</v>
      </c>
      <c r="E3507">
        <v>0</v>
      </c>
      <c r="F3507" t="s">
        <v>611</v>
      </c>
      <c r="H3507">
        <v>0</v>
      </c>
      <c r="I3507">
        <v>1</v>
      </c>
      <c r="J3507">
        <v>0</v>
      </c>
      <c r="K3507">
        <v>100</v>
      </c>
      <c r="L3507">
        <f t="shared" si="338"/>
        <v>2.9023899999999956</v>
      </c>
      <c r="N3507">
        <v>0.70789999999999897</v>
      </c>
      <c r="O3507" t="str">
        <f t="shared" si="336"/>
        <v>18&lt;row&gt;&lt;color=136,140,107&gt;使用弹弓给予对手290%伤害，&lt;row&gt;&lt;color=136,140,107&gt;并额外造成698点伤害</v>
      </c>
    </row>
    <row r="3508" spans="1:15" x14ac:dyDescent="0.15">
      <c r="A3508">
        <f t="shared" si="337"/>
        <v>1002123035</v>
      </c>
      <c r="B3508" s="32">
        <v>1002123</v>
      </c>
      <c r="C3508">
        <v>35</v>
      </c>
      <c r="D3508">
        <v>0</v>
      </c>
      <c r="E3508">
        <v>0</v>
      </c>
      <c r="F3508" t="s">
        <v>612</v>
      </c>
      <c r="H3508">
        <v>0</v>
      </c>
      <c r="I3508">
        <v>1</v>
      </c>
      <c r="J3508">
        <v>0</v>
      </c>
      <c r="K3508">
        <v>100</v>
      </c>
      <c r="L3508">
        <f t="shared" si="338"/>
        <v>2.9282199999999956</v>
      </c>
      <c r="N3508">
        <v>0.71419999999999895</v>
      </c>
      <c r="O3508" t="str">
        <f t="shared" si="336"/>
        <v>18&lt;row&gt;&lt;color=136,140,107&gt;使用弹弓给予对手292%伤害，&lt;row&gt;&lt;color=136,140,107&gt;并额外造成731点伤害</v>
      </c>
    </row>
    <row r="3509" spans="1:15" x14ac:dyDescent="0.15">
      <c r="A3509">
        <f t="shared" si="337"/>
        <v>1002123036</v>
      </c>
      <c r="B3509" s="32">
        <v>1002123</v>
      </c>
      <c r="C3509">
        <v>36</v>
      </c>
      <c r="D3509">
        <v>0</v>
      </c>
      <c r="E3509">
        <v>0</v>
      </c>
      <c r="F3509" t="s">
        <v>613</v>
      </c>
      <c r="H3509">
        <v>0</v>
      </c>
      <c r="I3509">
        <v>1</v>
      </c>
      <c r="J3509">
        <v>0</v>
      </c>
      <c r="K3509">
        <v>100</v>
      </c>
      <c r="L3509">
        <f t="shared" si="338"/>
        <v>2.9540499999999956</v>
      </c>
      <c r="N3509">
        <v>0.72049999999999903</v>
      </c>
      <c r="O3509" t="str">
        <f t="shared" si="336"/>
        <v>18&lt;row&gt;&lt;color=136,140,107&gt;使用弹弓给予对手295%伤害，&lt;row&gt;&lt;color=136,140,107&gt;并额外造成766点伤害</v>
      </c>
    </row>
    <row r="3510" spans="1:15" x14ac:dyDescent="0.15">
      <c r="A3510">
        <f t="shared" si="337"/>
        <v>1002123037</v>
      </c>
      <c r="B3510" s="32">
        <v>1002123</v>
      </c>
      <c r="C3510">
        <v>37</v>
      </c>
      <c r="D3510">
        <v>0</v>
      </c>
      <c r="E3510">
        <v>0</v>
      </c>
      <c r="F3510" t="s">
        <v>614</v>
      </c>
      <c r="H3510">
        <v>0</v>
      </c>
      <c r="I3510">
        <v>1</v>
      </c>
      <c r="J3510">
        <v>0</v>
      </c>
      <c r="K3510">
        <v>100</v>
      </c>
      <c r="L3510">
        <f t="shared" si="338"/>
        <v>2.9798799999999956</v>
      </c>
      <c r="N3510">
        <v>0.726799999999999</v>
      </c>
      <c r="O3510" t="str">
        <f t="shared" si="336"/>
        <v>18&lt;row&gt;&lt;color=136,140,107&gt;使用弹弓给予对手297%伤害，&lt;row&gt;&lt;color=136,140,107&gt;并额外造成801点伤害</v>
      </c>
    </row>
    <row r="3511" spans="1:15" x14ac:dyDescent="0.15">
      <c r="A3511">
        <f t="shared" si="337"/>
        <v>1002123038</v>
      </c>
      <c r="B3511" s="32">
        <v>1002123</v>
      </c>
      <c r="C3511">
        <v>38</v>
      </c>
      <c r="D3511">
        <v>0</v>
      </c>
      <c r="E3511">
        <v>0</v>
      </c>
      <c r="F3511" t="s">
        <v>615</v>
      </c>
      <c r="H3511">
        <v>0</v>
      </c>
      <c r="I3511">
        <v>1</v>
      </c>
      <c r="J3511">
        <v>0</v>
      </c>
      <c r="K3511">
        <v>100</v>
      </c>
      <c r="L3511">
        <f t="shared" si="338"/>
        <v>3.0057099999999957</v>
      </c>
      <c r="N3511">
        <v>0.73309999999999897</v>
      </c>
      <c r="O3511" t="str">
        <f t="shared" si="336"/>
        <v>18&lt;row&gt;&lt;color=136,140,107&gt;使用弹弓给予对手300%伤害，&lt;row&gt;&lt;color=136,140,107&gt;并额外造成837点伤害</v>
      </c>
    </row>
    <row r="3512" spans="1:15" x14ac:dyDescent="0.15">
      <c r="A3512">
        <f t="shared" si="337"/>
        <v>1002123039</v>
      </c>
      <c r="B3512" s="32">
        <v>1002123</v>
      </c>
      <c r="C3512">
        <v>39</v>
      </c>
      <c r="D3512">
        <v>0</v>
      </c>
      <c r="E3512">
        <v>0</v>
      </c>
      <c r="F3512" t="s">
        <v>616</v>
      </c>
      <c r="H3512">
        <v>0</v>
      </c>
      <c r="I3512">
        <v>1</v>
      </c>
      <c r="J3512">
        <v>0</v>
      </c>
      <c r="K3512">
        <v>100</v>
      </c>
      <c r="L3512">
        <f t="shared" si="338"/>
        <v>3.0315399999999952</v>
      </c>
      <c r="N3512">
        <v>0.73939999999999895</v>
      </c>
      <c r="O3512" t="str">
        <f t="shared" si="336"/>
        <v>18&lt;row&gt;&lt;color=136,140,107&gt;使用弹弓给予对手303%伤害，&lt;row&gt;&lt;color=136,140,107&gt;并额外造成874点伤害</v>
      </c>
    </row>
    <row r="3513" spans="1:15" x14ac:dyDescent="0.15">
      <c r="A3513">
        <f t="shared" si="337"/>
        <v>1002123040</v>
      </c>
      <c r="B3513" s="32">
        <v>1002123</v>
      </c>
      <c r="C3513">
        <v>40</v>
      </c>
      <c r="D3513">
        <v>0</v>
      </c>
      <c r="E3513">
        <v>0</v>
      </c>
      <c r="F3513" t="s">
        <v>617</v>
      </c>
      <c r="H3513">
        <v>0</v>
      </c>
      <c r="I3513">
        <v>1</v>
      </c>
      <c r="J3513">
        <v>0</v>
      </c>
      <c r="K3513">
        <v>100</v>
      </c>
      <c r="L3513">
        <f t="shared" si="338"/>
        <v>3.0573699999999957</v>
      </c>
      <c r="N3513">
        <v>0.74569999999999903</v>
      </c>
      <c r="O3513" t="str">
        <f t="shared" si="336"/>
        <v>18&lt;row&gt;&lt;color=136,140,107&gt;使用弹弓给予对手305%伤害，&lt;row&gt;&lt;color=136,140,107&gt;并额外造成911点伤害</v>
      </c>
    </row>
    <row r="3514" spans="1:15" x14ac:dyDescent="0.15">
      <c r="A3514">
        <f t="shared" si="337"/>
        <v>1002123041</v>
      </c>
      <c r="B3514" s="32">
        <v>1002123</v>
      </c>
      <c r="C3514">
        <v>41</v>
      </c>
      <c r="D3514">
        <v>0</v>
      </c>
      <c r="E3514">
        <v>0</v>
      </c>
      <c r="F3514" t="s">
        <v>618</v>
      </c>
      <c r="H3514">
        <v>0</v>
      </c>
      <c r="I3514">
        <v>1</v>
      </c>
      <c r="J3514">
        <v>0</v>
      </c>
      <c r="K3514">
        <v>100</v>
      </c>
      <c r="L3514">
        <f t="shared" si="338"/>
        <v>3.0831999999999957</v>
      </c>
      <c r="N3514">
        <v>0.751999999999999</v>
      </c>
      <c r="O3514" t="str">
        <f t="shared" si="336"/>
        <v>18&lt;row&gt;&lt;color=136,140,107&gt;使用弹弓给予对手308%伤害，&lt;row&gt;&lt;color=136,140,107&gt;并额外造成950点伤害</v>
      </c>
    </row>
    <row r="3515" spans="1:15" x14ac:dyDescent="0.15">
      <c r="A3515">
        <f t="shared" si="337"/>
        <v>1002123042</v>
      </c>
      <c r="B3515" s="32">
        <v>1002123</v>
      </c>
      <c r="C3515">
        <v>42</v>
      </c>
      <c r="D3515">
        <v>0</v>
      </c>
      <c r="E3515">
        <v>0</v>
      </c>
      <c r="F3515" t="s">
        <v>619</v>
      </c>
      <c r="H3515">
        <v>0</v>
      </c>
      <c r="I3515">
        <v>1</v>
      </c>
      <c r="J3515">
        <v>0</v>
      </c>
      <c r="K3515">
        <v>100</v>
      </c>
      <c r="L3515">
        <f t="shared" si="338"/>
        <v>3.1090299999999957</v>
      </c>
      <c r="N3515">
        <v>0.75829999999999897</v>
      </c>
      <c r="O3515" t="str">
        <f t="shared" si="336"/>
        <v>18&lt;row&gt;&lt;color=136,140,107&gt;使用弹弓给予对手310%伤害，&lt;row&gt;&lt;color=136,140,107&gt;并额外造成990点伤害</v>
      </c>
    </row>
    <row r="3516" spans="1:15" x14ac:dyDescent="0.15">
      <c r="A3516">
        <f t="shared" si="337"/>
        <v>1002123043</v>
      </c>
      <c r="B3516" s="32">
        <v>1002123</v>
      </c>
      <c r="C3516">
        <v>43</v>
      </c>
      <c r="D3516">
        <v>0</v>
      </c>
      <c r="E3516">
        <v>0</v>
      </c>
      <c r="F3516" t="s">
        <v>620</v>
      </c>
      <c r="H3516">
        <v>0</v>
      </c>
      <c r="I3516">
        <v>1</v>
      </c>
      <c r="J3516">
        <v>0</v>
      </c>
      <c r="K3516">
        <v>100</v>
      </c>
      <c r="L3516">
        <f t="shared" si="338"/>
        <v>3.1348599999999953</v>
      </c>
      <c r="N3516">
        <v>0.76459999999999895</v>
      </c>
      <c r="O3516" t="str">
        <f t="shared" si="336"/>
        <v>18&lt;row&gt;&lt;color=136,140,107&gt;使用弹弓给予对手313%伤害，&lt;row&gt;&lt;color=136,140,107&gt;并额外造成1030点伤害</v>
      </c>
    </row>
    <row r="3517" spans="1:15" x14ac:dyDescent="0.15">
      <c r="A3517">
        <f t="shared" si="337"/>
        <v>1002123044</v>
      </c>
      <c r="B3517" s="32">
        <v>1002123</v>
      </c>
      <c r="C3517">
        <v>44</v>
      </c>
      <c r="D3517">
        <v>0</v>
      </c>
      <c r="E3517">
        <v>0</v>
      </c>
      <c r="F3517" t="s">
        <v>621</v>
      </c>
      <c r="H3517">
        <v>0</v>
      </c>
      <c r="I3517">
        <v>1</v>
      </c>
      <c r="J3517">
        <v>0</v>
      </c>
      <c r="K3517">
        <v>100</v>
      </c>
      <c r="L3517">
        <f t="shared" si="338"/>
        <v>3.1606899999999958</v>
      </c>
      <c r="N3517">
        <v>0.77089999999999903</v>
      </c>
      <c r="O3517" t="str">
        <f t="shared" si="336"/>
        <v>18&lt;row&gt;&lt;color=136,140,107&gt;使用弹弓给予对手316%伤害，&lt;row&gt;&lt;color=136,140,107&gt;并额外造成1072点伤害</v>
      </c>
    </row>
    <row r="3518" spans="1:15" x14ac:dyDescent="0.15">
      <c r="A3518">
        <f t="shared" si="337"/>
        <v>1002123045</v>
      </c>
      <c r="B3518" s="32">
        <v>1002123</v>
      </c>
      <c r="C3518">
        <v>45</v>
      </c>
      <c r="D3518">
        <v>0</v>
      </c>
      <c r="E3518">
        <v>0</v>
      </c>
      <c r="F3518" t="s">
        <v>622</v>
      </c>
      <c r="H3518">
        <v>0</v>
      </c>
      <c r="I3518">
        <v>1</v>
      </c>
      <c r="J3518">
        <v>0</v>
      </c>
      <c r="K3518">
        <v>100</v>
      </c>
      <c r="L3518">
        <f t="shared" si="338"/>
        <v>3.1865199999999958</v>
      </c>
      <c r="N3518">
        <v>0.777199999999999</v>
      </c>
      <c r="O3518" t="str">
        <f t="shared" si="336"/>
        <v>18&lt;row&gt;&lt;color=136,140,107&gt;使用弹弓给予对手318%伤害，&lt;row&gt;&lt;color=136,140,107&gt;并额外造成1114点伤害</v>
      </c>
    </row>
    <row r="3519" spans="1:15" x14ac:dyDescent="0.15">
      <c r="A3519">
        <f t="shared" si="337"/>
        <v>1002123046</v>
      </c>
      <c r="B3519" s="32">
        <v>1002123</v>
      </c>
      <c r="C3519">
        <v>46</v>
      </c>
      <c r="D3519">
        <v>0</v>
      </c>
      <c r="E3519">
        <v>0</v>
      </c>
      <c r="F3519" t="s">
        <v>623</v>
      </c>
      <c r="H3519">
        <v>0</v>
      </c>
      <c r="I3519">
        <v>1</v>
      </c>
      <c r="J3519">
        <v>0</v>
      </c>
      <c r="K3519">
        <v>100</v>
      </c>
      <c r="L3519">
        <f t="shared" si="338"/>
        <v>3.2123499999999954</v>
      </c>
      <c r="N3519">
        <v>0.78349999999999898</v>
      </c>
      <c r="O3519" t="str">
        <f t="shared" si="336"/>
        <v>18&lt;row&gt;&lt;color=136,140,107&gt;使用弹弓给予对手321%伤害，&lt;row&gt;&lt;color=136,140,107&gt;并额外造成1157点伤害</v>
      </c>
    </row>
    <row r="3520" spans="1:15" x14ac:dyDescent="0.15">
      <c r="A3520">
        <f t="shared" si="337"/>
        <v>1002123047</v>
      </c>
      <c r="B3520" s="32">
        <v>1002123</v>
      </c>
      <c r="C3520">
        <v>47</v>
      </c>
      <c r="D3520">
        <v>0</v>
      </c>
      <c r="E3520">
        <v>0</v>
      </c>
      <c r="F3520" t="s">
        <v>624</v>
      </c>
      <c r="H3520">
        <v>0</v>
      </c>
      <c r="I3520">
        <v>1</v>
      </c>
      <c r="J3520">
        <v>0</v>
      </c>
      <c r="K3520">
        <v>100</v>
      </c>
      <c r="L3520">
        <f t="shared" si="338"/>
        <v>3.2381799999999954</v>
      </c>
      <c r="N3520">
        <v>0.78979999999999895</v>
      </c>
      <c r="O3520" t="str">
        <f t="shared" si="336"/>
        <v>18&lt;row&gt;&lt;color=136,140,107&gt;使用弹弓给予对手323%伤害，&lt;row&gt;&lt;color=136,140,107&gt;并额外造成1202点伤害</v>
      </c>
    </row>
    <row r="3521" spans="1:15" x14ac:dyDescent="0.15">
      <c r="A3521">
        <f t="shared" si="337"/>
        <v>1002123048</v>
      </c>
      <c r="B3521" s="32">
        <v>1002123</v>
      </c>
      <c r="C3521">
        <v>48</v>
      </c>
      <c r="D3521">
        <v>0</v>
      </c>
      <c r="E3521">
        <v>0</v>
      </c>
      <c r="F3521" t="s">
        <v>625</v>
      </c>
      <c r="H3521">
        <v>0</v>
      </c>
      <c r="I3521">
        <v>1</v>
      </c>
      <c r="J3521">
        <v>0</v>
      </c>
      <c r="K3521">
        <v>100</v>
      </c>
      <c r="L3521">
        <f t="shared" si="338"/>
        <v>3.2640099999999959</v>
      </c>
      <c r="N3521">
        <v>0.79609999999999903</v>
      </c>
      <c r="O3521" t="str">
        <f t="shared" si="336"/>
        <v>18&lt;row&gt;&lt;color=136,140,107&gt;使用弹弓给予对手326%伤害，&lt;row&gt;&lt;color=136,140,107&gt;并额外造成1247点伤害</v>
      </c>
    </row>
    <row r="3522" spans="1:15" x14ac:dyDescent="0.15">
      <c r="A3522">
        <f t="shared" si="337"/>
        <v>1002123049</v>
      </c>
      <c r="B3522" s="32">
        <v>1002123</v>
      </c>
      <c r="C3522">
        <v>49</v>
      </c>
      <c r="D3522">
        <v>0</v>
      </c>
      <c r="E3522">
        <v>0</v>
      </c>
      <c r="F3522" t="s">
        <v>626</v>
      </c>
      <c r="H3522">
        <v>0</v>
      </c>
      <c r="I3522">
        <v>1</v>
      </c>
      <c r="J3522">
        <v>0</v>
      </c>
      <c r="K3522">
        <v>100</v>
      </c>
      <c r="L3522">
        <f t="shared" si="338"/>
        <v>3.2898399999999954</v>
      </c>
      <c r="N3522">
        <v>0.802399999999999</v>
      </c>
      <c r="O3522" t="str">
        <f t="shared" si="336"/>
        <v>18&lt;row&gt;&lt;color=136,140,107&gt;使用弹弓给予对手328%伤害，&lt;row&gt;&lt;color=136,140,107&gt;并额外造成1293点伤害</v>
      </c>
    </row>
    <row r="3523" spans="1:15" x14ac:dyDescent="0.15">
      <c r="A3523">
        <f t="shared" si="337"/>
        <v>1002123050</v>
      </c>
      <c r="B3523" s="32">
        <v>1002123</v>
      </c>
      <c r="C3523">
        <v>50</v>
      </c>
      <c r="D3523">
        <v>0</v>
      </c>
      <c r="E3523">
        <v>0</v>
      </c>
      <c r="F3523" t="s">
        <v>627</v>
      </c>
      <c r="H3523">
        <v>0</v>
      </c>
      <c r="I3523">
        <v>1</v>
      </c>
      <c r="J3523">
        <v>0</v>
      </c>
      <c r="K3523">
        <v>100</v>
      </c>
      <c r="L3523">
        <f t="shared" si="338"/>
        <v>3.3156699999999955</v>
      </c>
      <c r="N3523">
        <v>0.80869999999999898</v>
      </c>
      <c r="O3523" t="str">
        <f t="shared" si="336"/>
        <v>18&lt;row&gt;&lt;color=136,140,107&gt;使用弹弓给予对手331%伤害，&lt;row&gt;&lt;color=136,140,107&gt;并额外造成1340点伤害</v>
      </c>
    </row>
    <row r="3524" spans="1:15" x14ac:dyDescent="0.15">
      <c r="A3524">
        <f t="shared" si="337"/>
        <v>1002123051</v>
      </c>
      <c r="B3524" s="32">
        <v>1002123</v>
      </c>
      <c r="C3524">
        <v>51</v>
      </c>
      <c r="D3524">
        <v>0</v>
      </c>
      <c r="E3524">
        <v>0</v>
      </c>
      <c r="F3524" t="s">
        <v>628</v>
      </c>
      <c r="H3524">
        <v>0</v>
      </c>
      <c r="I3524">
        <v>1</v>
      </c>
      <c r="J3524">
        <v>0</v>
      </c>
      <c r="K3524">
        <v>100</v>
      </c>
      <c r="L3524">
        <f t="shared" si="338"/>
        <v>3.3414999999999955</v>
      </c>
      <c r="N3524">
        <v>0.81499999999999895</v>
      </c>
      <c r="O3524" t="str">
        <f t="shared" si="336"/>
        <v>18&lt;row&gt;&lt;color=136,140,107&gt;使用弹弓给予对手334%伤害，&lt;row&gt;&lt;color=136,140,107&gt;并额外造成1388点伤害</v>
      </c>
    </row>
    <row r="3525" spans="1:15" x14ac:dyDescent="0.15">
      <c r="A3525">
        <f t="shared" si="337"/>
        <v>1002123052</v>
      </c>
      <c r="B3525" s="32">
        <v>1002123</v>
      </c>
      <c r="C3525">
        <v>52</v>
      </c>
      <c r="D3525">
        <v>0</v>
      </c>
      <c r="E3525">
        <v>0</v>
      </c>
      <c r="F3525" t="s">
        <v>629</v>
      </c>
      <c r="H3525">
        <v>0</v>
      </c>
      <c r="I3525">
        <v>1</v>
      </c>
      <c r="J3525">
        <v>0</v>
      </c>
      <c r="K3525">
        <v>100</v>
      </c>
      <c r="L3525">
        <f t="shared" si="338"/>
        <v>3.3673299999999959</v>
      </c>
      <c r="N3525">
        <v>0.82129999999999903</v>
      </c>
      <c r="O3525" t="str">
        <f t="shared" si="336"/>
        <v>18&lt;row&gt;&lt;color=136,140,107&gt;使用弹弓给予对手336%伤害，&lt;row&gt;&lt;color=136,140,107&gt;并额外造成1438点伤害</v>
      </c>
    </row>
    <row r="3526" spans="1:15" x14ac:dyDescent="0.15">
      <c r="A3526">
        <f t="shared" si="337"/>
        <v>1002123053</v>
      </c>
      <c r="B3526" s="32">
        <v>1002123</v>
      </c>
      <c r="C3526">
        <v>53</v>
      </c>
      <c r="D3526">
        <v>0</v>
      </c>
      <c r="E3526">
        <v>0</v>
      </c>
      <c r="F3526" t="s">
        <v>630</v>
      </c>
      <c r="H3526">
        <v>0</v>
      </c>
      <c r="I3526">
        <v>1</v>
      </c>
      <c r="J3526">
        <v>0</v>
      </c>
      <c r="K3526">
        <v>100</v>
      </c>
      <c r="L3526">
        <f t="shared" si="338"/>
        <v>3.3931599999999955</v>
      </c>
      <c r="N3526">
        <v>0.827599999999999</v>
      </c>
      <c r="O3526" t="str">
        <f t="shared" si="336"/>
        <v>18&lt;row&gt;&lt;color=136,140,107&gt;使用弹弓给予对手339%伤害，&lt;row&gt;&lt;color=136,140,107&gt;并额外造成1488点伤害</v>
      </c>
    </row>
    <row r="3527" spans="1:15" x14ac:dyDescent="0.15">
      <c r="A3527">
        <f t="shared" si="337"/>
        <v>1002123054</v>
      </c>
      <c r="B3527" s="32">
        <v>1002123</v>
      </c>
      <c r="C3527">
        <v>54</v>
      </c>
      <c r="D3527">
        <v>0</v>
      </c>
      <c r="E3527">
        <v>0</v>
      </c>
      <c r="F3527" t="s">
        <v>631</v>
      </c>
      <c r="H3527">
        <v>0</v>
      </c>
      <c r="I3527">
        <v>1</v>
      </c>
      <c r="J3527">
        <v>0</v>
      </c>
      <c r="K3527">
        <v>100</v>
      </c>
      <c r="L3527">
        <f t="shared" si="338"/>
        <v>3.4189899999999955</v>
      </c>
      <c r="N3527">
        <v>0.83389999999999898</v>
      </c>
      <c r="O3527" t="str">
        <f t="shared" si="336"/>
        <v>18&lt;row&gt;&lt;color=136,140,107&gt;使用弹弓给予对手341%伤害，&lt;row&gt;&lt;color=136,140,107&gt;并额外造成1539点伤害</v>
      </c>
    </row>
    <row r="3528" spans="1:15" x14ac:dyDescent="0.15">
      <c r="A3528">
        <f t="shared" si="337"/>
        <v>1002123055</v>
      </c>
      <c r="B3528" s="32">
        <v>1002123</v>
      </c>
      <c r="C3528">
        <v>55</v>
      </c>
      <c r="D3528">
        <v>0</v>
      </c>
      <c r="E3528">
        <v>0</v>
      </c>
      <c r="F3528" t="s">
        <v>632</v>
      </c>
      <c r="H3528">
        <v>0</v>
      </c>
      <c r="I3528">
        <v>1</v>
      </c>
      <c r="J3528">
        <v>0</v>
      </c>
      <c r="K3528">
        <v>100</v>
      </c>
      <c r="L3528">
        <f t="shared" si="338"/>
        <v>3.4448199999999956</v>
      </c>
      <c r="N3528">
        <v>0.84019999999999895</v>
      </c>
      <c r="O3528" t="str">
        <f t="shared" si="336"/>
        <v>18&lt;row&gt;&lt;color=136,140,107&gt;使用弹弓给予对手344%伤害，&lt;row&gt;&lt;color=136,140,107&gt;并额外造成1591点伤害</v>
      </c>
    </row>
    <row r="3529" spans="1:15" x14ac:dyDescent="0.15">
      <c r="A3529">
        <f t="shared" si="337"/>
        <v>1002123056</v>
      </c>
      <c r="B3529" s="32">
        <v>1002123</v>
      </c>
      <c r="C3529">
        <v>56</v>
      </c>
      <c r="D3529">
        <v>0</v>
      </c>
      <c r="E3529">
        <v>0</v>
      </c>
      <c r="F3529" t="s">
        <v>633</v>
      </c>
      <c r="H3529">
        <v>0</v>
      </c>
      <c r="I3529">
        <v>1</v>
      </c>
      <c r="J3529">
        <v>0</v>
      </c>
      <c r="K3529">
        <v>100</v>
      </c>
      <c r="L3529">
        <f t="shared" si="338"/>
        <v>3.4706499999999916</v>
      </c>
      <c r="N3529">
        <v>0.84649999999999803</v>
      </c>
      <c r="O3529" t="str">
        <f t="shared" si="336"/>
        <v>18&lt;row&gt;&lt;color=136,140,107&gt;使用弹弓给予对手347%伤害，&lt;row&gt;&lt;color=136,140,107&gt;并额外造成1645点伤害</v>
      </c>
    </row>
    <row r="3530" spans="1:15" x14ac:dyDescent="0.15">
      <c r="A3530">
        <f t="shared" si="337"/>
        <v>1002123057</v>
      </c>
      <c r="B3530" s="32">
        <v>1002123</v>
      </c>
      <c r="C3530">
        <v>57</v>
      </c>
      <c r="D3530">
        <v>0</v>
      </c>
      <c r="E3530">
        <v>0</v>
      </c>
      <c r="F3530" t="s">
        <v>634</v>
      </c>
      <c r="H3530">
        <v>0</v>
      </c>
      <c r="I3530">
        <v>1</v>
      </c>
      <c r="J3530">
        <v>0</v>
      </c>
      <c r="K3530">
        <v>100</v>
      </c>
      <c r="L3530">
        <f t="shared" si="338"/>
        <v>3.4964799999999916</v>
      </c>
      <c r="N3530">
        <v>0.852799999999998</v>
      </c>
      <c r="O3530" t="str">
        <f t="shared" si="336"/>
        <v>18&lt;row&gt;&lt;color=136,140,107&gt;使用弹弓给予对手349%伤害，&lt;row&gt;&lt;color=136,140,107&gt;并额外造成1699点伤害</v>
      </c>
    </row>
    <row r="3531" spans="1:15" x14ac:dyDescent="0.15">
      <c r="A3531">
        <f t="shared" si="337"/>
        <v>1002123058</v>
      </c>
      <c r="B3531" s="32">
        <v>1002123</v>
      </c>
      <c r="C3531">
        <v>58</v>
      </c>
      <c r="D3531">
        <v>0</v>
      </c>
      <c r="E3531">
        <v>0</v>
      </c>
      <c r="F3531" t="s">
        <v>635</v>
      </c>
      <c r="H3531">
        <v>0</v>
      </c>
      <c r="I3531">
        <v>1</v>
      </c>
      <c r="J3531">
        <v>0</v>
      </c>
      <c r="K3531">
        <v>100</v>
      </c>
      <c r="L3531">
        <f t="shared" si="338"/>
        <v>3.5223099999999916</v>
      </c>
      <c r="N3531">
        <v>0.85909999999999798</v>
      </c>
      <c r="O3531" t="str">
        <f t="shared" si="336"/>
        <v>18&lt;row&gt;&lt;color=136,140,107&gt;使用弹弓给予对手352%伤害，&lt;row&gt;&lt;color=136,140,107&gt;并额外造成1755点伤害</v>
      </c>
    </row>
    <row r="3532" spans="1:15" x14ac:dyDescent="0.15">
      <c r="A3532">
        <f t="shared" si="337"/>
        <v>1002123059</v>
      </c>
      <c r="B3532" s="32">
        <v>1002123</v>
      </c>
      <c r="C3532">
        <v>59</v>
      </c>
      <c r="D3532">
        <v>0</v>
      </c>
      <c r="E3532">
        <v>0</v>
      </c>
      <c r="F3532" t="s">
        <v>636</v>
      </c>
      <c r="H3532">
        <v>0</v>
      </c>
      <c r="I3532">
        <v>1</v>
      </c>
      <c r="J3532">
        <v>0</v>
      </c>
      <c r="K3532">
        <v>100</v>
      </c>
      <c r="L3532">
        <f t="shared" si="338"/>
        <v>3.5481399999999912</v>
      </c>
      <c r="N3532">
        <v>0.86539999999999795</v>
      </c>
      <c r="O3532" t="str">
        <f t="shared" si="336"/>
        <v>18&lt;row&gt;&lt;color=136,140,107&gt;使用弹弓给予对手354%伤害，&lt;row&gt;&lt;color=136,140,107&gt;并额外造成1811点伤害</v>
      </c>
    </row>
    <row r="3533" spans="1:15" x14ac:dyDescent="0.15">
      <c r="A3533">
        <f t="shared" si="337"/>
        <v>1002123060</v>
      </c>
      <c r="B3533" s="32">
        <v>1002123</v>
      </c>
      <c r="C3533">
        <v>60</v>
      </c>
      <c r="D3533">
        <v>0</v>
      </c>
      <c r="E3533">
        <v>0</v>
      </c>
      <c r="F3533" t="s">
        <v>637</v>
      </c>
      <c r="H3533">
        <v>0</v>
      </c>
      <c r="I3533">
        <v>1</v>
      </c>
      <c r="J3533">
        <v>0</v>
      </c>
      <c r="K3533">
        <v>100</v>
      </c>
      <c r="L3533">
        <f t="shared" si="338"/>
        <v>3.5739699999999917</v>
      </c>
      <c r="N3533">
        <v>0.87169999999999803</v>
      </c>
      <c r="O3533" t="str">
        <f t="shared" si="336"/>
        <v>18&lt;row&gt;&lt;color=136,140,107&gt;使用弹弓给予对手357%伤害，&lt;row&gt;&lt;color=136,140,107&gt;并额外造成1869点伤害</v>
      </c>
    </row>
    <row r="3534" spans="1:15" x14ac:dyDescent="0.15">
      <c r="A3534">
        <f t="shared" si="337"/>
        <v>1002123061</v>
      </c>
      <c r="B3534" s="32">
        <v>1002123</v>
      </c>
      <c r="C3534">
        <v>61</v>
      </c>
      <c r="D3534">
        <v>0</v>
      </c>
      <c r="E3534">
        <v>0</v>
      </c>
      <c r="F3534" t="s">
        <v>638</v>
      </c>
      <c r="H3534">
        <v>0</v>
      </c>
      <c r="I3534">
        <v>1</v>
      </c>
      <c r="J3534">
        <v>0</v>
      </c>
      <c r="K3534">
        <v>100</v>
      </c>
      <c r="L3534">
        <f t="shared" si="338"/>
        <v>3.5997999999999917</v>
      </c>
      <c r="N3534">
        <v>0.877999999999998</v>
      </c>
      <c r="O3534" t="str">
        <f t="shared" si="336"/>
        <v>18&lt;row&gt;&lt;color=136,140,107&gt;使用弹弓给予对手359%伤害，&lt;row&gt;&lt;color=136,140,107&gt;并额外造成1927点伤害</v>
      </c>
    </row>
    <row r="3535" spans="1:15" x14ac:dyDescent="0.15">
      <c r="A3535">
        <f t="shared" si="337"/>
        <v>1002123062</v>
      </c>
      <c r="B3535" s="32">
        <v>1002123</v>
      </c>
      <c r="C3535">
        <v>62</v>
      </c>
      <c r="D3535">
        <v>0</v>
      </c>
      <c r="E3535">
        <v>0</v>
      </c>
      <c r="F3535" t="s">
        <v>639</v>
      </c>
      <c r="H3535">
        <v>0</v>
      </c>
      <c r="I3535">
        <v>1</v>
      </c>
      <c r="J3535">
        <v>0</v>
      </c>
      <c r="K3535">
        <v>100</v>
      </c>
      <c r="L3535">
        <f t="shared" si="338"/>
        <v>3.6256299999999912</v>
      </c>
      <c r="N3535">
        <v>0.88429999999999798</v>
      </c>
      <c r="O3535" t="str">
        <f t="shared" si="336"/>
        <v>18&lt;row&gt;&lt;color=136,140,107&gt;使用弹弓给予对手362%伤害，&lt;row&gt;&lt;color=136,140,107&gt;并额外造成1987点伤害</v>
      </c>
    </row>
    <row r="3536" spans="1:15" x14ac:dyDescent="0.15">
      <c r="A3536">
        <f t="shared" si="337"/>
        <v>1002123063</v>
      </c>
      <c r="B3536" s="32">
        <v>1002123</v>
      </c>
      <c r="C3536">
        <v>63</v>
      </c>
      <c r="D3536">
        <v>0</v>
      </c>
      <c r="E3536">
        <v>0</v>
      </c>
      <c r="F3536" t="s">
        <v>640</v>
      </c>
      <c r="H3536">
        <v>0</v>
      </c>
      <c r="I3536">
        <v>1</v>
      </c>
      <c r="J3536">
        <v>0</v>
      </c>
      <c r="K3536">
        <v>100</v>
      </c>
      <c r="L3536">
        <f t="shared" si="338"/>
        <v>3.6514599999999913</v>
      </c>
      <c r="N3536">
        <v>0.89059999999999795</v>
      </c>
      <c r="O3536" t="str">
        <f t="shared" si="336"/>
        <v>18&lt;row&gt;&lt;color=136,140,107&gt;使用弹弓给予对手365%伤害，&lt;row&gt;&lt;color=136,140,107&gt;并额外造成2048点伤害</v>
      </c>
    </row>
    <row r="3537" spans="1:15" x14ac:dyDescent="0.15">
      <c r="A3537">
        <f t="shared" si="337"/>
        <v>1002123064</v>
      </c>
      <c r="B3537" s="32">
        <v>1002123</v>
      </c>
      <c r="C3537">
        <v>64</v>
      </c>
      <c r="D3537">
        <v>0</v>
      </c>
      <c r="E3537">
        <v>0</v>
      </c>
      <c r="F3537" t="s">
        <v>641</v>
      </c>
      <c r="H3537">
        <v>0</v>
      </c>
      <c r="I3537">
        <v>1</v>
      </c>
      <c r="J3537">
        <v>0</v>
      </c>
      <c r="K3537">
        <v>100</v>
      </c>
      <c r="L3537">
        <f t="shared" si="338"/>
        <v>3.6772899999999917</v>
      </c>
      <c r="N3537">
        <v>0.89689999999999803</v>
      </c>
      <c r="O3537" t="str">
        <f t="shared" si="336"/>
        <v>18&lt;row&gt;&lt;color=136,140,107&gt;使用弹弓给予对手367%伤害，&lt;row&gt;&lt;color=136,140,107&gt;并额外造成2110点伤害</v>
      </c>
    </row>
    <row r="3538" spans="1:15" x14ac:dyDescent="0.15">
      <c r="A3538">
        <f t="shared" si="337"/>
        <v>1002123065</v>
      </c>
      <c r="B3538" s="32">
        <v>1002123</v>
      </c>
      <c r="C3538">
        <v>65</v>
      </c>
      <c r="D3538">
        <v>0</v>
      </c>
      <c r="E3538">
        <v>0</v>
      </c>
      <c r="F3538" t="s">
        <v>642</v>
      </c>
      <c r="H3538">
        <v>0</v>
      </c>
      <c r="I3538">
        <v>1</v>
      </c>
      <c r="J3538">
        <v>0</v>
      </c>
      <c r="K3538">
        <v>100</v>
      </c>
      <c r="L3538">
        <f t="shared" si="338"/>
        <v>3.7031199999999913</v>
      </c>
      <c r="N3538">
        <v>0.903199999999998</v>
      </c>
      <c r="O3538" t="str">
        <f t="shared" si="336"/>
        <v>18&lt;row&gt;&lt;color=136,140,107&gt;使用弹弓给予对手370%伤害，&lt;row&gt;&lt;color=136,140,107&gt;并额外造成2174点伤害</v>
      </c>
    </row>
    <row r="3539" spans="1:15" x14ac:dyDescent="0.15">
      <c r="A3539">
        <f t="shared" si="337"/>
        <v>1002123066</v>
      </c>
      <c r="B3539" s="32">
        <v>1002123</v>
      </c>
      <c r="C3539">
        <v>66</v>
      </c>
      <c r="D3539">
        <v>0</v>
      </c>
      <c r="E3539">
        <v>0</v>
      </c>
      <c r="F3539" t="s">
        <v>643</v>
      </c>
      <c r="H3539">
        <v>0</v>
      </c>
      <c r="I3539">
        <v>1</v>
      </c>
      <c r="J3539">
        <v>0</v>
      </c>
      <c r="K3539">
        <v>100</v>
      </c>
      <c r="L3539">
        <f t="shared" si="338"/>
        <v>3.7289499999999913</v>
      </c>
      <c r="N3539">
        <v>0.90949999999999798</v>
      </c>
      <c r="O3539" t="str">
        <f t="shared" ref="O3539:O3553" si="339">"18&lt;row&gt;&lt;color=136,140,107&gt;使用弹弓给予对手"&amp;INT(L3539*100)&amp;"%伤害，&lt;row&gt;&lt;color=136,140,107&gt;并额外造成"&amp;INT(C3539*10*L3539*N3539)&amp;"点伤害"</f>
        <v>18&lt;row&gt;&lt;color=136,140,107&gt;使用弹弓给予对手372%伤害，&lt;row&gt;&lt;color=136,140,107&gt;并额外造成2238点伤害</v>
      </c>
    </row>
    <row r="3540" spans="1:15" x14ac:dyDescent="0.15">
      <c r="A3540">
        <f t="shared" si="337"/>
        <v>1002123067</v>
      </c>
      <c r="B3540" s="32">
        <v>1002123</v>
      </c>
      <c r="C3540">
        <v>67</v>
      </c>
      <c r="D3540">
        <v>0</v>
      </c>
      <c r="E3540">
        <v>0</v>
      </c>
      <c r="F3540" t="s">
        <v>644</v>
      </c>
      <c r="H3540">
        <v>0</v>
      </c>
      <c r="I3540">
        <v>1</v>
      </c>
      <c r="J3540">
        <v>0</v>
      </c>
      <c r="K3540">
        <v>100</v>
      </c>
      <c r="L3540">
        <f t="shared" si="338"/>
        <v>3.7547799999999913</v>
      </c>
      <c r="N3540">
        <v>0.91579999999999795</v>
      </c>
      <c r="O3540" t="str">
        <f t="shared" si="339"/>
        <v>18&lt;row&gt;&lt;color=136,140,107&gt;使用弹弓给予对手375%伤害，&lt;row&gt;&lt;color=136,140,107&gt;并额外造成2303点伤害</v>
      </c>
    </row>
    <row r="3541" spans="1:15" x14ac:dyDescent="0.15">
      <c r="A3541">
        <f t="shared" si="337"/>
        <v>1002123068</v>
      </c>
      <c r="B3541" s="32">
        <v>1002123</v>
      </c>
      <c r="C3541">
        <v>68</v>
      </c>
      <c r="D3541">
        <v>0</v>
      </c>
      <c r="E3541">
        <v>0</v>
      </c>
      <c r="F3541" t="s">
        <v>645</v>
      </c>
      <c r="H3541">
        <v>0</v>
      </c>
      <c r="I3541">
        <v>1</v>
      </c>
      <c r="J3541">
        <v>0</v>
      </c>
      <c r="K3541">
        <v>100</v>
      </c>
      <c r="L3541">
        <f t="shared" si="338"/>
        <v>3.7806099999999918</v>
      </c>
      <c r="N3541">
        <v>0.92209999999999803</v>
      </c>
      <c r="O3541" t="str">
        <f t="shared" si="339"/>
        <v>18&lt;row&gt;&lt;color=136,140,107&gt;使用弹弓给予对手378%伤害，&lt;row&gt;&lt;color=136,140,107&gt;并额外造成2370点伤害</v>
      </c>
    </row>
    <row r="3542" spans="1:15" x14ac:dyDescent="0.15">
      <c r="A3542">
        <f t="shared" si="337"/>
        <v>1002123069</v>
      </c>
      <c r="B3542" s="32">
        <v>1002123</v>
      </c>
      <c r="C3542">
        <v>69</v>
      </c>
      <c r="D3542">
        <v>0</v>
      </c>
      <c r="E3542">
        <v>0</v>
      </c>
      <c r="F3542" t="s">
        <v>646</v>
      </c>
      <c r="H3542">
        <v>0</v>
      </c>
      <c r="I3542">
        <v>1</v>
      </c>
      <c r="J3542">
        <v>0</v>
      </c>
      <c r="K3542">
        <v>100</v>
      </c>
      <c r="L3542">
        <f t="shared" si="338"/>
        <v>3.8064399999999914</v>
      </c>
      <c r="N3542">
        <v>0.928399999999998</v>
      </c>
      <c r="O3542" t="str">
        <f t="shared" si="339"/>
        <v>18&lt;row&gt;&lt;color=136,140,107&gt;使用弹弓给予对手380%伤害，&lt;row&gt;&lt;color=136,140,107&gt;并额外造成2438点伤害</v>
      </c>
    </row>
    <row r="3543" spans="1:15" x14ac:dyDescent="0.15">
      <c r="A3543">
        <f t="shared" si="337"/>
        <v>1002123070</v>
      </c>
      <c r="B3543" s="32">
        <v>1002123</v>
      </c>
      <c r="C3543">
        <v>70</v>
      </c>
      <c r="D3543">
        <v>0</v>
      </c>
      <c r="E3543">
        <v>0</v>
      </c>
      <c r="F3543" t="s">
        <v>647</v>
      </c>
      <c r="H3543">
        <v>0</v>
      </c>
      <c r="I3543">
        <v>1</v>
      </c>
      <c r="J3543">
        <v>0</v>
      </c>
      <c r="K3543">
        <v>100</v>
      </c>
      <c r="L3543">
        <f t="shared" si="338"/>
        <v>3.8322699999999914</v>
      </c>
      <c r="N3543">
        <v>0.93469999999999798</v>
      </c>
      <c r="O3543" t="str">
        <f t="shared" si="339"/>
        <v>18&lt;row&gt;&lt;color=136,140,107&gt;使用弹弓给予对手383%伤害，&lt;row&gt;&lt;color=136,140,107&gt;并额外造成2507点伤害</v>
      </c>
    </row>
    <row r="3544" spans="1:15" x14ac:dyDescent="0.15">
      <c r="A3544">
        <f t="shared" si="337"/>
        <v>1002123071</v>
      </c>
      <c r="B3544" s="32">
        <v>1002123</v>
      </c>
      <c r="C3544">
        <v>71</v>
      </c>
      <c r="D3544">
        <v>0</v>
      </c>
      <c r="E3544">
        <v>0</v>
      </c>
      <c r="F3544" t="s">
        <v>648</v>
      </c>
      <c r="H3544">
        <v>0</v>
      </c>
      <c r="I3544">
        <v>1</v>
      </c>
      <c r="J3544">
        <v>0</v>
      </c>
      <c r="K3544">
        <v>100</v>
      </c>
      <c r="L3544">
        <f t="shared" si="338"/>
        <v>3.8580999999999914</v>
      </c>
      <c r="N3544">
        <v>0.94099999999999795</v>
      </c>
      <c r="O3544" t="str">
        <f t="shared" si="339"/>
        <v>18&lt;row&gt;&lt;color=136,140,107&gt;使用弹弓给予对手385%伤害，&lt;row&gt;&lt;color=136,140,107&gt;并额外造成2577点伤害</v>
      </c>
    </row>
    <row r="3545" spans="1:15" x14ac:dyDescent="0.15">
      <c r="A3545">
        <f t="shared" si="337"/>
        <v>1002123072</v>
      </c>
      <c r="B3545" s="32">
        <v>1002123</v>
      </c>
      <c r="C3545">
        <v>72</v>
      </c>
      <c r="D3545">
        <v>0</v>
      </c>
      <c r="E3545">
        <v>0</v>
      </c>
      <c r="F3545" t="s">
        <v>649</v>
      </c>
      <c r="H3545">
        <v>0</v>
      </c>
      <c r="I3545">
        <v>1</v>
      </c>
      <c r="J3545">
        <v>0</v>
      </c>
      <c r="K3545">
        <v>100</v>
      </c>
      <c r="L3545">
        <f t="shared" si="338"/>
        <v>3.8839299999999914</v>
      </c>
      <c r="N3545">
        <v>0.94729999999999803</v>
      </c>
      <c r="O3545" t="str">
        <f t="shared" si="339"/>
        <v>18&lt;row&gt;&lt;color=136,140,107&gt;使用弹弓给予对手388%伤害，&lt;row&gt;&lt;color=136,140,107&gt;并额外造成2649点伤害</v>
      </c>
    </row>
    <row r="3546" spans="1:15" x14ac:dyDescent="0.15">
      <c r="A3546">
        <f t="shared" si="337"/>
        <v>1002123073</v>
      </c>
      <c r="B3546" s="32">
        <v>1002123</v>
      </c>
      <c r="C3546">
        <v>73</v>
      </c>
      <c r="D3546">
        <v>0</v>
      </c>
      <c r="E3546">
        <v>0</v>
      </c>
      <c r="F3546" t="s">
        <v>650</v>
      </c>
      <c r="H3546">
        <v>0</v>
      </c>
      <c r="I3546">
        <v>1</v>
      </c>
      <c r="J3546">
        <v>0</v>
      </c>
      <c r="K3546">
        <v>100</v>
      </c>
      <c r="L3546">
        <f t="shared" si="338"/>
        <v>3.9097599999999915</v>
      </c>
      <c r="N3546">
        <v>0.953599999999998</v>
      </c>
      <c r="O3546" t="str">
        <f t="shared" si="339"/>
        <v>18&lt;row&gt;&lt;color=136,140,107&gt;使用弹弓给予对手390%伤害，&lt;row&gt;&lt;color=136,140,107&gt;并额外造成2721点伤害</v>
      </c>
    </row>
    <row r="3547" spans="1:15" x14ac:dyDescent="0.15">
      <c r="A3547">
        <f t="shared" si="337"/>
        <v>1002123074</v>
      </c>
      <c r="B3547" s="32">
        <v>1002123</v>
      </c>
      <c r="C3547">
        <v>74</v>
      </c>
      <c r="D3547">
        <v>0</v>
      </c>
      <c r="E3547">
        <v>0</v>
      </c>
      <c r="F3547" t="s">
        <v>651</v>
      </c>
      <c r="H3547">
        <v>0</v>
      </c>
      <c r="I3547">
        <v>1</v>
      </c>
      <c r="J3547">
        <v>0</v>
      </c>
      <c r="K3547">
        <v>100</v>
      </c>
      <c r="L3547">
        <f t="shared" si="338"/>
        <v>3.9355899999999915</v>
      </c>
      <c r="N3547">
        <v>0.95989999999999798</v>
      </c>
      <c r="O3547" t="str">
        <f t="shared" si="339"/>
        <v>18&lt;row&gt;&lt;color=136,140,107&gt;使用弹弓给予对手393%伤害，&lt;row&gt;&lt;color=136,140,107&gt;并额外造成2795点伤害</v>
      </c>
    </row>
    <row r="3548" spans="1:15" x14ac:dyDescent="0.15">
      <c r="A3548">
        <f t="shared" si="337"/>
        <v>1002123075</v>
      </c>
      <c r="B3548" s="32">
        <v>1002123</v>
      </c>
      <c r="C3548">
        <v>75</v>
      </c>
      <c r="D3548">
        <v>0</v>
      </c>
      <c r="E3548">
        <v>0</v>
      </c>
      <c r="F3548" t="s">
        <v>652</v>
      </c>
      <c r="H3548">
        <v>0</v>
      </c>
      <c r="I3548">
        <v>1</v>
      </c>
      <c r="J3548">
        <v>0</v>
      </c>
      <c r="K3548">
        <v>100</v>
      </c>
      <c r="L3548">
        <f t="shared" si="338"/>
        <v>3.9614199999999911</v>
      </c>
      <c r="N3548">
        <v>0.96619999999999795</v>
      </c>
      <c r="O3548" t="str">
        <f t="shared" si="339"/>
        <v>18&lt;row&gt;&lt;color=136,140,107&gt;使用弹弓给予对手396%伤害，&lt;row&gt;&lt;color=136,140,107&gt;并额外造成2870点伤害</v>
      </c>
    </row>
    <row r="3549" spans="1:15" x14ac:dyDescent="0.15">
      <c r="A3549">
        <f t="shared" si="337"/>
        <v>1002123076</v>
      </c>
      <c r="B3549" s="32">
        <v>1002123</v>
      </c>
      <c r="C3549">
        <v>76</v>
      </c>
      <c r="D3549">
        <v>0</v>
      </c>
      <c r="E3549">
        <v>0</v>
      </c>
      <c r="F3549" t="s">
        <v>653</v>
      </c>
      <c r="H3549">
        <v>0</v>
      </c>
      <c r="I3549">
        <v>1</v>
      </c>
      <c r="J3549">
        <v>0</v>
      </c>
      <c r="K3549">
        <v>100</v>
      </c>
      <c r="L3549">
        <f t="shared" si="338"/>
        <v>3.9872499999999915</v>
      </c>
      <c r="N3549">
        <v>0.97249999999999803</v>
      </c>
      <c r="O3549" t="str">
        <f t="shared" si="339"/>
        <v>18&lt;row&gt;&lt;color=136,140,107&gt;使用弹弓给予对手398%伤害，&lt;row&gt;&lt;color=136,140,107&gt;并额外造成2946点伤害</v>
      </c>
    </row>
    <row r="3550" spans="1:15" x14ac:dyDescent="0.15">
      <c r="A3550">
        <f t="shared" si="337"/>
        <v>1002123077</v>
      </c>
      <c r="B3550" s="32">
        <v>1002123</v>
      </c>
      <c r="C3550">
        <v>77</v>
      </c>
      <c r="D3550">
        <v>0</v>
      </c>
      <c r="E3550">
        <v>0</v>
      </c>
      <c r="F3550" t="s">
        <v>654</v>
      </c>
      <c r="H3550">
        <v>0</v>
      </c>
      <c r="I3550">
        <v>1</v>
      </c>
      <c r="J3550">
        <v>0</v>
      </c>
      <c r="K3550">
        <v>100</v>
      </c>
      <c r="L3550">
        <f t="shared" si="338"/>
        <v>4.0130799999999915</v>
      </c>
      <c r="N3550">
        <v>0.978799999999998</v>
      </c>
      <c r="O3550" t="str">
        <f t="shared" si="339"/>
        <v>18&lt;row&gt;&lt;color=136,140,107&gt;使用弹弓给予对手401%伤害，&lt;row&gt;&lt;color=136,140,107&gt;并额外造成3024点伤害</v>
      </c>
    </row>
    <row r="3551" spans="1:15" x14ac:dyDescent="0.15">
      <c r="A3551">
        <f t="shared" si="337"/>
        <v>1002123078</v>
      </c>
      <c r="B3551" s="32">
        <v>1002123</v>
      </c>
      <c r="C3551">
        <v>78</v>
      </c>
      <c r="D3551">
        <v>0</v>
      </c>
      <c r="E3551">
        <v>0</v>
      </c>
      <c r="F3551" t="s">
        <v>655</v>
      </c>
      <c r="H3551">
        <v>0</v>
      </c>
      <c r="I3551">
        <v>1</v>
      </c>
      <c r="J3551">
        <v>0</v>
      </c>
      <c r="K3551">
        <v>100</v>
      </c>
      <c r="L3551">
        <f t="shared" si="338"/>
        <v>4.0389099999999916</v>
      </c>
      <c r="N3551">
        <v>0.98509999999999798</v>
      </c>
      <c r="O3551" t="str">
        <f t="shared" si="339"/>
        <v>18&lt;row&gt;&lt;color=136,140,107&gt;使用弹弓给予对手403%伤害，&lt;row&gt;&lt;color=136,140,107&gt;并额外造成3103点伤害</v>
      </c>
    </row>
    <row r="3552" spans="1:15" x14ac:dyDescent="0.15">
      <c r="A3552">
        <f t="shared" si="337"/>
        <v>1002123079</v>
      </c>
      <c r="B3552" s="32">
        <v>1002123</v>
      </c>
      <c r="C3552">
        <v>79</v>
      </c>
      <c r="D3552">
        <v>0</v>
      </c>
      <c r="E3552">
        <v>0</v>
      </c>
      <c r="F3552" t="s">
        <v>656</v>
      </c>
      <c r="H3552">
        <v>0</v>
      </c>
      <c r="I3552">
        <v>1</v>
      </c>
      <c r="J3552">
        <v>0</v>
      </c>
      <c r="K3552">
        <v>100</v>
      </c>
      <c r="L3552">
        <f t="shared" si="338"/>
        <v>4.0647399999999916</v>
      </c>
      <c r="N3552">
        <v>0.99139999999999795</v>
      </c>
      <c r="O3552" t="str">
        <f t="shared" si="339"/>
        <v>18&lt;row&gt;&lt;color=136,140,107&gt;使用弹弓给予对手406%伤害，&lt;row&gt;&lt;color=136,140,107&gt;并额外造成3183点伤害</v>
      </c>
    </row>
    <row r="3553" spans="1:15" x14ac:dyDescent="0.15">
      <c r="A3553">
        <f t="shared" si="337"/>
        <v>1002123080</v>
      </c>
      <c r="B3553" s="32">
        <v>1002123</v>
      </c>
      <c r="C3553">
        <v>80</v>
      </c>
      <c r="D3553">
        <v>0</v>
      </c>
      <c r="E3553">
        <v>0</v>
      </c>
      <c r="F3553" t="s">
        <v>657</v>
      </c>
      <c r="H3553">
        <v>0</v>
      </c>
      <c r="I3553">
        <v>1</v>
      </c>
      <c r="J3553">
        <v>0</v>
      </c>
      <c r="K3553">
        <v>100</v>
      </c>
      <c r="L3553">
        <f t="shared" si="338"/>
        <v>4.0999999999999996</v>
      </c>
      <c r="N3553">
        <v>0.99769999999999803</v>
      </c>
      <c r="O3553" t="str">
        <f t="shared" si="339"/>
        <v>18&lt;row&gt;&lt;color=136,140,107&gt;使用弹弓给予对手410%伤害，&lt;row&gt;&lt;color=136,140,107&gt;并额外造成3272点伤害</v>
      </c>
    </row>
    <row r="3554" spans="1:15" x14ac:dyDescent="0.15">
      <c r="A3554">
        <f t="shared" si="337"/>
        <v>1002223001</v>
      </c>
      <c r="B3554" s="35">
        <v>1002223</v>
      </c>
      <c r="C3554">
        <v>1</v>
      </c>
      <c r="D3554">
        <v>0</v>
      </c>
      <c r="E3554">
        <v>0</v>
      </c>
      <c r="F3554" t="s">
        <v>578</v>
      </c>
      <c r="H3554">
        <v>0</v>
      </c>
      <c r="I3554">
        <v>1</v>
      </c>
      <c r="J3554">
        <v>0</v>
      </c>
      <c r="K3554">
        <v>100</v>
      </c>
      <c r="L3554">
        <f t="shared" si="338"/>
        <v>2</v>
      </c>
      <c r="N3554">
        <v>0.5</v>
      </c>
      <c r="O3554" t="str">
        <f>"18&lt;row&gt;&lt;color=136,140,107&gt;使用鞭子给予对手"&amp;INT(L3554*100)&amp;"%伤害，&lt;row&gt;&lt;color=136,140,107&gt;并额外造成"&amp;INT(C3554*10*L3554*N3554)&amp;"点伤害"</f>
        <v>18&lt;row&gt;&lt;color=136,140,107&gt;使用鞭子给予对手200%伤害，&lt;row&gt;&lt;color=136,140,107&gt;并额外造成10点伤害</v>
      </c>
    </row>
    <row r="3555" spans="1:15" x14ac:dyDescent="0.15">
      <c r="A3555">
        <f t="shared" si="337"/>
        <v>1002223002</v>
      </c>
      <c r="B3555" s="32">
        <v>1002223</v>
      </c>
      <c r="C3555">
        <v>2</v>
      </c>
      <c r="D3555">
        <v>0</v>
      </c>
      <c r="E3555">
        <v>0</v>
      </c>
      <c r="F3555" t="s">
        <v>590</v>
      </c>
      <c r="H3555">
        <v>0</v>
      </c>
      <c r="I3555">
        <v>1</v>
      </c>
      <c r="J3555">
        <v>0</v>
      </c>
      <c r="K3555">
        <v>100</v>
      </c>
      <c r="L3555">
        <f t="shared" si="338"/>
        <v>2.0251999999999999</v>
      </c>
      <c r="N3555">
        <v>0.50629999999999997</v>
      </c>
      <c r="O3555" t="str">
        <f t="shared" ref="O3555:O3618" si="340">"18&lt;row&gt;&lt;color=136,140,107&gt;使用鞭子给予对手"&amp;INT(L3555*100)&amp;"%伤害，&lt;row&gt;&lt;color=136,140,107&gt;并额外造成"&amp;INT(C3555*10*L3555*N3555)&amp;"点伤害"</f>
        <v>18&lt;row&gt;&lt;color=136,140,107&gt;使用鞭子给予对手202%伤害，&lt;row&gt;&lt;color=136,140,107&gt;并额外造成20点伤害</v>
      </c>
    </row>
    <row r="3556" spans="1:15" x14ac:dyDescent="0.15">
      <c r="A3556">
        <f t="shared" si="337"/>
        <v>1002223003</v>
      </c>
      <c r="B3556" s="32">
        <v>1002223</v>
      </c>
      <c r="C3556">
        <v>3</v>
      </c>
      <c r="D3556">
        <v>0</v>
      </c>
      <c r="E3556">
        <v>0</v>
      </c>
      <c r="F3556" t="s">
        <v>579</v>
      </c>
      <c r="H3556">
        <v>0</v>
      </c>
      <c r="I3556">
        <v>1</v>
      </c>
      <c r="J3556">
        <v>0</v>
      </c>
      <c r="K3556">
        <v>100</v>
      </c>
      <c r="L3556">
        <f t="shared" si="338"/>
        <v>2.0503999999999998</v>
      </c>
      <c r="N3556">
        <v>0.51259999999999994</v>
      </c>
      <c r="O3556" t="str">
        <f t="shared" si="340"/>
        <v>18&lt;row&gt;&lt;color=136,140,107&gt;使用鞭子给予对手205%伤害，&lt;row&gt;&lt;color=136,140,107&gt;并额外造成31点伤害</v>
      </c>
    </row>
    <row r="3557" spans="1:15" x14ac:dyDescent="0.15">
      <c r="A3557">
        <f t="shared" si="337"/>
        <v>1002223004</v>
      </c>
      <c r="B3557" s="32">
        <v>1002223</v>
      </c>
      <c r="C3557">
        <v>4</v>
      </c>
      <c r="D3557">
        <v>0</v>
      </c>
      <c r="E3557">
        <v>0</v>
      </c>
      <c r="F3557" t="s">
        <v>580</v>
      </c>
      <c r="H3557">
        <v>0</v>
      </c>
      <c r="I3557">
        <v>1</v>
      </c>
      <c r="J3557">
        <v>0</v>
      </c>
      <c r="K3557">
        <v>100</v>
      </c>
      <c r="L3557">
        <f t="shared" si="338"/>
        <v>2.0756000000000001</v>
      </c>
      <c r="N3557">
        <v>0.51890000000000003</v>
      </c>
      <c r="O3557" t="str">
        <f t="shared" si="340"/>
        <v>18&lt;row&gt;&lt;color=136,140,107&gt;使用鞭子给予对手207%伤害，&lt;row&gt;&lt;color=136,140,107&gt;并额外造成43点伤害</v>
      </c>
    </row>
    <row r="3558" spans="1:15" x14ac:dyDescent="0.15">
      <c r="A3558">
        <f t="shared" si="337"/>
        <v>1002223005</v>
      </c>
      <c r="B3558" s="32">
        <v>1002223</v>
      </c>
      <c r="C3558">
        <v>5</v>
      </c>
      <c r="D3558">
        <v>0</v>
      </c>
      <c r="E3558">
        <v>0</v>
      </c>
      <c r="F3558" t="s">
        <v>581</v>
      </c>
      <c r="H3558">
        <v>0</v>
      </c>
      <c r="I3558">
        <v>1</v>
      </c>
      <c r="J3558">
        <v>0</v>
      </c>
      <c r="K3558">
        <v>100</v>
      </c>
      <c r="L3558">
        <f t="shared" si="338"/>
        <v>2.1008</v>
      </c>
      <c r="N3558">
        <v>0.5252</v>
      </c>
      <c r="O3558" t="str">
        <f t="shared" si="340"/>
        <v>18&lt;row&gt;&lt;color=136,140,107&gt;使用鞭子给予对手210%伤害，&lt;row&gt;&lt;color=136,140,107&gt;并额外造成55点伤害</v>
      </c>
    </row>
    <row r="3559" spans="1:15" x14ac:dyDescent="0.15">
      <c r="A3559">
        <f t="shared" si="337"/>
        <v>1002223006</v>
      </c>
      <c r="B3559" s="32">
        <v>1002223</v>
      </c>
      <c r="C3559">
        <v>6</v>
      </c>
      <c r="D3559">
        <v>0</v>
      </c>
      <c r="E3559">
        <v>0</v>
      </c>
      <c r="F3559" t="s">
        <v>582</v>
      </c>
      <c r="H3559">
        <v>0</v>
      </c>
      <c r="I3559">
        <v>1</v>
      </c>
      <c r="J3559">
        <v>0</v>
      </c>
      <c r="K3559">
        <v>100</v>
      </c>
      <c r="L3559">
        <f t="shared" si="338"/>
        <v>2.1259999999999999</v>
      </c>
      <c r="N3559">
        <v>0.53149999999999997</v>
      </c>
      <c r="O3559" t="str">
        <f t="shared" si="340"/>
        <v>18&lt;row&gt;&lt;color=136,140,107&gt;使用鞭子给予对手212%伤害，&lt;row&gt;&lt;color=136,140,107&gt;并额外造成67点伤害</v>
      </c>
    </row>
    <row r="3560" spans="1:15" x14ac:dyDescent="0.15">
      <c r="A3560">
        <f t="shared" si="337"/>
        <v>1002223007</v>
      </c>
      <c r="B3560" s="32">
        <v>1002223</v>
      </c>
      <c r="C3560">
        <v>7</v>
      </c>
      <c r="D3560">
        <v>0</v>
      </c>
      <c r="E3560">
        <v>0</v>
      </c>
      <c r="F3560" t="s">
        <v>583</v>
      </c>
      <c r="H3560">
        <v>0</v>
      </c>
      <c r="I3560">
        <v>1</v>
      </c>
      <c r="J3560">
        <v>0</v>
      </c>
      <c r="K3560">
        <v>100</v>
      </c>
      <c r="L3560">
        <f t="shared" si="338"/>
        <v>2.1511999999999998</v>
      </c>
      <c r="N3560">
        <v>0.53779999999999994</v>
      </c>
      <c r="O3560" t="str">
        <f t="shared" si="340"/>
        <v>18&lt;row&gt;&lt;color=136,140,107&gt;使用鞭子给予对手215%伤害，&lt;row&gt;&lt;color=136,140,107&gt;并额外造成80点伤害</v>
      </c>
    </row>
    <row r="3561" spans="1:15" x14ac:dyDescent="0.15">
      <c r="A3561">
        <f t="shared" ref="A3561:A3624" si="341">B3561*1000+C3561</f>
        <v>1002223008</v>
      </c>
      <c r="B3561" s="32">
        <v>1002223</v>
      </c>
      <c r="C3561">
        <v>8</v>
      </c>
      <c r="D3561">
        <v>0</v>
      </c>
      <c r="E3561">
        <v>0</v>
      </c>
      <c r="F3561" t="s">
        <v>584</v>
      </c>
      <c r="H3561">
        <v>0</v>
      </c>
      <c r="I3561">
        <v>1</v>
      </c>
      <c r="J3561">
        <v>0</v>
      </c>
      <c r="K3561">
        <v>100</v>
      </c>
      <c r="L3561">
        <f t="shared" si="338"/>
        <v>2.1764000000000001</v>
      </c>
      <c r="N3561">
        <v>0.54410000000000003</v>
      </c>
      <c r="O3561" t="str">
        <f t="shared" si="340"/>
        <v>18&lt;row&gt;&lt;color=136,140,107&gt;使用鞭子给予对手217%伤害，&lt;row&gt;&lt;color=136,140,107&gt;并额外造成94点伤害</v>
      </c>
    </row>
    <row r="3562" spans="1:15" x14ac:dyDescent="0.15">
      <c r="A3562">
        <f t="shared" si="341"/>
        <v>1002223009</v>
      </c>
      <c r="B3562" s="32">
        <v>1002223</v>
      </c>
      <c r="C3562">
        <v>9</v>
      </c>
      <c r="D3562">
        <v>0</v>
      </c>
      <c r="E3562">
        <v>0</v>
      </c>
      <c r="F3562" t="s">
        <v>585</v>
      </c>
      <c r="H3562">
        <v>0</v>
      </c>
      <c r="I3562">
        <v>1</v>
      </c>
      <c r="J3562">
        <v>0</v>
      </c>
      <c r="K3562">
        <v>100</v>
      </c>
      <c r="L3562">
        <f t="shared" si="338"/>
        <v>2.2016</v>
      </c>
      <c r="N3562">
        <v>0.5504</v>
      </c>
      <c r="O3562" t="str">
        <f t="shared" si="340"/>
        <v>18&lt;row&gt;&lt;color=136,140,107&gt;使用鞭子给予对手220%伤害，&lt;row&gt;&lt;color=136,140,107&gt;并额外造成109点伤害</v>
      </c>
    </row>
    <row r="3563" spans="1:15" x14ac:dyDescent="0.15">
      <c r="A3563">
        <f t="shared" si="341"/>
        <v>1002223010</v>
      </c>
      <c r="B3563" s="32">
        <v>1002223</v>
      </c>
      <c r="C3563">
        <v>10</v>
      </c>
      <c r="D3563">
        <v>0</v>
      </c>
      <c r="E3563">
        <v>0</v>
      </c>
      <c r="F3563" t="s">
        <v>586</v>
      </c>
      <c r="H3563">
        <v>0</v>
      </c>
      <c r="I3563">
        <v>1</v>
      </c>
      <c r="J3563">
        <v>0</v>
      </c>
      <c r="K3563">
        <v>100</v>
      </c>
      <c r="L3563">
        <f t="shared" si="338"/>
        <v>2.2267999999999999</v>
      </c>
      <c r="N3563">
        <v>0.55669999999999997</v>
      </c>
      <c r="O3563" t="str">
        <f t="shared" si="340"/>
        <v>18&lt;row&gt;&lt;color=136,140,107&gt;使用鞭子给予对手222%伤害，&lt;row&gt;&lt;color=136,140,107&gt;并额外造成123点伤害</v>
      </c>
    </row>
    <row r="3564" spans="1:15" x14ac:dyDescent="0.15">
      <c r="A3564">
        <f t="shared" si="341"/>
        <v>1002223011</v>
      </c>
      <c r="B3564" s="32">
        <v>1002223</v>
      </c>
      <c r="C3564">
        <v>11</v>
      </c>
      <c r="D3564">
        <v>0</v>
      </c>
      <c r="E3564">
        <v>0</v>
      </c>
      <c r="F3564" t="s">
        <v>587</v>
      </c>
      <c r="H3564">
        <v>0</v>
      </c>
      <c r="I3564">
        <v>1</v>
      </c>
      <c r="J3564">
        <v>0</v>
      </c>
      <c r="K3564">
        <v>100</v>
      </c>
      <c r="L3564">
        <f t="shared" si="338"/>
        <v>2.2519999999999998</v>
      </c>
      <c r="N3564">
        <v>0.56299999999999994</v>
      </c>
      <c r="O3564" t="str">
        <f t="shared" si="340"/>
        <v>18&lt;row&gt;&lt;color=136,140,107&gt;使用鞭子给予对手225%伤害，&lt;row&gt;&lt;color=136,140,107&gt;并额外造成139点伤害</v>
      </c>
    </row>
    <row r="3565" spans="1:15" x14ac:dyDescent="0.15">
      <c r="A3565">
        <f t="shared" si="341"/>
        <v>1002223012</v>
      </c>
      <c r="B3565" s="32">
        <v>1002223</v>
      </c>
      <c r="C3565">
        <v>12</v>
      </c>
      <c r="D3565">
        <v>0</v>
      </c>
      <c r="E3565">
        <v>0</v>
      </c>
      <c r="F3565" t="s">
        <v>588</v>
      </c>
      <c r="H3565">
        <v>0</v>
      </c>
      <c r="I3565">
        <v>1</v>
      </c>
      <c r="J3565">
        <v>0</v>
      </c>
      <c r="K3565">
        <v>100</v>
      </c>
      <c r="L3565">
        <f t="shared" si="338"/>
        <v>2.2772000000000001</v>
      </c>
      <c r="N3565">
        <v>0.56930000000000003</v>
      </c>
      <c r="O3565" t="str">
        <f t="shared" si="340"/>
        <v>18&lt;row&gt;&lt;color=136,140,107&gt;使用鞭子给予对手227%伤害，&lt;row&gt;&lt;color=136,140,107&gt;并额外造成155点伤害</v>
      </c>
    </row>
    <row r="3566" spans="1:15" x14ac:dyDescent="0.15">
      <c r="A3566">
        <f t="shared" si="341"/>
        <v>1002223013</v>
      </c>
      <c r="B3566" s="32">
        <v>1002223</v>
      </c>
      <c r="C3566">
        <v>13</v>
      </c>
      <c r="D3566">
        <v>0</v>
      </c>
      <c r="E3566">
        <v>0</v>
      </c>
      <c r="F3566" t="s">
        <v>589</v>
      </c>
      <c r="H3566">
        <v>0</v>
      </c>
      <c r="I3566">
        <v>1</v>
      </c>
      <c r="J3566">
        <v>0</v>
      </c>
      <c r="K3566">
        <v>100</v>
      </c>
      <c r="L3566">
        <f t="shared" si="338"/>
        <v>2.3024</v>
      </c>
      <c r="N3566">
        <v>0.5756</v>
      </c>
      <c r="O3566" t="str">
        <f t="shared" si="340"/>
        <v>18&lt;row&gt;&lt;color=136,140,107&gt;使用鞭子给予对手230%伤害，&lt;row&gt;&lt;color=136,140,107&gt;并额外造成172点伤害</v>
      </c>
    </row>
    <row r="3567" spans="1:15" x14ac:dyDescent="0.15">
      <c r="A3567">
        <f t="shared" si="341"/>
        <v>1002223014</v>
      </c>
      <c r="B3567" s="32">
        <v>1002223</v>
      </c>
      <c r="C3567">
        <v>14</v>
      </c>
      <c r="D3567">
        <v>0</v>
      </c>
      <c r="E3567">
        <v>0</v>
      </c>
      <c r="F3567" t="s">
        <v>591</v>
      </c>
      <c r="H3567">
        <v>0</v>
      </c>
      <c r="I3567">
        <v>1</v>
      </c>
      <c r="J3567">
        <v>0</v>
      </c>
      <c r="K3567">
        <v>100</v>
      </c>
      <c r="L3567">
        <f t="shared" si="338"/>
        <v>2.3275999999999999</v>
      </c>
      <c r="N3567">
        <v>0.58189999999999997</v>
      </c>
      <c r="O3567" t="str">
        <f t="shared" si="340"/>
        <v>18&lt;row&gt;&lt;color=136,140,107&gt;使用鞭子给予对手232%伤害，&lt;row&gt;&lt;color=136,140,107&gt;并额外造成189点伤害</v>
      </c>
    </row>
    <row r="3568" spans="1:15" x14ac:dyDescent="0.15">
      <c r="A3568">
        <f t="shared" si="341"/>
        <v>1002223015</v>
      </c>
      <c r="B3568" s="32">
        <v>1002223</v>
      </c>
      <c r="C3568">
        <v>15</v>
      </c>
      <c r="D3568">
        <v>0</v>
      </c>
      <c r="E3568">
        <v>0</v>
      </c>
      <c r="F3568" t="s">
        <v>592</v>
      </c>
      <c r="H3568">
        <v>0</v>
      </c>
      <c r="I3568">
        <v>1</v>
      </c>
      <c r="J3568">
        <v>0</v>
      </c>
      <c r="K3568">
        <v>100</v>
      </c>
      <c r="L3568">
        <f t="shared" si="338"/>
        <v>2.3527999999999998</v>
      </c>
      <c r="N3568">
        <v>0.58819999999999995</v>
      </c>
      <c r="O3568" t="str">
        <f t="shared" si="340"/>
        <v>18&lt;row&gt;&lt;color=136,140,107&gt;使用鞭子给予对手235%伤害，&lt;row&gt;&lt;color=136,140,107&gt;并额外造成207点伤害</v>
      </c>
    </row>
    <row r="3569" spans="1:15" x14ac:dyDescent="0.15">
      <c r="A3569">
        <f t="shared" si="341"/>
        <v>1002223016</v>
      </c>
      <c r="B3569" s="32">
        <v>1002223</v>
      </c>
      <c r="C3569">
        <v>16</v>
      </c>
      <c r="D3569">
        <v>0</v>
      </c>
      <c r="E3569">
        <v>0</v>
      </c>
      <c r="F3569" t="s">
        <v>593</v>
      </c>
      <c r="H3569">
        <v>0</v>
      </c>
      <c r="I3569">
        <v>1</v>
      </c>
      <c r="J3569">
        <v>0</v>
      </c>
      <c r="K3569">
        <v>100</v>
      </c>
      <c r="L3569">
        <f t="shared" si="338"/>
        <v>2.3780000000000001</v>
      </c>
      <c r="N3569">
        <v>0.59450000000000003</v>
      </c>
      <c r="O3569" t="str">
        <f t="shared" si="340"/>
        <v>18&lt;row&gt;&lt;color=136,140,107&gt;使用鞭子给予对手237%伤害，&lt;row&gt;&lt;color=136,140,107&gt;并额外造成226点伤害</v>
      </c>
    </row>
    <row r="3570" spans="1:15" x14ac:dyDescent="0.15">
      <c r="A3570">
        <f t="shared" si="341"/>
        <v>1002223017</v>
      </c>
      <c r="B3570" s="32">
        <v>1002223</v>
      </c>
      <c r="C3570">
        <v>17</v>
      </c>
      <c r="D3570">
        <v>0</v>
      </c>
      <c r="E3570">
        <v>0</v>
      </c>
      <c r="F3570" t="s">
        <v>594</v>
      </c>
      <c r="H3570">
        <v>0</v>
      </c>
      <c r="I3570">
        <v>1</v>
      </c>
      <c r="J3570">
        <v>0</v>
      </c>
      <c r="K3570">
        <v>100</v>
      </c>
      <c r="L3570">
        <f t="shared" ref="L3570:L3633" si="342">IF(C3570=80,VLOOKUP((B3570-20),$B$100:$L$2343,11,0),VLOOKUP((B3570-20),$B$100:$L$2343,11,0)*N3570)</f>
        <v>2.4032</v>
      </c>
      <c r="N3570">
        <v>0.6008</v>
      </c>
      <c r="O3570" t="str">
        <f t="shared" si="340"/>
        <v>18&lt;row&gt;&lt;color=136,140,107&gt;使用鞭子给予对手240%伤害，&lt;row&gt;&lt;color=136,140,107&gt;并额外造成245点伤害</v>
      </c>
    </row>
    <row r="3571" spans="1:15" x14ac:dyDescent="0.15">
      <c r="A3571">
        <f t="shared" si="341"/>
        <v>1002223018</v>
      </c>
      <c r="B3571" s="32">
        <v>1002223</v>
      </c>
      <c r="C3571">
        <v>18</v>
      </c>
      <c r="D3571">
        <v>0</v>
      </c>
      <c r="E3571">
        <v>0</v>
      </c>
      <c r="F3571" t="s">
        <v>595</v>
      </c>
      <c r="H3571">
        <v>0</v>
      </c>
      <c r="I3571">
        <v>1</v>
      </c>
      <c r="J3571">
        <v>0</v>
      </c>
      <c r="K3571">
        <v>100</v>
      </c>
      <c r="L3571">
        <f t="shared" si="342"/>
        <v>2.4283999999999999</v>
      </c>
      <c r="N3571">
        <v>0.60709999999999997</v>
      </c>
      <c r="O3571" t="str">
        <f t="shared" si="340"/>
        <v>18&lt;row&gt;&lt;color=136,140,107&gt;使用鞭子给予对手242%伤害，&lt;row&gt;&lt;color=136,140,107&gt;并额外造成265点伤害</v>
      </c>
    </row>
    <row r="3572" spans="1:15" x14ac:dyDescent="0.15">
      <c r="A3572">
        <f t="shared" si="341"/>
        <v>1002223019</v>
      </c>
      <c r="B3572" s="32">
        <v>1002223</v>
      </c>
      <c r="C3572">
        <v>19</v>
      </c>
      <c r="D3572">
        <v>0</v>
      </c>
      <c r="E3572">
        <v>0</v>
      </c>
      <c r="F3572" t="s">
        <v>596</v>
      </c>
      <c r="H3572">
        <v>0</v>
      </c>
      <c r="I3572">
        <v>1</v>
      </c>
      <c r="J3572">
        <v>0</v>
      </c>
      <c r="K3572">
        <v>100</v>
      </c>
      <c r="L3572">
        <f t="shared" si="342"/>
        <v>2.4535999999999998</v>
      </c>
      <c r="N3572">
        <v>0.61339999999999995</v>
      </c>
      <c r="O3572" t="str">
        <f t="shared" si="340"/>
        <v>18&lt;row&gt;&lt;color=136,140,107&gt;使用鞭子给予对手245%伤害，&lt;row&gt;&lt;color=136,140,107&gt;并额外造成285点伤害</v>
      </c>
    </row>
    <row r="3573" spans="1:15" x14ac:dyDescent="0.15">
      <c r="A3573">
        <f t="shared" si="341"/>
        <v>1002223020</v>
      </c>
      <c r="B3573" s="32">
        <v>1002223</v>
      </c>
      <c r="C3573">
        <v>20</v>
      </c>
      <c r="D3573">
        <v>0</v>
      </c>
      <c r="E3573">
        <v>0</v>
      </c>
      <c r="F3573" t="s">
        <v>597</v>
      </c>
      <c r="H3573">
        <v>0</v>
      </c>
      <c r="I3573">
        <v>1</v>
      </c>
      <c r="J3573">
        <v>0</v>
      </c>
      <c r="K3573">
        <v>100</v>
      </c>
      <c r="L3573">
        <f t="shared" si="342"/>
        <v>2.4787999999999961</v>
      </c>
      <c r="N3573">
        <v>0.61969999999999903</v>
      </c>
      <c r="O3573" t="str">
        <f t="shared" si="340"/>
        <v>18&lt;row&gt;&lt;color=136,140,107&gt;使用鞭子给予对手247%伤害，&lt;row&gt;&lt;color=136,140,107&gt;并额外造成307点伤害</v>
      </c>
    </row>
    <row r="3574" spans="1:15" x14ac:dyDescent="0.15">
      <c r="A3574">
        <f t="shared" si="341"/>
        <v>1002223021</v>
      </c>
      <c r="B3574" s="32">
        <v>1002223</v>
      </c>
      <c r="C3574">
        <v>21</v>
      </c>
      <c r="D3574">
        <v>0</v>
      </c>
      <c r="E3574">
        <v>0</v>
      </c>
      <c r="F3574" t="s">
        <v>598</v>
      </c>
      <c r="H3574">
        <v>0</v>
      </c>
      <c r="I3574">
        <v>1</v>
      </c>
      <c r="J3574">
        <v>0</v>
      </c>
      <c r="K3574">
        <v>100</v>
      </c>
      <c r="L3574">
        <f t="shared" si="342"/>
        <v>2.503999999999996</v>
      </c>
      <c r="N3574">
        <v>0.625999999999999</v>
      </c>
      <c r="O3574" t="str">
        <f t="shared" si="340"/>
        <v>18&lt;row&gt;&lt;color=136,140,107&gt;使用鞭子给予对手250%伤害，&lt;row&gt;&lt;color=136,140,107&gt;并额外造成329点伤害</v>
      </c>
    </row>
    <row r="3575" spans="1:15" x14ac:dyDescent="0.15">
      <c r="A3575">
        <f t="shared" si="341"/>
        <v>1002223022</v>
      </c>
      <c r="B3575" s="32">
        <v>1002223</v>
      </c>
      <c r="C3575">
        <v>22</v>
      </c>
      <c r="D3575">
        <v>0</v>
      </c>
      <c r="E3575">
        <v>0</v>
      </c>
      <c r="F3575" t="s">
        <v>599</v>
      </c>
      <c r="H3575">
        <v>0</v>
      </c>
      <c r="I3575">
        <v>1</v>
      </c>
      <c r="J3575">
        <v>0</v>
      </c>
      <c r="K3575">
        <v>100</v>
      </c>
      <c r="L3575">
        <f t="shared" si="342"/>
        <v>2.5291999999999959</v>
      </c>
      <c r="N3575">
        <v>0.63229999999999897</v>
      </c>
      <c r="O3575" t="str">
        <f t="shared" si="340"/>
        <v>18&lt;row&gt;&lt;color=136,140,107&gt;使用鞭子给予对手252%伤害，&lt;row&gt;&lt;color=136,140,107&gt;并额外造成351点伤害</v>
      </c>
    </row>
    <row r="3576" spans="1:15" x14ac:dyDescent="0.15">
      <c r="A3576">
        <f t="shared" si="341"/>
        <v>1002223023</v>
      </c>
      <c r="B3576" s="32">
        <v>1002223</v>
      </c>
      <c r="C3576">
        <v>23</v>
      </c>
      <c r="D3576">
        <v>0</v>
      </c>
      <c r="E3576">
        <v>0</v>
      </c>
      <c r="F3576" t="s">
        <v>600</v>
      </c>
      <c r="H3576">
        <v>0</v>
      </c>
      <c r="I3576">
        <v>1</v>
      </c>
      <c r="J3576">
        <v>0</v>
      </c>
      <c r="K3576">
        <v>100</v>
      </c>
      <c r="L3576">
        <f t="shared" si="342"/>
        <v>2.5543999999999958</v>
      </c>
      <c r="N3576">
        <v>0.63859999999999895</v>
      </c>
      <c r="O3576" t="str">
        <f t="shared" si="340"/>
        <v>18&lt;row&gt;&lt;color=136,140,107&gt;使用鞭子给予对手255%伤害，&lt;row&gt;&lt;color=136,140,107&gt;并额外造成375点伤害</v>
      </c>
    </row>
    <row r="3577" spans="1:15" x14ac:dyDescent="0.15">
      <c r="A3577">
        <f t="shared" si="341"/>
        <v>1002223024</v>
      </c>
      <c r="B3577" s="32">
        <v>1002223</v>
      </c>
      <c r="C3577">
        <v>24</v>
      </c>
      <c r="D3577">
        <v>0</v>
      </c>
      <c r="E3577">
        <v>0</v>
      </c>
      <c r="F3577" t="s">
        <v>601</v>
      </c>
      <c r="H3577">
        <v>0</v>
      </c>
      <c r="I3577">
        <v>1</v>
      </c>
      <c r="J3577">
        <v>0</v>
      </c>
      <c r="K3577">
        <v>100</v>
      </c>
      <c r="L3577">
        <f t="shared" si="342"/>
        <v>2.5795999999999961</v>
      </c>
      <c r="N3577">
        <v>0.64489999999999903</v>
      </c>
      <c r="O3577" t="str">
        <f t="shared" si="340"/>
        <v>18&lt;row&gt;&lt;color=136,140,107&gt;使用鞭子给予对手257%伤害，&lt;row&gt;&lt;color=136,140,107&gt;并额外造成399点伤害</v>
      </c>
    </row>
    <row r="3578" spans="1:15" x14ac:dyDescent="0.15">
      <c r="A3578">
        <f t="shared" si="341"/>
        <v>1002223025</v>
      </c>
      <c r="B3578" s="32">
        <v>1002223</v>
      </c>
      <c r="C3578">
        <v>25</v>
      </c>
      <c r="D3578">
        <v>0</v>
      </c>
      <c r="E3578">
        <v>0</v>
      </c>
      <c r="F3578" t="s">
        <v>602</v>
      </c>
      <c r="H3578">
        <v>0</v>
      </c>
      <c r="I3578">
        <v>1</v>
      </c>
      <c r="J3578">
        <v>0</v>
      </c>
      <c r="K3578">
        <v>100</v>
      </c>
      <c r="L3578">
        <f t="shared" si="342"/>
        <v>2.604799999999996</v>
      </c>
      <c r="N3578">
        <v>0.651199999999999</v>
      </c>
      <c r="O3578" t="str">
        <f t="shared" si="340"/>
        <v>18&lt;row&gt;&lt;color=136,140,107&gt;使用鞭子给予对手260%伤害，&lt;row&gt;&lt;color=136,140,107&gt;并额外造成424点伤害</v>
      </c>
    </row>
    <row r="3579" spans="1:15" x14ac:dyDescent="0.15">
      <c r="A3579">
        <f t="shared" si="341"/>
        <v>1002223026</v>
      </c>
      <c r="B3579" s="32">
        <v>1002223</v>
      </c>
      <c r="C3579">
        <v>26</v>
      </c>
      <c r="D3579">
        <v>0</v>
      </c>
      <c r="E3579">
        <v>0</v>
      </c>
      <c r="F3579" t="s">
        <v>603</v>
      </c>
      <c r="H3579">
        <v>0</v>
      </c>
      <c r="I3579">
        <v>1</v>
      </c>
      <c r="J3579">
        <v>0</v>
      </c>
      <c r="K3579">
        <v>100</v>
      </c>
      <c r="L3579">
        <f t="shared" si="342"/>
        <v>2.6299999999999959</v>
      </c>
      <c r="N3579">
        <v>0.65749999999999897</v>
      </c>
      <c r="O3579" t="str">
        <f t="shared" si="340"/>
        <v>18&lt;row&gt;&lt;color=136,140,107&gt;使用鞭子给予对手263%伤害，&lt;row&gt;&lt;color=136,140,107&gt;并额外造成449点伤害</v>
      </c>
    </row>
    <row r="3580" spans="1:15" x14ac:dyDescent="0.15">
      <c r="A3580">
        <f t="shared" si="341"/>
        <v>1002223027</v>
      </c>
      <c r="B3580" s="32">
        <v>1002223</v>
      </c>
      <c r="C3580">
        <v>27</v>
      </c>
      <c r="D3580">
        <v>0</v>
      </c>
      <c r="E3580">
        <v>0</v>
      </c>
      <c r="F3580" t="s">
        <v>604</v>
      </c>
      <c r="H3580">
        <v>0</v>
      </c>
      <c r="I3580">
        <v>1</v>
      </c>
      <c r="J3580">
        <v>0</v>
      </c>
      <c r="K3580">
        <v>100</v>
      </c>
      <c r="L3580">
        <f t="shared" si="342"/>
        <v>2.6551999999999958</v>
      </c>
      <c r="N3580">
        <v>0.66379999999999895</v>
      </c>
      <c r="O3580" t="str">
        <f t="shared" si="340"/>
        <v>18&lt;row&gt;&lt;color=136,140,107&gt;使用鞭子给予对手265%伤害，&lt;row&gt;&lt;color=136,140,107&gt;并额外造成475点伤害</v>
      </c>
    </row>
    <row r="3581" spans="1:15" x14ac:dyDescent="0.15">
      <c r="A3581">
        <f t="shared" si="341"/>
        <v>1002223028</v>
      </c>
      <c r="B3581" s="32">
        <v>1002223</v>
      </c>
      <c r="C3581">
        <v>28</v>
      </c>
      <c r="D3581">
        <v>0</v>
      </c>
      <c r="E3581">
        <v>0</v>
      </c>
      <c r="F3581" t="s">
        <v>605</v>
      </c>
      <c r="H3581">
        <v>0</v>
      </c>
      <c r="I3581">
        <v>1</v>
      </c>
      <c r="J3581">
        <v>0</v>
      </c>
      <c r="K3581">
        <v>100</v>
      </c>
      <c r="L3581">
        <f t="shared" si="342"/>
        <v>2.6803999999999961</v>
      </c>
      <c r="N3581">
        <v>0.67009999999999903</v>
      </c>
      <c r="O3581" t="str">
        <f t="shared" si="340"/>
        <v>18&lt;row&gt;&lt;color=136,140,107&gt;使用鞭子给予对手268%伤害，&lt;row&gt;&lt;color=136,140,107&gt;并额外造成502点伤害</v>
      </c>
    </row>
    <row r="3582" spans="1:15" x14ac:dyDescent="0.15">
      <c r="A3582">
        <f t="shared" si="341"/>
        <v>1002223029</v>
      </c>
      <c r="B3582" s="32">
        <v>1002223</v>
      </c>
      <c r="C3582">
        <v>29</v>
      </c>
      <c r="D3582">
        <v>0</v>
      </c>
      <c r="E3582">
        <v>0</v>
      </c>
      <c r="F3582" t="s">
        <v>606</v>
      </c>
      <c r="H3582">
        <v>0</v>
      </c>
      <c r="I3582">
        <v>1</v>
      </c>
      <c r="J3582">
        <v>0</v>
      </c>
      <c r="K3582">
        <v>100</v>
      </c>
      <c r="L3582">
        <f t="shared" si="342"/>
        <v>2.705599999999996</v>
      </c>
      <c r="N3582">
        <v>0.676399999999999</v>
      </c>
      <c r="O3582" t="str">
        <f t="shared" si="340"/>
        <v>18&lt;row&gt;&lt;color=136,140,107&gt;使用鞭子给予对手270%伤害，&lt;row&gt;&lt;color=136,140,107&gt;并额外造成530点伤害</v>
      </c>
    </row>
    <row r="3583" spans="1:15" x14ac:dyDescent="0.15">
      <c r="A3583">
        <f t="shared" si="341"/>
        <v>1002223030</v>
      </c>
      <c r="B3583" s="32">
        <v>1002223</v>
      </c>
      <c r="C3583">
        <v>30</v>
      </c>
      <c r="D3583">
        <v>0</v>
      </c>
      <c r="E3583">
        <v>0</v>
      </c>
      <c r="F3583" t="s">
        <v>607</v>
      </c>
      <c r="H3583">
        <v>0</v>
      </c>
      <c r="I3583">
        <v>1</v>
      </c>
      <c r="J3583">
        <v>0</v>
      </c>
      <c r="K3583">
        <v>100</v>
      </c>
      <c r="L3583">
        <f t="shared" si="342"/>
        <v>2.7307999999999959</v>
      </c>
      <c r="N3583">
        <v>0.68269999999999897</v>
      </c>
      <c r="O3583" t="str">
        <f t="shared" si="340"/>
        <v>18&lt;row&gt;&lt;color=136,140,107&gt;使用鞭子给予对手273%伤害，&lt;row&gt;&lt;color=136,140,107&gt;并额外造成559点伤害</v>
      </c>
    </row>
    <row r="3584" spans="1:15" x14ac:dyDescent="0.15">
      <c r="A3584">
        <f t="shared" si="341"/>
        <v>1002223031</v>
      </c>
      <c r="B3584" s="32">
        <v>1002223</v>
      </c>
      <c r="C3584">
        <v>31</v>
      </c>
      <c r="D3584">
        <v>0</v>
      </c>
      <c r="E3584">
        <v>0</v>
      </c>
      <c r="F3584" t="s">
        <v>608</v>
      </c>
      <c r="H3584">
        <v>0</v>
      </c>
      <c r="I3584">
        <v>1</v>
      </c>
      <c r="J3584">
        <v>0</v>
      </c>
      <c r="K3584">
        <v>100</v>
      </c>
      <c r="L3584">
        <f t="shared" si="342"/>
        <v>2.7559999999999958</v>
      </c>
      <c r="N3584">
        <v>0.68899999999999895</v>
      </c>
      <c r="O3584" t="str">
        <f t="shared" si="340"/>
        <v>18&lt;row&gt;&lt;color=136,140,107&gt;使用鞭子给予对手275%伤害，&lt;row&gt;&lt;color=136,140,107&gt;并额外造成588点伤害</v>
      </c>
    </row>
    <row r="3585" spans="1:15" x14ac:dyDescent="0.15">
      <c r="A3585">
        <f t="shared" si="341"/>
        <v>1002223032</v>
      </c>
      <c r="B3585" s="32">
        <v>1002223</v>
      </c>
      <c r="C3585">
        <v>32</v>
      </c>
      <c r="D3585">
        <v>0</v>
      </c>
      <c r="E3585">
        <v>0</v>
      </c>
      <c r="F3585" t="s">
        <v>609</v>
      </c>
      <c r="H3585">
        <v>0</v>
      </c>
      <c r="I3585">
        <v>1</v>
      </c>
      <c r="J3585">
        <v>0</v>
      </c>
      <c r="K3585">
        <v>100</v>
      </c>
      <c r="L3585">
        <f t="shared" si="342"/>
        <v>2.7811999999999961</v>
      </c>
      <c r="N3585">
        <v>0.69529999999999903</v>
      </c>
      <c r="O3585" t="str">
        <f t="shared" si="340"/>
        <v>18&lt;row&gt;&lt;color=136,140,107&gt;使用鞭子给予对手278%伤害，&lt;row&gt;&lt;color=136,140,107&gt;并额外造成618点伤害</v>
      </c>
    </row>
    <row r="3586" spans="1:15" x14ac:dyDescent="0.15">
      <c r="A3586">
        <f t="shared" si="341"/>
        <v>1002223033</v>
      </c>
      <c r="B3586" s="32">
        <v>1002223</v>
      </c>
      <c r="C3586">
        <v>33</v>
      </c>
      <c r="D3586">
        <v>0</v>
      </c>
      <c r="E3586">
        <v>0</v>
      </c>
      <c r="F3586" t="s">
        <v>610</v>
      </c>
      <c r="H3586">
        <v>0</v>
      </c>
      <c r="I3586">
        <v>1</v>
      </c>
      <c r="J3586">
        <v>0</v>
      </c>
      <c r="K3586">
        <v>100</v>
      </c>
      <c r="L3586">
        <f t="shared" si="342"/>
        <v>2.806399999999996</v>
      </c>
      <c r="N3586">
        <v>0.701599999999999</v>
      </c>
      <c r="O3586" t="str">
        <f t="shared" si="340"/>
        <v>18&lt;row&gt;&lt;color=136,140,107&gt;使用鞭子给予对手280%伤害，&lt;row&gt;&lt;color=136,140,107&gt;并额外造成649点伤害</v>
      </c>
    </row>
    <row r="3587" spans="1:15" x14ac:dyDescent="0.15">
      <c r="A3587">
        <f t="shared" si="341"/>
        <v>1002223034</v>
      </c>
      <c r="B3587" s="32">
        <v>1002223</v>
      </c>
      <c r="C3587">
        <v>34</v>
      </c>
      <c r="D3587">
        <v>0</v>
      </c>
      <c r="E3587">
        <v>0</v>
      </c>
      <c r="F3587" t="s">
        <v>611</v>
      </c>
      <c r="H3587">
        <v>0</v>
      </c>
      <c r="I3587">
        <v>1</v>
      </c>
      <c r="J3587">
        <v>0</v>
      </c>
      <c r="K3587">
        <v>100</v>
      </c>
      <c r="L3587">
        <f t="shared" si="342"/>
        <v>2.8315999999999959</v>
      </c>
      <c r="N3587">
        <v>0.70789999999999897</v>
      </c>
      <c r="O3587" t="str">
        <f t="shared" si="340"/>
        <v>18&lt;row&gt;&lt;color=136,140,107&gt;使用鞭子给予对手283%伤害，&lt;row&gt;&lt;color=136,140,107&gt;并额外造成681点伤害</v>
      </c>
    </row>
    <row r="3588" spans="1:15" x14ac:dyDescent="0.15">
      <c r="A3588">
        <f t="shared" si="341"/>
        <v>1002223035</v>
      </c>
      <c r="B3588" s="32">
        <v>1002223</v>
      </c>
      <c r="C3588">
        <v>35</v>
      </c>
      <c r="D3588">
        <v>0</v>
      </c>
      <c r="E3588">
        <v>0</v>
      </c>
      <c r="F3588" t="s">
        <v>612</v>
      </c>
      <c r="H3588">
        <v>0</v>
      </c>
      <c r="I3588">
        <v>1</v>
      </c>
      <c r="J3588">
        <v>0</v>
      </c>
      <c r="K3588">
        <v>100</v>
      </c>
      <c r="L3588">
        <f t="shared" si="342"/>
        <v>2.8567999999999958</v>
      </c>
      <c r="N3588">
        <v>0.71419999999999895</v>
      </c>
      <c r="O3588" t="str">
        <f t="shared" si="340"/>
        <v>18&lt;row&gt;&lt;color=136,140,107&gt;使用鞭子给予对手285%伤害，&lt;row&gt;&lt;color=136,140,107&gt;并额外造成714点伤害</v>
      </c>
    </row>
    <row r="3589" spans="1:15" x14ac:dyDescent="0.15">
      <c r="A3589">
        <f t="shared" si="341"/>
        <v>1002223036</v>
      </c>
      <c r="B3589" s="32">
        <v>1002223</v>
      </c>
      <c r="C3589">
        <v>36</v>
      </c>
      <c r="D3589">
        <v>0</v>
      </c>
      <c r="E3589">
        <v>0</v>
      </c>
      <c r="F3589" t="s">
        <v>613</v>
      </c>
      <c r="H3589">
        <v>0</v>
      </c>
      <c r="I3589">
        <v>1</v>
      </c>
      <c r="J3589">
        <v>0</v>
      </c>
      <c r="K3589">
        <v>100</v>
      </c>
      <c r="L3589">
        <f t="shared" si="342"/>
        <v>2.8819999999999961</v>
      </c>
      <c r="N3589">
        <v>0.72049999999999903</v>
      </c>
      <c r="O3589" t="str">
        <f t="shared" si="340"/>
        <v>18&lt;row&gt;&lt;color=136,140,107&gt;使用鞭子给予对手288%伤害，&lt;row&gt;&lt;color=136,140,107&gt;并额外造成747点伤害</v>
      </c>
    </row>
    <row r="3590" spans="1:15" x14ac:dyDescent="0.15">
      <c r="A3590">
        <f t="shared" si="341"/>
        <v>1002223037</v>
      </c>
      <c r="B3590" s="32">
        <v>1002223</v>
      </c>
      <c r="C3590">
        <v>37</v>
      </c>
      <c r="D3590">
        <v>0</v>
      </c>
      <c r="E3590">
        <v>0</v>
      </c>
      <c r="F3590" t="s">
        <v>614</v>
      </c>
      <c r="H3590">
        <v>0</v>
      </c>
      <c r="I3590">
        <v>1</v>
      </c>
      <c r="J3590">
        <v>0</v>
      </c>
      <c r="K3590">
        <v>100</v>
      </c>
      <c r="L3590">
        <f t="shared" si="342"/>
        <v>2.907199999999996</v>
      </c>
      <c r="N3590">
        <v>0.726799999999999</v>
      </c>
      <c r="O3590" t="str">
        <f t="shared" si="340"/>
        <v>18&lt;row&gt;&lt;color=136,140,107&gt;使用鞭子给予对手290%伤害，&lt;row&gt;&lt;color=136,140,107&gt;并额外造成781点伤害</v>
      </c>
    </row>
    <row r="3591" spans="1:15" x14ac:dyDescent="0.15">
      <c r="A3591">
        <f t="shared" si="341"/>
        <v>1002223038</v>
      </c>
      <c r="B3591" s="32">
        <v>1002223</v>
      </c>
      <c r="C3591">
        <v>38</v>
      </c>
      <c r="D3591">
        <v>0</v>
      </c>
      <c r="E3591">
        <v>0</v>
      </c>
      <c r="F3591" t="s">
        <v>615</v>
      </c>
      <c r="H3591">
        <v>0</v>
      </c>
      <c r="I3591">
        <v>1</v>
      </c>
      <c r="J3591">
        <v>0</v>
      </c>
      <c r="K3591">
        <v>100</v>
      </c>
      <c r="L3591">
        <f t="shared" si="342"/>
        <v>2.9323999999999959</v>
      </c>
      <c r="N3591">
        <v>0.73309999999999897</v>
      </c>
      <c r="O3591" t="str">
        <f t="shared" si="340"/>
        <v>18&lt;row&gt;&lt;color=136,140,107&gt;使用鞭子给予对手293%伤害，&lt;row&gt;&lt;color=136,140,107&gt;并额外造成816点伤害</v>
      </c>
    </row>
    <row r="3592" spans="1:15" x14ac:dyDescent="0.15">
      <c r="A3592">
        <f t="shared" si="341"/>
        <v>1002223039</v>
      </c>
      <c r="B3592" s="32">
        <v>1002223</v>
      </c>
      <c r="C3592">
        <v>39</v>
      </c>
      <c r="D3592">
        <v>0</v>
      </c>
      <c r="E3592">
        <v>0</v>
      </c>
      <c r="F3592" t="s">
        <v>616</v>
      </c>
      <c r="H3592">
        <v>0</v>
      </c>
      <c r="I3592">
        <v>1</v>
      </c>
      <c r="J3592">
        <v>0</v>
      </c>
      <c r="K3592">
        <v>100</v>
      </c>
      <c r="L3592">
        <f t="shared" si="342"/>
        <v>2.9575999999999958</v>
      </c>
      <c r="N3592">
        <v>0.73939999999999895</v>
      </c>
      <c r="O3592" t="str">
        <f t="shared" si="340"/>
        <v>18&lt;row&gt;&lt;color=136,140,107&gt;使用鞭子给予对手295%伤害，&lt;row&gt;&lt;color=136,140,107&gt;并额外造成852点伤害</v>
      </c>
    </row>
    <row r="3593" spans="1:15" x14ac:dyDescent="0.15">
      <c r="A3593">
        <f t="shared" si="341"/>
        <v>1002223040</v>
      </c>
      <c r="B3593" s="32">
        <v>1002223</v>
      </c>
      <c r="C3593">
        <v>40</v>
      </c>
      <c r="D3593">
        <v>0</v>
      </c>
      <c r="E3593">
        <v>0</v>
      </c>
      <c r="F3593" t="s">
        <v>617</v>
      </c>
      <c r="H3593">
        <v>0</v>
      </c>
      <c r="I3593">
        <v>1</v>
      </c>
      <c r="J3593">
        <v>0</v>
      </c>
      <c r="K3593">
        <v>100</v>
      </c>
      <c r="L3593">
        <f t="shared" si="342"/>
        <v>2.9827999999999961</v>
      </c>
      <c r="N3593">
        <v>0.74569999999999903</v>
      </c>
      <c r="O3593" t="str">
        <f t="shared" si="340"/>
        <v>18&lt;row&gt;&lt;color=136,140,107&gt;使用鞭子给予对手298%伤害，&lt;row&gt;&lt;color=136,140,107&gt;并额外造成889点伤害</v>
      </c>
    </row>
    <row r="3594" spans="1:15" x14ac:dyDescent="0.15">
      <c r="A3594">
        <f t="shared" si="341"/>
        <v>1002223041</v>
      </c>
      <c r="B3594" s="32">
        <v>1002223</v>
      </c>
      <c r="C3594">
        <v>41</v>
      </c>
      <c r="D3594">
        <v>0</v>
      </c>
      <c r="E3594">
        <v>0</v>
      </c>
      <c r="F3594" t="s">
        <v>618</v>
      </c>
      <c r="H3594">
        <v>0</v>
      </c>
      <c r="I3594">
        <v>1</v>
      </c>
      <c r="J3594">
        <v>0</v>
      </c>
      <c r="K3594">
        <v>100</v>
      </c>
      <c r="L3594">
        <f t="shared" si="342"/>
        <v>3.007999999999996</v>
      </c>
      <c r="N3594">
        <v>0.751999999999999</v>
      </c>
      <c r="O3594" t="str">
        <f t="shared" si="340"/>
        <v>18&lt;row&gt;&lt;color=136,140,107&gt;使用鞭子给予对手300%伤害，&lt;row&gt;&lt;color=136,140,107&gt;并额外造成927点伤害</v>
      </c>
    </row>
    <row r="3595" spans="1:15" x14ac:dyDescent="0.15">
      <c r="A3595">
        <f t="shared" si="341"/>
        <v>1002223042</v>
      </c>
      <c r="B3595" s="32">
        <v>1002223</v>
      </c>
      <c r="C3595">
        <v>42</v>
      </c>
      <c r="D3595">
        <v>0</v>
      </c>
      <c r="E3595">
        <v>0</v>
      </c>
      <c r="F3595" t="s">
        <v>619</v>
      </c>
      <c r="H3595">
        <v>0</v>
      </c>
      <c r="I3595">
        <v>1</v>
      </c>
      <c r="J3595">
        <v>0</v>
      </c>
      <c r="K3595">
        <v>100</v>
      </c>
      <c r="L3595">
        <f t="shared" si="342"/>
        <v>3.0331999999999959</v>
      </c>
      <c r="N3595">
        <v>0.75829999999999897</v>
      </c>
      <c r="O3595" t="str">
        <f t="shared" si="340"/>
        <v>18&lt;row&gt;&lt;color=136,140,107&gt;使用鞭子给予对手303%伤害，&lt;row&gt;&lt;color=136,140,107&gt;并额外造成966点伤害</v>
      </c>
    </row>
    <row r="3596" spans="1:15" x14ac:dyDescent="0.15">
      <c r="A3596">
        <f t="shared" si="341"/>
        <v>1002223043</v>
      </c>
      <c r="B3596" s="32">
        <v>1002223</v>
      </c>
      <c r="C3596">
        <v>43</v>
      </c>
      <c r="D3596">
        <v>0</v>
      </c>
      <c r="E3596">
        <v>0</v>
      </c>
      <c r="F3596" t="s">
        <v>620</v>
      </c>
      <c r="H3596">
        <v>0</v>
      </c>
      <c r="I3596">
        <v>1</v>
      </c>
      <c r="J3596">
        <v>0</v>
      </c>
      <c r="K3596">
        <v>100</v>
      </c>
      <c r="L3596">
        <f t="shared" si="342"/>
        <v>3.0583999999999958</v>
      </c>
      <c r="N3596">
        <v>0.76459999999999895</v>
      </c>
      <c r="O3596" t="str">
        <f t="shared" si="340"/>
        <v>18&lt;row&gt;&lt;color=136,140,107&gt;使用鞭子给予对手305%伤害，&lt;row&gt;&lt;color=136,140,107&gt;并额外造成1005点伤害</v>
      </c>
    </row>
    <row r="3597" spans="1:15" x14ac:dyDescent="0.15">
      <c r="A3597">
        <f t="shared" si="341"/>
        <v>1002223044</v>
      </c>
      <c r="B3597" s="32">
        <v>1002223</v>
      </c>
      <c r="C3597">
        <v>44</v>
      </c>
      <c r="D3597">
        <v>0</v>
      </c>
      <c r="E3597">
        <v>0</v>
      </c>
      <c r="F3597" t="s">
        <v>621</v>
      </c>
      <c r="H3597">
        <v>0</v>
      </c>
      <c r="I3597">
        <v>1</v>
      </c>
      <c r="J3597">
        <v>0</v>
      </c>
      <c r="K3597">
        <v>100</v>
      </c>
      <c r="L3597">
        <f t="shared" si="342"/>
        <v>3.0835999999999961</v>
      </c>
      <c r="N3597">
        <v>0.77089999999999903</v>
      </c>
      <c r="O3597" t="str">
        <f t="shared" si="340"/>
        <v>18&lt;row&gt;&lt;color=136,140,107&gt;使用鞭子给予对手308%伤害，&lt;row&gt;&lt;color=136,140,107&gt;并额外造成1045点伤害</v>
      </c>
    </row>
    <row r="3598" spans="1:15" x14ac:dyDescent="0.15">
      <c r="A3598">
        <f t="shared" si="341"/>
        <v>1002223045</v>
      </c>
      <c r="B3598" s="32">
        <v>1002223</v>
      </c>
      <c r="C3598">
        <v>45</v>
      </c>
      <c r="D3598">
        <v>0</v>
      </c>
      <c r="E3598">
        <v>0</v>
      </c>
      <c r="F3598" t="s">
        <v>622</v>
      </c>
      <c r="H3598">
        <v>0</v>
      </c>
      <c r="I3598">
        <v>1</v>
      </c>
      <c r="J3598">
        <v>0</v>
      </c>
      <c r="K3598">
        <v>100</v>
      </c>
      <c r="L3598">
        <f t="shared" si="342"/>
        <v>3.108799999999996</v>
      </c>
      <c r="N3598">
        <v>0.777199999999999</v>
      </c>
      <c r="O3598" t="str">
        <f t="shared" si="340"/>
        <v>18&lt;row&gt;&lt;color=136,140,107&gt;使用鞭子给予对手310%伤害，&lt;row&gt;&lt;color=136,140,107&gt;并额外造成1087点伤害</v>
      </c>
    </row>
    <row r="3599" spans="1:15" x14ac:dyDescent="0.15">
      <c r="A3599">
        <f t="shared" si="341"/>
        <v>1002223046</v>
      </c>
      <c r="B3599" s="32">
        <v>1002223</v>
      </c>
      <c r="C3599">
        <v>46</v>
      </c>
      <c r="D3599">
        <v>0</v>
      </c>
      <c r="E3599">
        <v>0</v>
      </c>
      <c r="F3599" t="s">
        <v>623</v>
      </c>
      <c r="H3599">
        <v>0</v>
      </c>
      <c r="I3599">
        <v>1</v>
      </c>
      <c r="J3599">
        <v>0</v>
      </c>
      <c r="K3599">
        <v>100</v>
      </c>
      <c r="L3599">
        <f t="shared" si="342"/>
        <v>3.1339999999999959</v>
      </c>
      <c r="N3599">
        <v>0.78349999999999898</v>
      </c>
      <c r="O3599" t="str">
        <f t="shared" si="340"/>
        <v>18&lt;row&gt;&lt;color=136,140,107&gt;使用鞭子给予对手313%伤害，&lt;row&gt;&lt;color=136,140,107&gt;并额外造成1129点伤害</v>
      </c>
    </row>
    <row r="3600" spans="1:15" x14ac:dyDescent="0.15">
      <c r="A3600">
        <f t="shared" si="341"/>
        <v>1002223047</v>
      </c>
      <c r="B3600" s="32">
        <v>1002223</v>
      </c>
      <c r="C3600">
        <v>47</v>
      </c>
      <c r="D3600">
        <v>0</v>
      </c>
      <c r="E3600">
        <v>0</v>
      </c>
      <c r="F3600" t="s">
        <v>624</v>
      </c>
      <c r="H3600">
        <v>0</v>
      </c>
      <c r="I3600">
        <v>1</v>
      </c>
      <c r="J3600">
        <v>0</v>
      </c>
      <c r="K3600">
        <v>100</v>
      </c>
      <c r="L3600">
        <f t="shared" si="342"/>
        <v>3.1591999999999958</v>
      </c>
      <c r="N3600">
        <v>0.78979999999999895</v>
      </c>
      <c r="O3600" t="str">
        <f t="shared" si="340"/>
        <v>18&lt;row&gt;&lt;color=136,140,107&gt;使用鞭子给予对手315%伤害，&lt;row&gt;&lt;color=136,140,107&gt;并额外造成1172点伤害</v>
      </c>
    </row>
    <row r="3601" spans="1:15" x14ac:dyDescent="0.15">
      <c r="A3601">
        <f t="shared" si="341"/>
        <v>1002223048</v>
      </c>
      <c r="B3601" s="32">
        <v>1002223</v>
      </c>
      <c r="C3601">
        <v>48</v>
      </c>
      <c r="D3601">
        <v>0</v>
      </c>
      <c r="E3601">
        <v>0</v>
      </c>
      <c r="F3601" t="s">
        <v>625</v>
      </c>
      <c r="H3601">
        <v>0</v>
      </c>
      <c r="I3601">
        <v>1</v>
      </c>
      <c r="J3601">
        <v>0</v>
      </c>
      <c r="K3601">
        <v>100</v>
      </c>
      <c r="L3601">
        <f t="shared" si="342"/>
        <v>3.1843999999999961</v>
      </c>
      <c r="N3601">
        <v>0.79609999999999903</v>
      </c>
      <c r="O3601" t="str">
        <f t="shared" si="340"/>
        <v>18&lt;row&gt;&lt;color=136,140,107&gt;使用鞭子给予对手318%伤害，&lt;row&gt;&lt;color=136,140,107&gt;并额外造成1216点伤害</v>
      </c>
    </row>
    <row r="3602" spans="1:15" x14ac:dyDescent="0.15">
      <c r="A3602">
        <f t="shared" si="341"/>
        <v>1002223049</v>
      </c>
      <c r="B3602" s="32">
        <v>1002223</v>
      </c>
      <c r="C3602">
        <v>49</v>
      </c>
      <c r="D3602">
        <v>0</v>
      </c>
      <c r="E3602">
        <v>0</v>
      </c>
      <c r="F3602" t="s">
        <v>626</v>
      </c>
      <c r="H3602">
        <v>0</v>
      </c>
      <c r="I3602">
        <v>1</v>
      </c>
      <c r="J3602">
        <v>0</v>
      </c>
      <c r="K3602">
        <v>100</v>
      </c>
      <c r="L3602">
        <f t="shared" si="342"/>
        <v>3.209599999999996</v>
      </c>
      <c r="N3602">
        <v>0.802399999999999</v>
      </c>
      <c r="O3602" t="str">
        <f t="shared" si="340"/>
        <v>18&lt;row&gt;&lt;color=136,140,107&gt;使用鞭子给予对手320%伤害，&lt;row&gt;&lt;color=136,140,107&gt;并额外造成1261点伤害</v>
      </c>
    </row>
    <row r="3603" spans="1:15" x14ac:dyDescent="0.15">
      <c r="A3603">
        <f t="shared" si="341"/>
        <v>1002223050</v>
      </c>
      <c r="B3603" s="32">
        <v>1002223</v>
      </c>
      <c r="C3603">
        <v>50</v>
      </c>
      <c r="D3603">
        <v>0</v>
      </c>
      <c r="E3603">
        <v>0</v>
      </c>
      <c r="F3603" t="s">
        <v>627</v>
      </c>
      <c r="H3603">
        <v>0</v>
      </c>
      <c r="I3603">
        <v>1</v>
      </c>
      <c r="J3603">
        <v>0</v>
      </c>
      <c r="K3603">
        <v>100</v>
      </c>
      <c r="L3603">
        <f t="shared" si="342"/>
        <v>3.2347999999999959</v>
      </c>
      <c r="N3603">
        <v>0.80869999999999898</v>
      </c>
      <c r="O3603" t="str">
        <f t="shared" si="340"/>
        <v>18&lt;row&gt;&lt;color=136,140,107&gt;使用鞭子给予对手323%伤害，&lt;row&gt;&lt;color=136,140,107&gt;并额外造成1307点伤害</v>
      </c>
    </row>
    <row r="3604" spans="1:15" x14ac:dyDescent="0.15">
      <c r="A3604">
        <f t="shared" si="341"/>
        <v>1002223051</v>
      </c>
      <c r="B3604" s="32">
        <v>1002223</v>
      </c>
      <c r="C3604">
        <v>51</v>
      </c>
      <c r="D3604">
        <v>0</v>
      </c>
      <c r="E3604">
        <v>0</v>
      </c>
      <c r="F3604" t="s">
        <v>628</v>
      </c>
      <c r="H3604">
        <v>0</v>
      </c>
      <c r="I3604">
        <v>1</v>
      </c>
      <c r="J3604">
        <v>0</v>
      </c>
      <c r="K3604">
        <v>100</v>
      </c>
      <c r="L3604">
        <f t="shared" si="342"/>
        <v>3.2599999999999958</v>
      </c>
      <c r="N3604">
        <v>0.81499999999999895</v>
      </c>
      <c r="O3604" t="str">
        <f t="shared" si="340"/>
        <v>18&lt;row&gt;&lt;color=136,140,107&gt;使用鞭子给予对手326%伤害，&lt;row&gt;&lt;color=136,140,107&gt;并额外造成1355点伤害</v>
      </c>
    </row>
    <row r="3605" spans="1:15" x14ac:dyDescent="0.15">
      <c r="A3605">
        <f t="shared" si="341"/>
        <v>1002223052</v>
      </c>
      <c r="B3605" s="32">
        <v>1002223</v>
      </c>
      <c r="C3605">
        <v>52</v>
      </c>
      <c r="D3605">
        <v>0</v>
      </c>
      <c r="E3605">
        <v>0</v>
      </c>
      <c r="F3605" t="s">
        <v>629</v>
      </c>
      <c r="H3605">
        <v>0</v>
      </c>
      <c r="I3605">
        <v>1</v>
      </c>
      <c r="J3605">
        <v>0</v>
      </c>
      <c r="K3605">
        <v>100</v>
      </c>
      <c r="L3605">
        <f t="shared" si="342"/>
        <v>3.2851999999999961</v>
      </c>
      <c r="N3605">
        <v>0.82129999999999903</v>
      </c>
      <c r="O3605" t="str">
        <f t="shared" si="340"/>
        <v>18&lt;row&gt;&lt;color=136,140,107&gt;使用鞭子给予对手328%伤害，&lt;row&gt;&lt;color=136,140,107&gt;并额外造成1403点伤害</v>
      </c>
    </row>
    <row r="3606" spans="1:15" x14ac:dyDescent="0.15">
      <c r="A3606">
        <f t="shared" si="341"/>
        <v>1002223053</v>
      </c>
      <c r="B3606" s="32">
        <v>1002223</v>
      </c>
      <c r="C3606">
        <v>53</v>
      </c>
      <c r="D3606">
        <v>0</v>
      </c>
      <c r="E3606">
        <v>0</v>
      </c>
      <c r="F3606" t="s">
        <v>630</v>
      </c>
      <c r="H3606">
        <v>0</v>
      </c>
      <c r="I3606">
        <v>1</v>
      </c>
      <c r="J3606">
        <v>0</v>
      </c>
      <c r="K3606">
        <v>100</v>
      </c>
      <c r="L3606">
        <f t="shared" si="342"/>
        <v>3.310399999999996</v>
      </c>
      <c r="N3606">
        <v>0.827599999999999</v>
      </c>
      <c r="O3606" t="str">
        <f t="shared" si="340"/>
        <v>18&lt;row&gt;&lt;color=136,140,107&gt;使用鞭子给予对手331%伤害，&lt;row&gt;&lt;color=136,140,107&gt;并额外造成1452点伤害</v>
      </c>
    </row>
    <row r="3607" spans="1:15" x14ac:dyDescent="0.15">
      <c r="A3607">
        <f t="shared" si="341"/>
        <v>1002223054</v>
      </c>
      <c r="B3607" s="32">
        <v>1002223</v>
      </c>
      <c r="C3607">
        <v>54</v>
      </c>
      <c r="D3607">
        <v>0</v>
      </c>
      <c r="E3607">
        <v>0</v>
      </c>
      <c r="F3607" t="s">
        <v>631</v>
      </c>
      <c r="H3607">
        <v>0</v>
      </c>
      <c r="I3607">
        <v>1</v>
      </c>
      <c r="J3607">
        <v>0</v>
      </c>
      <c r="K3607">
        <v>100</v>
      </c>
      <c r="L3607">
        <f t="shared" si="342"/>
        <v>3.3355999999999959</v>
      </c>
      <c r="N3607">
        <v>0.83389999999999898</v>
      </c>
      <c r="O3607" t="str">
        <f t="shared" si="340"/>
        <v>18&lt;row&gt;&lt;color=136,140,107&gt;使用鞭子给予对手333%伤害，&lt;row&gt;&lt;color=136,140,107&gt;并额外造成1502点伤害</v>
      </c>
    </row>
    <row r="3608" spans="1:15" x14ac:dyDescent="0.15">
      <c r="A3608">
        <f t="shared" si="341"/>
        <v>1002223055</v>
      </c>
      <c r="B3608" s="32">
        <v>1002223</v>
      </c>
      <c r="C3608">
        <v>55</v>
      </c>
      <c r="D3608">
        <v>0</v>
      </c>
      <c r="E3608">
        <v>0</v>
      </c>
      <c r="F3608" t="s">
        <v>632</v>
      </c>
      <c r="H3608">
        <v>0</v>
      </c>
      <c r="I3608">
        <v>1</v>
      </c>
      <c r="J3608">
        <v>0</v>
      </c>
      <c r="K3608">
        <v>100</v>
      </c>
      <c r="L3608">
        <f t="shared" si="342"/>
        <v>3.3607999999999958</v>
      </c>
      <c r="N3608">
        <v>0.84019999999999895</v>
      </c>
      <c r="O3608" t="str">
        <f t="shared" si="340"/>
        <v>18&lt;row&gt;&lt;color=136,140,107&gt;使用鞭子给予对手336%伤害，&lt;row&gt;&lt;color=136,140,107&gt;并额外造成1553点伤害</v>
      </c>
    </row>
    <row r="3609" spans="1:15" x14ac:dyDescent="0.15">
      <c r="A3609">
        <f t="shared" si="341"/>
        <v>1002223056</v>
      </c>
      <c r="B3609" s="32">
        <v>1002223</v>
      </c>
      <c r="C3609">
        <v>56</v>
      </c>
      <c r="D3609">
        <v>0</v>
      </c>
      <c r="E3609">
        <v>0</v>
      </c>
      <c r="F3609" t="s">
        <v>633</v>
      </c>
      <c r="H3609">
        <v>0</v>
      </c>
      <c r="I3609">
        <v>1</v>
      </c>
      <c r="J3609">
        <v>0</v>
      </c>
      <c r="K3609">
        <v>100</v>
      </c>
      <c r="L3609">
        <f t="shared" si="342"/>
        <v>3.3859999999999921</v>
      </c>
      <c r="N3609">
        <v>0.84649999999999803</v>
      </c>
      <c r="O3609" t="str">
        <f t="shared" si="340"/>
        <v>18&lt;row&gt;&lt;color=136,140,107&gt;使用鞭子给予对手338%伤害，&lt;row&gt;&lt;color=136,140,107&gt;并额外造成1605点伤害</v>
      </c>
    </row>
    <row r="3610" spans="1:15" x14ac:dyDescent="0.15">
      <c r="A3610">
        <f t="shared" si="341"/>
        <v>1002223057</v>
      </c>
      <c r="B3610" s="32">
        <v>1002223</v>
      </c>
      <c r="C3610">
        <v>57</v>
      </c>
      <c r="D3610">
        <v>0</v>
      </c>
      <c r="E3610">
        <v>0</v>
      </c>
      <c r="F3610" t="s">
        <v>634</v>
      </c>
      <c r="H3610">
        <v>0</v>
      </c>
      <c r="I3610">
        <v>1</v>
      </c>
      <c r="J3610">
        <v>0</v>
      </c>
      <c r="K3610">
        <v>100</v>
      </c>
      <c r="L3610">
        <f t="shared" si="342"/>
        <v>3.411199999999992</v>
      </c>
      <c r="N3610">
        <v>0.852799999999998</v>
      </c>
      <c r="O3610" t="str">
        <f t="shared" si="340"/>
        <v>18&lt;row&gt;&lt;color=136,140,107&gt;使用鞭子给予对手341%伤害，&lt;row&gt;&lt;color=136,140,107&gt;并额外造成1658点伤害</v>
      </c>
    </row>
    <row r="3611" spans="1:15" x14ac:dyDescent="0.15">
      <c r="A3611">
        <f t="shared" si="341"/>
        <v>1002223058</v>
      </c>
      <c r="B3611" s="32">
        <v>1002223</v>
      </c>
      <c r="C3611">
        <v>58</v>
      </c>
      <c r="D3611">
        <v>0</v>
      </c>
      <c r="E3611">
        <v>0</v>
      </c>
      <c r="F3611" t="s">
        <v>635</v>
      </c>
      <c r="H3611">
        <v>0</v>
      </c>
      <c r="I3611">
        <v>1</v>
      </c>
      <c r="J3611">
        <v>0</v>
      </c>
      <c r="K3611">
        <v>100</v>
      </c>
      <c r="L3611">
        <f t="shared" si="342"/>
        <v>3.4363999999999919</v>
      </c>
      <c r="N3611">
        <v>0.85909999999999798</v>
      </c>
      <c r="O3611" t="str">
        <f t="shared" si="340"/>
        <v>18&lt;row&gt;&lt;color=136,140,107&gt;使用鞭子给予对手343%伤害，&lt;row&gt;&lt;color=136,140,107&gt;并额外造成1712点伤害</v>
      </c>
    </row>
    <row r="3612" spans="1:15" x14ac:dyDescent="0.15">
      <c r="A3612">
        <f t="shared" si="341"/>
        <v>1002223059</v>
      </c>
      <c r="B3612" s="32">
        <v>1002223</v>
      </c>
      <c r="C3612">
        <v>59</v>
      </c>
      <c r="D3612">
        <v>0</v>
      </c>
      <c r="E3612">
        <v>0</v>
      </c>
      <c r="F3612" t="s">
        <v>636</v>
      </c>
      <c r="H3612">
        <v>0</v>
      </c>
      <c r="I3612">
        <v>1</v>
      </c>
      <c r="J3612">
        <v>0</v>
      </c>
      <c r="K3612">
        <v>100</v>
      </c>
      <c r="L3612">
        <f t="shared" si="342"/>
        <v>3.4615999999999918</v>
      </c>
      <c r="N3612">
        <v>0.86539999999999795</v>
      </c>
      <c r="O3612" t="str">
        <f t="shared" si="340"/>
        <v>18&lt;row&gt;&lt;color=136,140,107&gt;使用鞭子给予对手346%伤害，&lt;row&gt;&lt;color=136,140,107&gt;并额外造成1767点伤害</v>
      </c>
    </row>
    <row r="3613" spans="1:15" x14ac:dyDescent="0.15">
      <c r="A3613">
        <f t="shared" si="341"/>
        <v>1002223060</v>
      </c>
      <c r="B3613" s="32">
        <v>1002223</v>
      </c>
      <c r="C3613">
        <v>60</v>
      </c>
      <c r="D3613">
        <v>0</v>
      </c>
      <c r="E3613">
        <v>0</v>
      </c>
      <c r="F3613" t="s">
        <v>637</v>
      </c>
      <c r="H3613">
        <v>0</v>
      </c>
      <c r="I3613">
        <v>1</v>
      </c>
      <c r="J3613">
        <v>0</v>
      </c>
      <c r="K3613">
        <v>100</v>
      </c>
      <c r="L3613">
        <f t="shared" si="342"/>
        <v>3.4867999999999921</v>
      </c>
      <c r="N3613">
        <v>0.87169999999999803</v>
      </c>
      <c r="O3613" t="str">
        <f t="shared" si="340"/>
        <v>18&lt;row&gt;&lt;color=136,140,107&gt;使用鞭子给予对手348%伤害，&lt;row&gt;&lt;color=136,140,107&gt;并额外造成1823点伤害</v>
      </c>
    </row>
    <row r="3614" spans="1:15" x14ac:dyDescent="0.15">
      <c r="A3614">
        <f t="shared" si="341"/>
        <v>1002223061</v>
      </c>
      <c r="B3614" s="32">
        <v>1002223</v>
      </c>
      <c r="C3614">
        <v>61</v>
      </c>
      <c r="D3614">
        <v>0</v>
      </c>
      <c r="E3614">
        <v>0</v>
      </c>
      <c r="F3614" t="s">
        <v>638</v>
      </c>
      <c r="H3614">
        <v>0</v>
      </c>
      <c r="I3614">
        <v>1</v>
      </c>
      <c r="J3614">
        <v>0</v>
      </c>
      <c r="K3614">
        <v>100</v>
      </c>
      <c r="L3614">
        <f t="shared" si="342"/>
        <v>3.511999999999992</v>
      </c>
      <c r="N3614">
        <v>0.877999999999998</v>
      </c>
      <c r="O3614" t="str">
        <f t="shared" si="340"/>
        <v>18&lt;row&gt;&lt;color=136,140,107&gt;使用鞭子给予对手351%伤害，&lt;row&gt;&lt;color=136,140,107&gt;并额外造成1880点伤害</v>
      </c>
    </row>
    <row r="3615" spans="1:15" x14ac:dyDescent="0.15">
      <c r="A3615">
        <f t="shared" si="341"/>
        <v>1002223062</v>
      </c>
      <c r="B3615" s="32">
        <v>1002223</v>
      </c>
      <c r="C3615">
        <v>62</v>
      </c>
      <c r="D3615">
        <v>0</v>
      </c>
      <c r="E3615">
        <v>0</v>
      </c>
      <c r="F3615" t="s">
        <v>639</v>
      </c>
      <c r="H3615">
        <v>0</v>
      </c>
      <c r="I3615">
        <v>1</v>
      </c>
      <c r="J3615">
        <v>0</v>
      </c>
      <c r="K3615">
        <v>100</v>
      </c>
      <c r="L3615">
        <f t="shared" si="342"/>
        <v>3.5371999999999919</v>
      </c>
      <c r="N3615">
        <v>0.88429999999999798</v>
      </c>
      <c r="O3615" t="str">
        <f t="shared" si="340"/>
        <v>18&lt;row&gt;&lt;color=136,140,107&gt;使用鞭子给予对手353%伤害，&lt;row&gt;&lt;color=136,140,107&gt;并额外造成1939点伤害</v>
      </c>
    </row>
    <row r="3616" spans="1:15" x14ac:dyDescent="0.15">
      <c r="A3616">
        <f t="shared" si="341"/>
        <v>1002223063</v>
      </c>
      <c r="B3616" s="32">
        <v>1002223</v>
      </c>
      <c r="C3616">
        <v>63</v>
      </c>
      <c r="D3616">
        <v>0</v>
      </c>
      <c r="E3616">
        <v>0</v>
      </c>
      <c r="F3616" t="s">
        <v>640</v>
      </c>
      <c r="H3616">
        <v>0</v>
      </c>
      <c r="I3616">
        <v>1</v>
      </c>
      <c r="J3616">
        <v>0</v>
      </c>
      <c r="K3616">
        <v>100</v>
      </c>
      <c r="L3616">
        <f t="shared" si="342"/>
        <v>3.5623999999999918</v>
      </c>
      <c r="N3616">
        <v>0.89059999999999795</v>
      </c>
      <c r="O3616" t="str">
        <f t="shared" si="340"/>
        <v>18&lt;row&gt;&lt;color=136,140,107&gt;使用鞭子给予对手356%伤害，&lt;row&gt;&lt;color=136,140,107&gt;并额外造成1998点伤害</v>
      </c>
    </row>
    <row r="3617" spans="1:15" x14ac:dyDescent="0.15">
      <c r="A3617">
        <f t="shared" si="341"/>
        <v>1002223064</v>
      </c>
      <c r="B3617" s="32">
        <v>1002223</v>
      </c>
      <c r="C3617">
        <v>64</v>
      </c>
      <c r="D3617">
        <v>0</v>
      </c>
      <c r="E3617">
        <v>0</v>
      </c>
      <c r="F3617" t="s">
        <v>641</v>
      </c>
      <c r="H3617">
        <v>0</v>
      </c>
      <c r="I3617">
        <v>1</v>
      </c>
      <c r="J3617">
        <v>0</v>
      </c>
      <c r="K3617">
        <v>100</v>
      </c>
      <c r="L3617">
        <f t="shared" si="342"/>
        <v>3.5875999999999921</v>
      </c>
      <c r="N3617">
        <v>0.89689999999999803</v>
      </c>
      <c r="O3617" t="str">
        <f t="shared" si="340"/>
        <v>18&lt;row&gt;&lt;color=136,140,107&gt;使用鞭子给予对手358%伤害，&lt;row&gt;&lt;color=136,140,107&gt;并额外造成2059点伤害</v>
      </c>
    </row>
    <row r="3618" spans="1:15" x14ac:dyDescent="0.15">
      <c r="A3618">
        <f t="shared" si="341"/>
        <v>1002223065</v>
      </c>
      <c r="B3618" s="32">
        <v>1002223</v>
      </c>
      <c r="C3618">
        <v>65</v>
      </c>
      <c r="D3618">
        <v>0</v>
      </c>
      <c r="E3618">
        <v>0</v>
      </c>
      <c r="F3618" t="s">
        <v>642</v>
      </c>
      <c r="H3618">
        <v>0</v>
      </c>
      <c r="I3618">
        <v>1</v>
      </c>
      <c r="J3618">
        <v>0</v>
      </c>
      <c r="K3618">
        <v>100</v>
      </c>
      <c r="L3618">
        <f t="shared" si="342"/>
        <v>3.612799999999992</v>
      </c>
      <c r="N3618">
        <v>0.903199999999998</v>
      </c>
      <c r="O3618" t="str">
        <f t="shared" si="340"/>
        <v>18&lt;row&gt;&lt;color=136,140,107&gt;使用鞭子给予对手361%伤害，&lt;row&gt;&lt;color=136,140,107&gt;并额外造成2121点伤害</v>
      </c>
    </row>
    <row r="3619" spans="1:15" x14ac:dyDescent="0.15">
      <c r="A3619">
        <f t="shared" si="341"/>
        <v>1002223066</v>
      </c>
      <c r="B3619" s="32">
        <v>1002223</v>
      </c>
      <c r="C3619">
        <v>66</v>
      </c>
      <c r="D3619">
        <v>0</v>
      </c>
      <c r="E3619">
        <v>0</v>
      </c>
      <c r="F3619" t="s">
        <v>643</v>
      </c>
      <c r="H3619">
        <v>0</v>
      </c>
      <c r="I3619">
        <v>1</v>
      </c>
      <c r="J3619">
        <v>0</v>
      </c>
      <c r="K3619">
        <v>100</v>
      </c>
      <c r="L3619">
        <f t="shared" si="342"/>
        <v>3.6379999999999919</v>
      </c>
      <c r="N3619">
        <v>0.90949999999999798</v>
      </c>
      <c r="O3619" t="str">
        <f t="shared" ref="O3619:O3633" si="343">"18&lt;row&gt;&lt;color=136,140,107&gt;使用鞭子给予对手"&amp;INT(L3619*100)&amp;"%伤害，&lt;row&gt;&lt;color=136,140,107&gt;并额外造成"&amp;INT(C3619*10*L3619*N3619)&amp;"点伤害"</f>
        <v>18&lt;row&gt;&lt;color=136,140,107&gt;使用鞭子给予对手363%伤害，&lt;row&gt;&lt;color=136,140,107&gt;并额外造成2183点伤害</v>
      </c>
    </row>
    <row r="3620" spans="1:15" x14ac:dyDescent="0.15">
      <c r="A3620">
        <f t="shared" si="341"/>
        <v>1002223067</v>
      </c>
      <c r="B3620" s="32">
        <v>1002223</v>
      </c>
      <c r="C3620">
        <v>67</v>
      </c>
      <c r="D3620">
        <v>0</v>
      </c>
      <c r="E3620">
        <v>0</v>
      </c>
      <c r="F3620" t="s">
        <v>644</v>
      </c>
      <c r="H3620">
        <v>0</v>
      </c>
      <c r="I3620">
        <v>1</v>
      </c>
      <c r="J3620">
        <v>0</v>
      </c>
      <c r="K3620">
        <v>100</v>
      </c>
      <c r="L3620">
        <f t="shared" si="342"/>
        <v>3.6631999999999918</v>
      </c>
      <c r="N3620">
        <v>0.91579999999999795</v>
      </c>
      <c r="O3620" t="str">
        <f t="shared" si="343"/>
        <v>18&lt;row&gt;&lt;color=136,140,107&gt;使用鞭子给予对手366%伤害，&lt;row&gt;&lt;color=136,140,107&gt;并额外造成2247点伤害</v>
      </c>
    </row>
    <row r="3621" spans="1:15" x14ac:dyDescent="0.15">
      <c r="A3621">
        <f t="shared" si="341"/>
        <v>1002223068</v>
      </c>
      <c r="B3621" s="32">
        <v>1002223</v>
      </c>
      <c r="C3621">
        <v>68</v>
      </c>
      <c r="D3621">
        <v>0</v>
      </c>
      <c r="E3621">
        <v>0</v>
      </c>
      <c r="F3621" t="s">
        <v>645</v>
      </c>
      <c r="H3621">
        <v>0</v>
      </c>
      <c r="I3621">
        <v>1</v>
      </c>
      <c r="J3621">
        <v>0</v>
      </c>
      <c r="K3621">
        <v>100</v>
      </c>
      <c r="L3621">
        <f t="shared" si="342"/>
        <v>3.6883999999999921</v>
      </c>
      <c r="N3621">
        <v>0.92209999999999803</v>
      </c>
      <c r="O3621" t="str">
        <f t="shared" si="343"/>
        <v>18&lt;row&gt;&lt;color=136,140,107&gt;使用鞭子给予对手368%伤害，&lt;row&gt;&lt;color=136,140,107&gt;并额外造成2312点伤害</v>
      </c>
    </row>
    <row r="3622" spans="1:15" x14ac:dyDescent="0.15">
      <c r="A3622">
        <f t="shared" si="341"/>
        <v>1002223069</v>
      </c>
      <c r="B3622" s="32">
        <v>1002223</v>
      </c>
      <c r="C3622">
        <v>69</v>
      </c>
      <c r="D3622">
        <v>0</v>
      </c>
      <c r="E3622">
        <v>0</v>
      </c>
      <c r="F3622" t="s">
        <v>646</v>
      </c>
      <c r="H3622">
        <v>0</v>
      </c>
      <c r="I3622">
        <v>1</v>
      </c>
      <c r="J3622">
        <v>0</v>
      </c>
      <c r="K3622">
        <v>100</v>
      </c>
      <c r="L3622">
        <f t="shared" si="342"/>
        <v>3.713599999999992</v>
      </c>
      <c r="N3622">
        <v>0.928399999999998</v>
      </c>
      <c r="O3622" t="str">
        <f t="shared" si="343"/>
        <v>18&lt;row&gt;&lt;color=136,140,107&gt;使用鞭子给予对手371%伤害，&lt;row&gt;&lt;color=136,140,107&gt;并额外造成2378点伤害</v>
      </c>
    </row>
    <row r="3623" spans="1:15" x14ac:dyDescent="0.15">
      <c r="A3623">
        <f t="shared" si="341"/>
        <v>1002223070</v>
      </c>
      <c r="B3623" s="32">
        <v>1002223</v>
      </c>
      <c r="C3623">
        <v>70</v>
      </c>
      <c r="D3623">
        <v>0</v>
      </c>
      <c r="E3623">
        <v>0</v>
      </c>
      <c r="F3623" t="s">
        <v>647</v>
      </c>
      <c r="H3623">
        <v>0</v>
      </c>
      <c r="I3623">
        <v>1</v>
      </c>
      <c r="J3623">
        <v>0</v>
      </c>
      <c r="K3623">
        <v>100</v>
      </c>
      <c r="L3623">
        <f t="shared" si="342"/>
        <v>3.7387999999999919</v>
      </c>
      <c r="N3623">
        <v>0.93469999999999798</v>
      </c>
      <c r="O3623" t="str">
        <f t="shared" si="343"/>
        <v>18&lt;row&gt;&lt;color=136,140,107&gt;使用鞭子给予对手373%伤害，&lt;row&gt;&lt;color=136,140,107&gt;并额外造成2446点伤害</v>
      </c>
    </row>
    <row r="3624" spans="1:15" x14ac:dyDescent="0.15">
      <c r="A3624">
        <f t="shared" si="341"/>
        <v>1002223071</v>
      </c>
      <c r="B3624" s="32">
        <v>1002223</v>
      </c>
      <c r="C3624">
        <v>71</v>
      </c>
      <c r="D3624">
        <v>0</v>
      </c>
      <c r="E3624">
        <v>0</v>
      </c>
      <c r="F3624" t="s">
        <v>648</v>
      </c>
      <c r="H3624">
        <v>0</v>
      </c>
      <c r="I3624">
        <v>1</v>
      </c>
      <c r="J3624">
        <v>0</v>
      </c>
      <c r="K3624">
        <v>100</v>
      </c>
      <c r="L3624">
        <f t="shared" si="342"/>
        <v>3.7639999999999918</v>
      </c>
      <c r="N3624">
        <v>0.94099999999999795</v>
      </c>
      <c r="O3624" t="str">
        <f t="shared" si="343"/>
        <v>18&lt;row&gt;&lt;color=136,140,107&gt;使用鞭子给予对手376%伤害，&lt;row&gt;&lt;color=136,140,107&gt;并额外造成2514点伤害</v>
      </c>
    </row>
    <row r="3625" spans="1:15" x14ac:dyDescent="0.15">
      <c r="A3625">
        <f t="shared" ref="A3625:A3688" si="344">B3625*1000+C3625</f>
        <v>1002223072</v>
      </c>
      <c r="B3625" s="32">
        <v>1002223</v>
      </c>
      <c r="C3625">
        <v>72</v>
      </c>
      <c r="D3625">
        <v>0</v>
      </c>
      <c r="E3625">
        <v>0</v>
      </c>
      <c r="F3625" t="s">
        <v>649</v>
      </c>
      <c r="H3625">
        <v>0</v>
      </c>
      <c r="I3625">
        <v>1</v>
      </c>
      <c r="J3625">
        <v>0</v>
      </c>
      <c r="K3625">
        <v>100</v>
      </c>
      <c r="L3625">
        <f t="shared" si="342"/>
        <v>3.7891999999999921</v>
      </c>
      <c r="N3625">
        <v>0.94729999999999803</v>
      </c>
      <c r="O3625" t="str">
        <f t="shared" si="343"/>
        <v>18&lt;row&gt;&lt;color=136,140,107&gt;使用鞭子给予对手378%伤害，&lt;row&gt;&lt;color=136,140,107&gt;并额外造成2584点伤害</v>
      </c>
    </row>
    <row r="3626" spans="1:15" x14ac:dyDescent="0.15">
      <c r="A3626">
        <f t="shared" si="344"/>
        <v>1002223073</v>
      </c>
      <c r="B3626" s="32">
        <v>1002223</v>
      </c>
      <c r="C3626">
        <v>73</v>
      </c>
      <c r="D3626">
        <v>0</v>
      </c>
      <c r="E3626">
        <v>0</v>
      </c>
      <c r="F3626" t="s">
        <v>650</v>
      </c>
      <c r="H3626">
        <v>0</v>
      </c>
      <c r="I3626">
        <v>1</v>
      </c>
      <c r="J3626">
        <v>0</v>
      </c>
      <c r="K3626">
        <v>100</v>
      </c>
      <c r="L3626">
        <f t="shared" si="342"/>
        <v>3.814399999999992</v>
      </c>
      <c r="N3626">
        <v>0.953599999999998</v>
      </c>
      <c r="O3626" t="str">
        <f t="shared" si="343"/>
        <v>18&lt;row&gt;&lt;color=136,140,107&gt;使用鞭子给予对手381%伤害，&lt;row&gt;&lt;color=136,140,107&gt;并额外造成2655点伤害</v>
      </c>
    </row>
    <row r="3627" spans="1:15" x14ac:dyDescent="0.15">
      <c r="A3627">
        <f t="shared" si="344"/>
        <v>1002223074</v>
      </c>
      <c r="B3627" s="32">
        <v>1002223</v>
      </c>
      <c r="C3627">
        <v>74</v>
      </c>
      <c r="D3627">
        <v>0</v>
      </c>
      <c r="E3627">
        <v>0</v>
      </c>
      <c r="F3627" t="s">
        <v>651</v>
      </c>
      <c r="H3627">
        <v>0</v>
      </c>
      <c r="I3627">
        <v>1</v>
      </c>
      <c r="J3627">
        <v>0</v>
      </c>
      <c r="K3627">
        <v>100</v>
      </c>
      <c r="L3627">
        <f t="shared" si="342"/>
        <v>3.8395999999999919</v>
      </c>
      <c r="N3627">
        <v>0.95989999999999798</v>
      </c>
      <c r="O3627" t="str">
        <f t="shared" si="343"/>
        <v>18&lt;row&gt;&lt;color=136,140,107&gt;使用鞭子给予对手383%伤害，&lt;row&gt;&lt;color=136,140,107&gt;并额外造成2727点伤害</v>
      </c>
    </row>
    <row r="3628" spans="1:15" x14ac:dyDescent="0.15">
      <c r="A3628">
        <f t="shared" si="344"/>
        <v>1002223075</v>
      </c>
      <c r="B3628" s="32">
        <v>1002223</v>
      </c>
      <c r="C3628">
        <v>75</v>
      </c>
      <c r="D3628">
        <v>0</v>
      </c>
      <c r="E3628">
        <v>0</v>
      </c>
      <c r="F3628" t="s">
        <v>652</v>
      </c>
      <c r="H3628">
        <v>0</v>
      </c>
      <c r="I3628">
        <v>1</v>
      </c>
      <c r="J3628">
        <v>0</v>
      </c>
      <c r="K3628">
        <v>100</v>
      </c>
      <c r="L3628">
        <f t="shared" si="342"/>
        <v>3.8647999999999918</v>
      </c>
      <c r="N3628">
        <v>0.96619999999999795</v>
      </c>
      <c r="O3628" t="str">
        <f t="shared" si="343"/>
        <v>18&lt;row&gt;&lt;color=136,140,107&gt;使用鞭子给予对手386%伤害，&lt;row&gt;&lt;color=136,140,107&gt;并额外造成2800点伤害</v>
      </c>
    </row>
    <row r="3629" spans="1:15" x14ac:dyDescent="0.15">
      <c r="A3629">
        <f t="shared" si="344"/>
        <v>1002223076</v>
      </c>
      <c r="B3629" s="32">
        <v>1002223</v>
      </c>
      <c r="C3629">
        <v>76</v>
      </c>
      <c r="D3629">
        <v>0</v>
      </c>
      <c r="E3629">
        <v>0</v>
      </c>
      <c r="F3629" t="s">
        <v>653</v>
      </c>
      <c r="H3629">
        <v>0</v>
      </c>
      <c r="I3629">
        <v>1</v>
      </c>
      <c r="J3629">
        <v>0</v>
      </c>
      <c r="K3629">
        <v>100</v>
      </c>
      <c r="L3629">
        <f t="shared" si="342"/>
        <v>3.8899999999999921</v>
      </c>
      <c r="N3629">
        <v>0.97249999999999803</v>
      </c>
      <c r="O3629" t="str">
        <f t="shared" si="343"/>
        <v>18&lt;row&gt;&lt;color=136,140,107&gt;使用鞭子给予对手388%伤害，&lt;row&gt;&lt;color=136,140,107&gt;并额外造成2875点伤害</v>
      </c>
    </row>
    <row r="3630" spans="1:15" x14ac:dyDescent="0.15">
      <c r="A3630">
        <f t="shared" si="344"/>
        <v>1002223077</v>
      </c>
      <c r="B3630" s="32">
        <v>1002223</v>
      </c>
      <c r="C3630">
        <v>77</v>
      </c>
      <c r="D3630">
        <v>0</v>
      </c>
      <c r="E3630">
        <v>0</v>
      </c>
      <c r="F3630" t="s">
        <v>654</v>
      </c>
      <c r="H3630">
        <v>0</v>
      </c>
      <c r="I3630">
        <v>1</v>
      </c>
      <c r="J3630">
        <v>0</v>
      </c>
      <c r="K3630">
        <v>100</v>
      </c>
      <c r="L3630">
        <f t="shared" si="342"/>
        <v>3.915199999999992</v>
      </c>
      <c r="N3630">
        <v>0.978799999999998</v>
      </c>
      <c r="O3630" t="str">
        <f t="shared" si="343"/>
        <v>18&lt;row&gt;&lt;color=136,140,107&gt;使用鞭子给予对手391%伤害，&lt;row&gt;&lt;color=136,140,107&gt;并额外造成2950点伤害</v>
      </c>
    </row>
    <row r="3631" spans="1:15" x14ac:dyDescent="0.15">
      <c r="A3631">
        <f t="shared" si="344"/>
        <v>1002223078</v>
      </c>
      <c r="B3631" s="32">
        <v>1002223</v>
      </c>
      <c r="C3631">
        <v>78</v>
      </c>
      <c r="D3631">
        <v>0</v>
      </c>
      <c r="E3631">
        <v>0</v>
      </c>
      <c r="F3631" t="s">
        <v>655</v>
      </c>
      <c r="H3631">
        <v>0</v>
      </c>
      <c r="I3631">
        <v>1</v>
      </c>
      <c r="J3631">
        <v>0</v>
      </c>
      <c r="K3631">
        <v>100</v>
      </c>
      <c r="L3631">
        <f t="shared" si="342"/>
        <v>3.9403999999999919</v>
      </c>
      <c r="N3631">
        <v>0.98509999999999798</v>
      </c>
      <c r="O3631" t="str">
        <f t="shared" si="343"/>
        <v>18&lt;row&gt;&lt;color=136,140,107&gt;使用鞭子给予对手394%伤害，&lt;row&gt;&lt;color=136,140,107&gt;并额外造成3027点伤害</v>
      </c>
    </row>
    <row r="3632" spans="1:15" x14ac:dyDescent="0.15">
      <c r="A3632">
        <f t="shared" si="344"/>
        <v>1002223079</v>
      </c>
      <c r="B3632" s="32">
        <v>1002223</v>
      </c>
      <c r="C3632">
        <v>79</v>
      </c>
      <c r="D3632">
        <v>0</v>
      </c>
      <c r="E3632">
        <v>0</v>
      </c>
      <c r="F3632" t="s">
        <v>656</v>
      </c>
      <c r="H3632">
        <v>0</v>
      </c>
      <c r="I3632">
        <v>1</v>
      </c>
      <c r="J3632">
        <v>0</v>
      </c>
      <c r="K3632">
        <v>100</v>
      </c>
      <c r="L3632">
        <f t="shared" si="342"/>
        <v>3.9655999999999918</v>
      </c>
      <c r="N3632">
        <v>0.99139999999999795</v>
      </c>
      <c r="O3632" t="str">
        <f t="shared" si="343"/>
        <v>18&lt;row&gt;&lt;color=136,140,107&gt;使用鞭子给予对手396%伤害，&lt;row&gt;&lt;color=136,140,107&gt;并额外造成3105点伤害</v>
      </c>
    </row>
    <row r="3633" spans="1:15" x14ac:dyDescent="0.15">
      <c r="A3633">
        <f t="shared" si="344"/>
        <v>1002223080</v>
      </c>
      <c r="B3633" s="32">
        <v>1002223</v>
      </c>
      <c r="C3633">
        <v>80</v>
      </c>
      <c r="D3633">
        <v>0</v>
      </c>
      <c r="E3633">
        <v>0</v>
      </c>
      <c r="F3633" t="s">
        <v>657</v>
      </c>
      <c r="H3633">
        <v>0</v>
      </c>
      <c r="I3633">
        <v>1</v>
      </c>
      <c r="J3633">
        <v>0</v>
      </c>
      <c r="K3633">
        <v>100</v>
      </c>
      <c r="L3633">
        <f t="shared" si="342"/>
        <v>4</v>
      </c>
      <c r="N3633">
        <v>0.99769999999999803</v>
      </c>
      <c r="O3633" t="str">
        <f t="shared" si="343"/>
        <v>18&lt;row&gt;&lt;color=136,140,107&gt;使用鞭子给予对手400%伤害，&lt;row&gt;&lt;color=136,140,107&gt;并额外造成3192点伤害</v>
      </c>
    </row>
    <row r="3634" spans="1:15" x14ac:dyDescent="0.15">
      <c r="A3634">
        <f t="shared" si="344"/>
        <v>1002423001</v>
      </c>
      <c r="B3634" s="35">
        <v>1002423</v>
      </c>
      <c r="C3634">
        <v>1</v>
      </c>
      <c r="D3634">
        <v>0</v>
      </c>
      <c r="E3634">
        <v>0</v>
      </c>
      <c r="F3634" t="s">
        <v>578</v>
      </c>
      <c r="H3634">
        <v>0</v>
      </c>
      <c r="I3634">
        <v>1</v>
      </c>
      <c r="J3634">
        <v>0</v>
      </c>
      <c r="K3634">
        <v>100</v>
      </c>
      <c r="L3634">
        <f t="shared" ref="L3634:L3697" si="345">IF(C3634=80,VLOOKUP((B3634-20),$B$100:$L$2343,11,0),VLOOKUP((B3634-20),$B$100:$L$2343,11,0)*N3634)</f>
        <v>1.9</v>
      </c>
      <c r="N3634">
        <v>0.5</v>
      </c>
      <c r="O3634" t="str">
        <f>"18&lt;row&gt;&lt;color=136,140,107&gt;双刀斩击给予对手"&amp;INT(L3634*100)&amp;"%伤害，&lt;row&gt;&lt;color=136,140,107&gt;并额外造成"&amp;INT(C3634*10*L3634*N3634)&amp;"点伤害"</f>
        <v>18&lt;row&gt;&lt;color=136,140,107&gt;双刀斩击给予对手190%伤害，&lt;row&gt;&lt;color=136,140,107&gt;并额外造成9点伤害</v>
      </c>
    </row>
    <row r="3635" spans="1:15" x14ac:dyDescent="0.15">
      <c r="A3635">
        <f t="shared" si="344"/>
        <v>1002423002</v>
      </c>
      <c r="B3635" s="32">
        <v>1002423</v>
      </c>
      <c r="C3635">
        <v>2</v>
      </c>
      <c r="D3635">
        <v>0</v>
      </c>
      <c r="E3635">
        <v>0</v>
      </c>
      <c r="F3635" t="s">
        <v>590</v>
      </c>
      <c r="H3635">
        <v>0</v>
      </c>
      <c r="I3635">
        <v>1</v>
      </c>
      <c r="J3635">
        <v>0</v>
      </c>
      <c r="K3635">
        <v>100</v>
      </c>
      <c r="L3635">
        <f t="shared" si="345"/>
        <v>1.9239399999999998</v>
      </c>
      <c r="N3635">
        <v>0.50629999999999997</v>
      </c>
      <c r="O3635" t="str">
        <f t="shared" ref="O3635:O3698" si="346">"18&lt;row&gt;&lt;color=136,140,107&gt;双刀斩击给予对手"&amp;INT(L3635*100)&amp;"%伤害，&lt;row&gt;&lt;color=136,140,107&gt;并额外造成"&amp;INT(C3635*10*L3635*N3635)&amp;"点伤害"</f>
        <v>18&lt;row&gt;&lt;color=136,140,107&gt;双刀斩击给予对手192%伤害，&lt;row&gt;&lt;color=136,140,107&gt;并额外造成19点伤害</v>
      </c>
    </row>
    <row r="3636" spans="1:15" x14ac:dyDescent="0.15">
      <c r="A3636">
        <f t="shared" si="344"/>
        <v>1002423003</v>
      </c>
      <c r="B3636" s="32">
        <v>1002423</v>
      </c>
      <c r="C3636">
        <v>3</v>
      </c>
      <c r="D3636">
        <v>0</v>
      </c>
      <c r="E3636">
        <v>0</v>
      </c>
      <c r="F3636" t="s">
        <v>579</v>
      </c>
      <c r="H3636">
        <v>0</v>
      </c>
      <c r="I3636">
        <v>1</v>
      </c>
      <c r="J3636">
        <v>0</v>
      </c>
      <c r="K3636">
        <v>100</v>
      </c>
      <c r="L3636">
        <f t="shared" si="345"/>
        <v>1.9478799999999996</v>
      </c>
      <c r="N3636">
        <v>0.51259999999999994</v>
      </c>
      <c r="O3636" t="str">
        <f t="shared" si="346"/>
        <v>18&lt;row&gt;&lt;color=136,140,107&gt;双刀斩击给予对手194%伤害，&lt;row&gt;&lt;color=136,140,107&gt;并额外造成29点伤害</v>
      </c>
    </row>
    <row r="3637" spans="1:15" x14ac:dyDescent="0.15">
      <c r="A3637">
        <f t="shared" si="344"/>
        <v>1002423004</v>
      </c>
      <c r="B3637" s="32">
        <v>1002423</v>
      </c>
      <c r="C3637">
        <v>4</v>
      </c>
      <c r="D3637">
        <v>0</v>
      </c>
      <c r="E3637">
        <v>0</v>
      </c>
      <c r="F3637" t="s">
        <v>580</v>
      </c>
      <c r="H3637">
        <v>0</v>
      </c>
      <c r="I3637">
        <v>1</v>
      </c>
      <c r="J3637">
        <v>0</v>
      </c>
      <c r="K3637">
        <v>100</v>
      </c>
      <c r="L3637">
        <f t="shared" si="345"/>
        <v>1.9718199999999999</v>
      </c>
      <c r="N3637">
        <v>0.51890000000000003</v>
      </c>
      <c r="O3637" t="str">
        <f t="shared" si="346"/>
        <v>18&lt;row&gt;&lt;color=136,140,107&gt;双刀斩击给予对手197%伤害，&lt;row&gt;&lt;color=136,140,107&gt;并额外造成40点伤害</v>
      </c>
    </row>
    <row r="3638" spans="1:15" x14ac:dyDescent="0.15">
      <c r="A3638">
        <f t="shared" si="344"/>
        <v>1002423005</v>
      </c>
      <c r="B3638" s="32">
        <v>1002423</v>
      </c>
      <c r="C3638">
        <v>5</v>
      </c>
      <c r="D3638">
        <v>0</v>
      </c>
      <c r="E3638">
        <v>0</v>
      </c>
      <c r="F3638" t="s">
        <v>581</v>
      </c>
      <c r="H3638">
        <v>0</v>
      </c>
      <c r="I3638">
        <v>1</v>
      </c>
      <c r="J3638">
        <v>0</v>
      </c>
      <c r="K3638">
        <v>100</v>
      </c>
      <c r="L3638">
        <f t="shared" si="345"/>
        <v>1.99576</v>
      </c>
      <c r="N3638">
        <v>0.5252</v>
      </c>
      <c r="O3638" t="str">
        <f t="shared" si="346"/>
        <v>18&lt;row&gt;&lt;color=136,140,107&gt;双刀斩击给予对手199%伤害，&lt;row&gt;&lt;color=136,140,107&gt;并额外造成52点伤害</v>
      </c>
    </row>
    <row r="3639" spans="1:15" x14ac:dyDescent="0.15">
      <c r="A3639">
        <f t="shared" si="344"/>
        <v>1002423006</v>
      </c>
      <c r="B3639" s="32">
        <v>1002423</v>
      </c>
      <c r="C3639">
        <v>6</v>
      </c>
      <c r="D3639">
        <v>0</v>
      </c>
      <c r="E3639">
        <v>0</v>
      </c>
      <c r="F3639" t="s">
        <v>582</v>
      </c>
      <c r="H3639">
        <v>0</v>
      </c>
      <c r="I3639">
        <v>1</v>
      </c>
      <c r="J3639">
        <v>0</v>
      </c>
      <c r="K3639">
        <v>100</v>
      </c>
      <c r="L3639">
        <f t="shared" si="345"/>
        <v>2.0196999999999998</v>
      </c>
      <c r="N3639">
        <v>0.53149999999999997</v>
      </c>
      <c r="O3639" t="str">
        <f t="shared" si="346"/>
        <v>18&lt;row&gt;&lt;color=136,140,107&gt;双刀斩击给予对手201%伤害，&lt;row&gt;&lt;color=136,140,107&gt;并额外造成64点伤害</v>
      </c>
    </row>
    <row r="3640" spans="1:15" x14ac:dyDescent="0.15">
      <c r="A3640">
        <f t="shared" si="344"/>
        <v>1002423007</v>
      </c>
      <c r="B3640" s="32">
        <v>1002423</v>
      </c>
      <c r="C3640">
        <v>7</v>
      </c>
      <c r="D3640">
        <v>0</v>
      </c>
      <c r="E3640">
        <v>0</v>
      </c>
      <c r="F3640" t="s">
        <v>583</v>
      </c>
      <c r="H3640">
        <v>0</v>
      </c>
      <c r="I3640">
        <v>1</v>
      </c>
      <c r="J3640">
        <v>0</v>
      </c>
      <c r="K3640">
        <v>100</v>
      </c>
      <c r="L3640">
        <f t="shared" si="345"/>
        <v>2.0436399999999999</v>
      </c>
      <c r="N3640">
        <v>0.53779999999999994</v>
      </c>
      <c r="O3640" t="str">
        <f t="shared" si="346"/>
        <v>18&lt;row&gt;&lt;color=136,140,107&gt;双刀斩击给予对手204%伤害，&lt;row&gt;&lt;color=136,140,107&gt;并额外造成76点伤害</v>
      </c>
    </row>
    <row r="3641" spans="1:15" x14ac:dyDescent="0.15">
      <c r="A3641">
        <f t="shared" si="344"/>
        <v>1002423008</v>
      </c>
      <c r="B3641" s="32">
        <v>1002423</v>
      </c>
      <c r="C3641">
        <v>8</v>
      </c>
      <c r="D3641">
        <v>0</v>
      </c>
      <c r="E3641">
        <v>0</v>
      </c>
      <c r="F3641" t="s">
        <v>584</v>
      </c>
      <c r="H3641">
        <v>0</v>
      </c>
      <c r="I3641">
        <v>1</v>
      </c>
      <c r="J3641">
        <v>0</v>
      </c>
      <c r="K3641">
        <v>100</v>
      </c>
      <c r="L3641">
        <f t="shared" si="345"/>
        <v>2.06758</v>
      </c>
      <c r="N3641">
        <v>0.54410000000000003</v>
      </c>
      <c r="O3641" t="str">
        <f t="shared" si="346"/>
        <v>18&lt;row&gt;&lt;color=136,140,107&gt;双刀斩击给予对手206%伤害，&lt;row&gt;&lt;color=136,140,107&gt;并额外造成89点伤害</v>
      </c>
    </row>
    <row r="3642" spans="1:15" x14ac:dyDescent="0.15">
      <c r="A3642">
        <f t="shared" si="344"/>
        <v>1002423009</v>
      </c>
      <c r="B3642" s="32">
        <v>1002423</v>
      </c>
      <c r="C3642">
        <v>9</v>
      </c>
      <c r="D3642">
        <v>0</v>
      </c>
      <c r="E3642">
        <v>0</v>
      </c>
      <c r="F3642" t="s">
        <v>585</v>
      </c>
      <c r="H3642">
        <v>0</v>
      </c>
      <c r="I3642">
        <v>1</v>
      </c>
      <c r="J3642">
        <v>0</v>
      </c>
      <c r="K3642">
        <v>100</v>
      </c>
      <c r="L3642">
        <f t="shared" si="345"/>
        <v>2.09152</v>
      </c>
      <c r="N3642">
        <v>0.5504</v>
      </c>
      <c r="O3642" t="str">
        <f t="shared" si="346"/>
        <v>18&lt;row&gt;&lt;color=136,140,107&gt;双刀斩击给予对手209%伤害，&lt;row&gt;&lt;color=136,140,107&gt;并额外造成103点伤害</v>
      </c>
    </row>
    <row r="3643" spans="1:15" x14ac:dyDescent="0.15">
      <c r="A3643">
        <f t="shared" si="344"/>
        <v>1002423010</v>
      </c>
      <c r="B3643" s="32">
        <v>1002423</v>
      </c>
      <c r="C3643">
        <v>10</v>
      </c>
      <c r="D3643">
        <v>0</v>
      </c>
      <c r="E3643">
        <v>0</v>
      </c>
      <c r="F3643" t="s">
        <v>586</v>
      </c>
      <c r="H3643">
        <v>0</v>
      </c>
      <c r="I3643">
        <v>1</v>
      </c>
      <c r="J3643">
        <v>0</v>
      </c>
      <c r="K3643">
        <v>100</v>
      </c>
      <c r="L3643">
        <f t="shared" si="345"/>
        <v>2.1154599999999997</v>
      </c>
      <c r="N3643">
        <v>0.55669999999999997</v>
      </c>
      <c r="O3643" t="str">
        <f t="shared" si="346"/>
        <v>18&lt;row&gt;&lt;color=136,140,107&gt;双刀斩击给予对手211%伤害，&lt;row&gt;&lt;color=136,140,107&gt;并额外造成117点伤害</v>
      </c>
    </row>
    <row r="3644" spans="1:15" x14ac:dyDescent="0.15">
      <c r="A3644">
        <f t="shared" si="344"/>
        <v>1002423011</v>
      </c>
      <c r="B3644" s="32">
        <v>1002423</v>
      </c>
      <c r="C3644">
        <v>11</v>
      </c>
      <c r="D3644">
        <v>0</v>
      </c>
      <c r="E3644">
        <v>0</v>
      </c>
      <c r="F3644" t="s">
        <v>587</v>
      </c>
      <c r="H3644">
        <v>0</v>
      </c>
      <c r="I3644">
        <v>1</v>
      </c>
      <c r="J3644">
        <v>0</v>
      </c>
      <c r="K3644">
        <v>100</v>
      </c>
      <c r="L3644">
        <f t="shared" si="345"/>
        <v>2.1393999999999997</v>
      </c>
      <c r="N3644">
        <v>0.56299999999999994</v>
      </c>
      <c r="O3644" t="str">
        <f t="shared" si="346"/>
        <v>18&lt;row&gt;&lt;color=136,140,107&gt;双刀斩击给予对手213%伤害，&lt;row&gt;&lt;color=136,140,107&gt;并额外造成132点伤害</v>
      </c>
    </row>
    <row r="3645" spans="1:15" x14ac:dyDescent="0.15">
      <c r="A3645">
        <f t="shared" si="344"/>
        <v>1002423012</v>
      </c>
      <c r="B3645" s="32">
        <v>1002423</v>
      </c>
      <c r="C3645">
        <v>12</v>
      </c>
      <c r="D3645">
        <v>0</v>
      </c>
      <c r="E3645">
        <v>0</v>
      </c>
      <c r="F3645" t="s">
        <v>588</v>
      </c>
      <c r="H3645">
        <v>0</v>
      </c>
      <c r="I3645">
        <v>1</v>
      </c>
      <c r="J3645">
        <v>0</v>
      </c>
      <c r="K3645">
        <v>100</v>
      </c>
      <c r="L3645">
        <f t="shared" si="345"/>
        <v>2.1633399999999998</v>
      </c>
      <c r="N3645">
        <v>0.56930000000000003</v>
      </c>
      <c r="O3645" t="str">
        <f t="shared" si="346"/>
        <v>18&lt;row&gt;&lt;color=136,140,107&gt;双刀斩击给予对手216%伤害，&lt;row&gt;&lt;color=136,140,107&gt;并额外造成147点伤害</v>
      </c>
    </row>
    <row r="3646" spans="1:15" x14ac:dyDescent="0.15">
      <c r="A3646">
        <f t="shared" si="344"/>
        <v>1002423013</v>
      </c>
      <c r="B3646" s="32">
        <v>1002423</v>
      </c>
      <c r="C3646">
        <v>13</v>
      </c>
      <c r="D3646">
        <v>0</v>
      </c>
      <c r="E3646">
        <v>0</v>
      </c>
      <c r="F3646" t="s">
        <v>589</v>
      </c>
      <c r="H3646">
        <v>0</v>
      </c>
      <c r="I3646">
        <v>1</v>
      </c>
      <c r="J3646">
        <v>0</v>
      </c>
      <c r="K3646">
        <v>100</v>
      </c>
      <c r="L3646">
        <f t="shared" si="345"/>
        <v>2.1872799999999999</v>
      </c>
      <c r="N3646">
        <v>0.5756</v>
      </c>
      <c r="O3646" t="str">
        <f t="shared" si="346"/>
        <v>18&lt;row&gt;&lt;color=136,140,107&gt;双刀斩击给予对手218%伤害，&lt;row&gt;&lt;color=136,140,107&gt;并额外造成163点伤害</v>
      </c>
    </row>
    <row r="3647" spans="1:15" x14ac:dyDescent="0.15">
      <c r="A3647">
        <f t="shared" si="344"/>
        <v>1002423014</v>
      </c>
      <c r="B3647" s="32">
        <v>1002423</v>
      </c>
      <c r="C3647">
        <v>14</v>
      </c>
      <c r="D3647">
        <v>0</v>
      </c>
      <c r="E3647">
        <v>0</v>
      </c>
      <c r="F3647" t="s">
        <v>591</v>
      </c>
      <c r="H3647">
        <v>0</v>
      </c>
      <c r="I3647">
        <v>1</v>
      </c>
      <c r="J3647">
        <v>0</v>
      </c>
      <c r="K3647">
        <v>100</v>
      </c>
      <c r="L3647">
        <f t="shared" si="345"/>
        <v>2.21122</v>
      </c>
      <c r="N3647">
        <v>0.58189999999999997</v>
      </c>
      <c r="O3647" t="str">
        <f t="shared" si="346"/>
        <v>18&lt;row&gt;&lt;color=136,140,107&gt;双刀斩击给予对手221%伤害，&lt;row&gt;&lt;color=136,140,107&gt;并额外造成180点伤害</v>
      </c>
    </row>
    <row r="3648" spans="1:15" x14ac:dyDescent="0.15">
      <c r="A3648">
        <f t="shared" si="344"/>
        <v>1002423015</v>
      </c>
      <c r="B3648" s="32">
        <v>1002423</v>
      </c>
      <c r="C3648">
        <v>15</v>
      </c>
      <c r="D3648">
        <v>0</v>
      </c>
      <c r="E3648">
        <v>0</v>
      </c>
      <c r="F3648" t="s">
        <v>592</v>
      </c>
      <c r="H3648">
        <v>0</v>
      </c>
      <c r="I3648">
        <v>1</v>
      </c>
      <c r="J3648">
        <v>0</v>
      </c>
      <c r="K3648">
        <v>100</v>
      </c>
      <c r="L3648">
        <f t="shared" si="345"/>
        <v>2.2351599999999996</v>
      </c>
      <c r="N3648">
        <v>0.58819999999999995</v>
      </c>
      <c r="O3648" t="str">
        <f t="shared" si="346"/>
        <v>18&lt;row&gt;&lt;color=136,140,107&gt;双刀斩击给予对手223%伤害，&lt;row&gt;&lt;color=136,140,107&gt;并额外造成197点伤害</v>
      </c>
    </row>
    <row r="3649" spans="1:15" x14ac:dyDescent="0.15">
      <c r="A3649">
        <f t="shared" si="344"/>
        <v>1002423016</v>
      </c>
      <c r="B3649" s="32">
        <v>1002423</v>
      </c>
      <c r="C3649">
        <v>16</v>
      </c>
      <c r="D3649">
        <v>0</v>
      </c>
      <c r="E3649">
        <v>0</v>
      </c>
      <c r="F3649" t="s">
        <v>593</v>
      </c>
      <c r="H3649">
        <v>0</v>
      </c>
      <c r="I3649">
        <v>1</v>
      </c>
      <c r="J3649">
        <v>0</v>
      </c>
      <c r="K3649">
        <v>100</v>
      </c>
      <c r="L3649">
        <f t="shared" si="345"/>
        <v>2.2591000000000001</v>
      </c>
      <c r="N3649">
        <v>0.59450000000000003</v>
      </c>
      <c r="O3649" t="str">
        <f t="shared" si="346"/>
        <v>18&lt;row&gt;&lt;color=136,140,107&gt;双刀斩击给予对手225%伤害，&lt;row&gt;&lt;color=136,140,107&gt;并额外造成214点伤害</v>
      </c>
    </row>
    <row r="3650" spans="1:15" x14ac:dyDescent="0.15">
      <c r="A3650">
        <f t="shared" si="344"/>
        <v>1002423017</v>
      </c>
      <c r="B3650" s="32">
        <v>1002423</v>
      </c>
      <c r="C3650">
        <v>17</v>
      </c>
      <c r="D3650">
        <v>0</v>
      </c>
      <c r="E3650">
        <v>0</v>
      </c>
      <c r="F3650" t="s">
        <v>594</v>
      </c>
      <c r="H3650">
        <v>0</v>
      </c>
      <c r="I3650">
        <v>1</v>
      </c>
      <c r="J3650">
        <v>0</v>
      </c>
      <c r="K3650">
        <v>100</v>
      </c>
      <c r="L3650">
        <f t="shared" si="345"/>
        <v>2.2830399999999997</v>
      </c>
      <c r="N3650">
        <v>0.6008</v>
      </c>
      <c r="O3650" t="str">
        <f t="shared" si="346"/>
        <v>18&lt;row&gt;&lt;color=136,140,107&gt;双刀斩击给予对手228%伤害，&lt;row&gt;&lt;color=136,140,107&gt;并额外造成233点伤害</v>
      </c>
    </row>
    <row r="3651" spans="1:15" x14ac:dyDescent="0.15">
      <c r="A3651">
        <f t="shared" si="344"/>
        <v>1002423018</v>
      </c>
      <c r="B3651" s="32">
        <v>1002423</v>
      </c>
      <c r="C3651">
        <v>18</v>
      </c>
      <c r="D3651">
        <v>0</v>
      </c>
      <c r="E3651">
        <v>0</v>
      </c>
      <c r="F3651" t="s">
        <v>595</v>
      </c>
      <c r="H3651">
        <v>0</v>
      </c>
      <c r="I3651">
        <v>1</v>
      </c>
      <c r="J3651">
        <v>0</v>
      </c>
      <c r="K3651">
        <v>100</v>
      </c>
      <c r="L3651">
        <f t="shared" si="345"/>
        <v>2.3069799999999998</v>
      </c>
      <c r="N3651">
        <v>0.60709999999999997</v>
      </c>
      <c r="O3651" t="str">
        <f t="shared" si="346"/>
        <v>18&lt;row&gt;&lt;color=136,140,107&gt;双刀斩击给予对手230%伤害，&lt;row&gt;&lt;color=136,140,107&gt;并额外造成252点伤害</v>
      </c>
    </row>
    <row r="3652" spans="1:15" x14ac:dyDescent="0.15">
      <c r="A3652">
        <f t="shared" si="344"/>
        <v>1002423019</v>
      </c>
      <c r="B3652" s="32">
        <v>1002423</v>
      </c>
      <c r="C3652">
        <v>19</v>
      </c>
      <c r="D3652">
        <v>0</v>
      </c>
      <c r="E3652">
        <v>0</v>
      </c>
      <c r="F3652" t="s">
        <v>596</v>
      </c>
      <c r="H3652">
        <v>0</v>
      </c>
      <c r="I3652">
        <v>1</v>
      </c>
      <c r="J3652">
        <v>0</v>
      </c>
      <c r="K3652">
        <v>100</v>
      </c>
      <c r="L3652">
        <f t="shared" si="345"/>
        <v>2.3309199999999999</v>
      </c>
      <c r="N3652">
        <v>0.61339999999999995</v>
      </c>
      <c r="O3652" t="str">
        <f t="shared" si="346"/>
        <v>18&lt;row&gt;&lt;color=136,140,107&gt;双刀斩击给予对手233%伤害，&lt;row&gt;&lt;color=136,140,107&gt;并额外造成271点伤害</v>
      </c>
    </row>
    <row r="3653" spans="1:15" x14ac:dyDescent="0.15">
      <c r="A3653">
        <f t="shared" si="344"/>
        <v>1002423020</v>
      </c>
      <c r="B3653" s="32">
        <v>1002423</v>
      </c>
      <c r="C3653">
        <v>20</v>
      </c>
      <c r="D3653">
        <v>0</v>
      </c>
      <c r="E3653">
        <v>0</v>
      </c>
      <c r="F3653" t="s">
        <v>597</v>
      </c>
      <c r="H3653">
        <v>0</v>
      </c>
      <c r="I3653">
        <v>1</v>
      </c>
      <c r="J3653">
        <v>0</v>
      </c>
      <c r="K3653">
        <v>100</v>
      </c>
      <c r="L3653">
        <f t="shared" si="345"/>
        <v>2.3548599999999964</v>
      </c>
      <c r="N3653">
        <v>0.61969999999999903</v>
      </c>
      <c r="O3653" t="str">
        <f t="shared" si="346"/>
        <v>18&lt;row&gt;&lt;color=136,140,107&gt;双刀斩击给予对手235%伤害，&lt;row&gt;&lt;color=136,140,107&gt;并额外造成291点伤害</v>
      </c>
    </row>
    <row r="3654" spans="1:15" x14ac:dyDescent="0.15">
      <c r="A3654">
        <f t="shared" si="344"/>
        <v>1002423021</v>
      </c>
      <c r="B3654" s="32">
        <v>1002423</v>
      </c>
      <c r="C3654">
        <v>21</v>
      </c>
      <c r="D3654">
        <v>0</v>
      </c>
      <c r="E3654">
        <v>0</v>
      </c>
      <c r="F3654" t="s">
        <v>598</v>
      </c>
      <c r="H3654">
        <v>0</v>
      </c>
      <c r="I3654">
        <v>1</v>
      </c>
      <c r="J3654">
        <v>0</v>
      </c>
      <c r="K3654">
        <v>100</v>
      </c>
      <c r="L3654">
        <f t="shared" si="345"/>
        <v>2.378799999999996</v>
      </c>
      <c r="N3654">
        <v>0.625999999999999</v>
      </c>
      <c r="O3654" t="str">
        <f t="shared" si="346"/>
        <v>18&lt;row&gt;&lt;color=136,140,107&gt;双刀斩击给予对手237%伤害，&lt;row&gt;&lt;color=136,140,107&gt;并额外造成312点伤害</v>
      </c>
    </row>
    <row r="3655" spans="1:15" x14ac:dyDescent="0.15">
      <c r="A3655">
        <f t="shared" si="344"/>
        <v>1002423022</v>
      </c>
      <c r="B3655" s="32">
        <v>1002423</v>
      </c>
      <c r="C3655">
        <v>22</v>
      </c>
      <c r="D3655">
        <v>0</v>
      </c>
      <c r="E3655">
        <v>0</v>
      </c>
      <c r="F3655" t="s">
        <v>599</v>
      </c>
      <c r="H3655">
        <v>0</v>
      </c>
      <c r="I3655">
        <v>1</v>
      </c>
      <c r="J3655">
        <v>0</v>
      </c>
      <c r="K3655">
        <v>100</v>
      </c>
      <c r="L3655">
        <f t="shared" si="345"/>
        <v>2.4027399999999961</v>
      </c>
      <c r="N3655">
        <v>0.63229999999999897</v>
      </c>
      <c r="O3655" t="str">
        <f t="shared" si="346"/>
        <v>18&lt;row&gt;&lt;color=136,140,107&gt;双刀斩击给予对手240%伤害，&lt;row&gt;&lt;color=136,140,107&gt;并额外造成334点伤害</v>
      </c>
    </row>
    <row r="3656" spans="1:15" x14ac:dyDescent="0.15">
      <c r="A3656">
        <f t="shared" si="344"/>
        <v>1002423023</v>
      </c>
      <c r="B3656" s="32">
        <v>1002423</v>
      </c>
      <c r="C3656">
        <v>23</v>
      </c>
      <c r="D3656">
        <v>0</v>
      </c>
      <c r="E3656">
        <v>0</v>
      </c>
      <c r="F3656" t="s">
        <v>600</v>
      </c>
      <c r="H3656">
        <v>0</v>
      </c>
      <c r="I3656">
        <v>1</v>
      </c>
      <c r="J3656">
        <v>0</v>
      </c>
      <c r="K3656">
        <v>100</v>
      </c>
      <c r="L3656">
        <f t="shared" si="345"/>
        <v>2.4266799999999957</v>
      </c>
      <c r="N3656">
        <v>0.63859999999999895</v>
      </c>
      <c r="O3656" t="str">
        <f t="shared" si="346"/>
        <v>18&lt;row&gt;&lt;color=136,140,107&gt;双刀斩击给予对手242%伤害，&lt;row&gt;&lt;color=136,140,107&gt;并额外造成356点伤害</v>
      </c>
    </row>
    <row r="3657" spans="1:15" x14ac:dyDescent="0.15">
      <c r="A3657">
        <f t="shared" si="344"/>
        <v>1002423024</v>
      </c>
      <c r="B3657" s="32">
        <v>1002423</v>
      </c>
      <c r="C3657">
        <v>24</v>
      </c>
      <c r="D3657">
        <v>0</v>
      </c>
      <c r="E3657">
        <v>0</v>
      </c>
      <c r="F3657" t="s">
        <v>601</v>
      </c>
      <c r="H3657">
        <v>0</v>
      </c>
      <c r="I3657">
        <v>1</v>
      </c>
      <c r="J3657">
        <v>0</v>
      </c>
      <c r="K3657">
        <v>100</v>
      </c>
      <c r="L3657">
        <f t="shared" si="345"/>
        <v>2.4506199999999962</v>
      </c>
      <c r="N3657">
        <v>0.64489999999999903</v>
      </c>
      <c r="O3657" t="str">
        <f t="shared" si="346"/>
        <v>18&lt;row&gt;&lt;color=136,140,107&gt;双刀斩击给予对手245%伤害，&lt;row&gt;&lt;color=136,140,107&gt;并额外造成379点伤害</v>
      </c>
    </row>
    <row r="3658" spans="1:15" x14ac:dyDescent="0.15">
      <c r="A3658">
        <f t="shared" si="344"/>
        <v>1002423025</v>
      </c>
      <c r="B3658" s="32">
        <v>1002423</v>
      </c>
      <c r="C3658">
        <v>25</v>
      </c>
      <c r="D3658">
        <v>0</v>
      </c>
      <c r="E3658">
        <v>0</v>
      </c>
      <c r="F3658" t="s">
        <v>602</v>
      </c>
      <c r="H3658">
        <v>0</v>
      </c>
      <c r="I3658">
        <v>1</v>
      </c>
      <c r="J3658">
        <v>0</v>
      </c>
      <c r="K3658">
        <v>100</v>
      </c>
      <c r="L3658">
        <f t="shared" si="345"/>
        <v>2.4745599999999959</v>
      </c>
      <c r="N3658">
        <v>0.651199999999999</v>
      </c>
      <c r="O3658" t="str">
        <f t="shared" si="346"/>
        <v>18&lt;row&gt;&lt;color=136,140,107&gt;双刀斩击给予对手247%伤害，&lt;row&gt;&lt;color=136,140,107&gt;并额外造成402点伤害</v>
      </c>
    </row>
    <row r="3659" spans="1:15" x14ac:dyDescent="0.15">
      <c r="A3659">
        <f t="shared" si="344"/>
        <v>1002423026</v>
      </c>
      <c r="B3659" s="32">
        <v>1002423</v>
      </c>
      <c r="C3659">
        <v>26</v>
      </c>
      <c r="D3659">
        <v>0</v>
      </c>
      <c r="E3659">
        <v>0</v>
      </c>
      <c r="F3659" t="s">
        <v>603</v>
      </c>
      <c r="H3659">
        <v>0</v>
      </c>
      <c r="I3659">
        <v>1</v>
      </c>
      <c r="J3659">
        <v>0</v>
      </c>
      <c r="K3659">
        <v>100</v>
      </c>
      <c r="L3659">
        <f t="shared" si="345"/>
        <v>2.4984999999999959</v>
      </c>
      <c r="N3659">
        <v>0.65749999999999897</v>
      </c>
      <c r="O3659" t="str">
        <f t="shared" si="346"/>
        <v>18&lt;row&gt;&lt;color=136,140,107&gt;双刀斩击给予对手249%伤害，&lt;row&gt;&lt;color=136,140,107&gt;并额外造成427点伤害</v>
      </c>
    </row>
    <row r="3660" spans="1:15" x14ac:dyDescent="0.15">
      <c r="A3660">
        <f t="shared" si="344"/>
        <v>1002423027</v>
      </c>
      <c r="B3660" s="32">
        <v>1002423</v>
      </c>
      <c r="C3660">
        <v>27</v>
      </c>
      <c r="D3660">
        <v>0</v>
      </c>
      <c r="E3660">
        <v>0</v>
      </c>
      <c r="F3660" t="s">
        <v>604</v>
      </c>
      <c r="H3660">
        <v>0</v>
      </c>
      <c r="I3660">
        <v>1</v>
      </c>
      <c r="J3660">
        <v>0</v>
      </c>
      <c r="K3660">
        <v>100</v>
      </c>
      <c r="L3660">
        <f t="shared" si="345"/>
        <v>2.522439999999996</v>
      </c>
      <c r="N3660">
        <v>0.66379999999999895</v>
      </c>
      <c r="O3660" t="str">
        <f t="shared" si="346"/>
        <v>18&lt;row&gt;&lt;color=136,140,107&gt;双刀斩击给予对手252%伤害，&lt;row&gt;&lt;color=136,140,107&gt;并额外造成452点伤害</v>
      </c>
    </row>
    <row r="3661" spans="1:15" x14ac:dyDescent="0.15">
      <c r="A3661">
        <f t="shared" si="344"/>
        <v>1002423028</v>
      </c>
      <c r="B3661" s="32">
        <v>1002423</v>
      </c>
      <c r="C3661">
        <v>28</v>
      </c>
      <c r="D3661">
        <v>0</v>
      </c>
      <c r="E3661">
        <v>0</v>
      </c>
      <c r="F3661" t="s">
        <v>605</v>
      </c>
      <c r="H3661">
        <v>0</v>
      </c>
      <c r="I3661">
        <v>1</v>
      </c>
      <c r="J3661">
        <v>0</v>
      </c>
      <c r="K3661">
        <v>100</v>
      </c>
      <c r="L3661">
        <f t="shared" si="345"/>
        <v>2.5463799999999961</v>
      </c>
      <c r="N3661">
        <v>0.67009999999999903</v>
      </c>
      <c r="O3661" t="str">
        <f t="shared" si="346"/>
        <v>18&lt;row&gt;&lt;color=136,140,107&gt;双刀斩击给予对手254%伤害，&lt;row&gt;&lt;color=136,140,107&gt;并额外造成477点伤害</v>
      </c>
    </row>
    <row r="3662" spans="1:15" x14ac:dyDescent="0.15">
      <c r="A3662">
        <f t="shared" si="344"/>
        <v>1002423029</v>
      </c>
      <c r="B3662" s="32">
        <v>1002423</v>
      </c>
      <c r="C3662">
        <v>29</v>
      </c>
      <c r="D3662">
        <v>0</v>
      </c>
      <c r="E3662">
        <v>0</v>
      </c>
      <c r="F3662" t="s">
        <v>606</v>
      </c>
      <c r="H3662">
        <v>0</v>
      </c>
      <c r="I3662">
        <v>1</v>
      </c>
      <c r="J3662">
        <v>0</v>
      </c>
      <c r="K3662">
        <v>100</v>
      </c>
      <c r="L3662">
        <f t="shared" si="345"/>
        <v>2.5703199999999962</v>
      </c>
      <c r="N3662">
        <v>0.676399999999999</v>
      </c>
      <c r="O3662" t="str">
        <f t="shared" si="346"/>
        <v>18&lt;row&gt;&lt;color=136,140,107&gt;双刀斩击给予对手257%伤害，&lt;row&gt;&lt;color=136,140,107&gt;并额外造成504点伤害</v>
      </c>
    </row>
    <row r="3663" spans="1:15" x14ac:dyDescent="0.15">
      <c r="A3663">
        <f t="shared" si="344"/>
        <v>1002423030</v>
      </c>
      <c r="B3663" s="32">
        <v>1002423</v>
      </c>
      <c r="C3663">
        <v>30</v>
      </c>
      <c r="D3663">
        <v>0</v>
      </c>
      <c r="E3663">
        <v>0</v>
      </c>
      <c r="F3663" t="s">
        <v>607</v>
      </c>
      <c r="H3663">
        <v>0</v>
      </c>
      <c r="I3663">
        <v>1</v>
      </c>
      <c r="J3663">
        <v>0</v>
      </c>
      <c r="K3663">
        <v>100</v>
      </c>
      <c r="L3663">
        <f t="shared" si="345"/>
        <v>2.5942599999999958</v>
      </c>
      <c r="N3663">
        <v>0.68269999999999897</v>
      </c>
      <c r="O3663" t="str">
        <f t="shared" si="346"/>
        <v>18&lt;row&gt;&lt;color=136,140,107&gt;双刀斩击给予对手259%伤害，&lt;row&gt;&lt;color=136,140,107&gt;并额外造成531点伤害</v>
      </c>
    </row>
    <row r="3664" spans="1:15" x14ac:dyDescent="0.15">
      <c r="A3664">
        <f t="shared" si="344"/>
        <v>1002423031</v>
      </c>
      <c r="B3664" s="32">
        <v>1002423</v>
      </c>
      <c r="C3664">
        <v>31</v>
      </c>
      <c r="D3664">
        <v>0</v>
      </c>
      <c r="E3664">
        <v>0</v>
      </c>
      <c r="F3664" t="s">
        <v>608</v>
      </c>
      <c r="H3664">
        <v>0</v>
      </c>
      <c r="I3664">
        <v>1</v>
      </c>
      <c r="J3664">
        <v>0</v>
      </c>
      <c r="K3664">
        <v>100</v>
      </c>
      <c r="L3664">
        <f t="shared" si="345"/>
        <v>2.6181999999999959</v>
      </c>
      <c r="N3664">
        <v>0.68899999999999895</v>
      </c>
      <c r="O3664" t="str">
        <f t="shared" si="346"/>
        <v>18&lt;row&gt;&lt;color=136,140,107&gt;双刀斩击给予对手261%伤害，&lt;row&gt;&lt;color=136,140,107&gt;并额外造成559点伤害</v>
      </c>
    </row>
    <row r="3665" spans="1:15" x14ac:dyDescent="0.15">
      <c r="A3665">
        <f t="shared" si="344"/>
        <v>1002423032</v>
      </c>
      <c r="B3665" s="32">
        <v>1002423</v>
      </c>
      <c r="C3665">
        <v>32</v>
      </c>
      <c r="D3665">
        <v>0</v>
      </c>
      <c r="E3665">
        <v>0</v>
      </c>
      <c r="F3665" t="s">
        <v>609</v>
      </c>
      <c r="H3665">
        <v>0</v>
      </c>
      <c r="I3665">
        <v>1</v>
      </c>
      <c r="J3665">
        <v>0</v>
      </c>
      <c r="K3665">
        <v>100</v>
      </c>
      <c r="L3665">
        <f t="shared" si="345"/>
        <v>2.6421399999999964</v>
      </c>
      <c r="N3665">
        <v>0.69529999999999903</v>
      </c>
      <c r="O3665" t="str">
        <f t="shared" si="346"/>
        <v>18&lt;row&gt;&lt;color=136,140,107&gt;双刀斩击给予对手264%伤害，&lt;row&gt;&lt;color=136,140,107&gt;并额外造成587点伤害</v>
      </c>
    </row>
    <row r="3666" spans="1:15" x14ac:dyDescent="0.15">
      <c r="A3666">
        <f t="shared" si="344"/>
        <v>1002423033</v>
      </c>
      <c r="B3666" s="32">
        <v>1002423</v>
      </c>
      <c r="C3666">
        <v>33</v>
      </c>
      <c r="D3666">
        <v>0</v>
      </c>
      <c r="E3666">
        <v>0</v>
      </c>
      <c r="F3666" t="s">
        <v>610</v>
      </c>
      <c r="H3666">
        <v>0</v>
      </c>
      <c r="I3666">
        <v>1</v>
      </c>
      <c r="J3666">
        <v>0</v>
      </c>
      <c r="K3666">
        <v>100</v>
      </c>
      <c r="L3666">
        <f t="shared" si="345"/>
        <v>2.666079999999996</v>
      </c>
      <c r="N3666">
        <v>0.701599999999999</v>
      </c>
      <c r="O3666" t="str">
        <f t="shared" si="346"/>
        <v>18&lt;row&gt;&lt;color=136,140,107&gt;双刀斩击给予对手266%伤害，&lt;row&gt;&lt;color=136,140,107&gt;并额外造成617点伤害</v>
      </c>
    </row>
    <row r="3667" spans="1:15" x14ac:dyDescent="0.15">
      <c r="A3667">
        <f t="shared" si="344"/>
        <v>1002423034</v>
      </c>
      <c r="B3667" s="32">
        <v>1002423</v>
      </c>
      <c r="C3667">
        <v>34</v>
      </c>
      <c r="D3667">
        <v>0</v>
      </c>
      <c r="E3667">
        <v>0</v>
      </c>
      <c r="F3667" t="s">
        <v>611</v>
      </c>
      <c r="H3667">
        <v>0</v>
      </c>
      <c r="I3667">
        <v>1</v>
      </c>
      <c r="J3667">
        <v>0</v>
      </c>
      <c r="K3667">
        <v>100</v>
      </c>
      <c r="L3667">
        <f t="shared" si="345"/>
        <v>2.6900199999999961</v>
      </c>
      <c r="N3667">
        <v>0.70789999999999897</v>
      </c>
      <c r="O3667" t="str">
        <f t="shared" si="346"/>
        <v>18&lt;row&gt;&lt;color=136,140,107&gt;双刀斩击给予对手269%伤害，&lt;row&gt;&lt;color=136,140,107&gt;并额外造成647点伤害</v>
      </c>
    </row>
    <row r="3668" spans="1:15" x14ac:dyDescent="0.15">
      <c r="A3668">
        <f t="shared" si="344"/>
        <v>1002423035</v>
      </c>
      <c r="B3668" s="32">
        <v>1002423</v>
      </c>
      <c r="C3668">
        <v>35</v>
      </c>
      <c r="D3668">
        <v>0</v>
      </c>
      <c r="E3668">
        <v>0</v>
      </c>
      <c r="F3668" t="s">
        <v>612</v>
      </c>
      <c r="H3668">
        <v>0</v>
      </c>
      <c r="I3668">
        <v>1</v>
      </c>
      <c r="J3668">
        <v>0</v>
      </c>
      <c r="K3668">
        <v>100</v>
      </c>
      <c r="L3668">
        <f t="shared" si="345"/>
        <v>2.7139599999999957</v>
      </c>
      <c r="N3668">
        <v>0.71419999999999895</v>
      </c>
      <c r="O3668" t="str">
        <f t="shared" si="346"/>
        <v>18&lt;row&gt;&lt;color=136,140,107&gt;双刀斩击给予对手271%伤害，&lt;row&gt;&lt;color=136,140,107&gt;并额外造成678点伤害</v>
      </c>
    </row>
    <row r="3669" spans="1:15" x14ac:dyDescent="0.15">
      <c r="A3669">
        <f t="shared" si="344"/>
        <v>1002423036</v>
      </c>
      <c r="B3669" s="32">
        <v>1002423</v>
      </c>
      <c r="C3669">
        <v>36</v>
      </c>
      <c r="D3669">
        <v>0</v>
      </c>
      <c r="E3669">
        <v>0</v>
      </c>
      <c r="F3669" t="s">
        <v>613</v>
      </c>
      <c r="H3669">
        <v>0</v>
      </c>
      <c r="I3669">
        <v>1</v>
      </c>
      <c r="J3669">
        <v>0</v>
      </c>
      <c r="K3669">
        <v>100</v>
      </c>
      <c r="L3669">
        <f t="shared" si="345"/>
        <v>2.7378999999999962</v>
      </c>
      <c r="N3669">
        <v>0.72049999999999903</v>
      </c>
      <c r="O3669" t="str">
        <f t="shared" si="346"/>
        <v>18&lt;row&gt;&lt;color=136,140,107&gt;双刀斩击给予对手273%伤害，&lt;row&gt;&lt;color=136,140,107&gt;并额外造成710点伤害</v>
      </c>
    </row>
    <row r="3670" spans="1:15" x14ac:dyDescent="0.15">
      <c r="A3670">
        <f t="shared" si="344"/>
        <v>1002423037</v>
      </c>
      <c r="B3670" s="32">
        <v>1002423</v>
      </c>
      <c r="C3670">
        <v>37</v>
      </c>
      <c r="D3670">
        <v>0</v>
      </c>
      <c r="E3670">
        <v>0</v>
      </c>
      <c r="F3670" t="s">
        <v>614</v>
      </c>
      <c r="H3670">
        <v>0</v>
      </c>
      <c r="I3670">
        <v>1</v>
      </c>
      <c r="J3670">
        <v>0</v>
      </c>
      <c r="K3670">
        <v>100</v>
      </c>
      <c r="L3670">
        <f t="shared" si="345"/>
        <v>2.7618399999999963</v>
      </c>
      <c r="N3670">
        <v>0.726799999999999</v>
      </c>
      <c r="O3670" t="str">
        <f t="shared" si="346"/>
        <v>18&lt;row&gt;&lt;color=136,140,107&gt;双刀斩击给予对手276%伤害，&lt;row&gt;&lt;color=136,140,107&gt;并额外造成742点伤害</v>
      </c>
    </row>
    <row r="3671" spans="1:15" x14ac:dyDescent="0.15">
      <c r="A3671">
        <f t="shared" si="344"/>
        <v>1002423038</v>
      </c>
      <c r="B3671" s="32">
        <v>1002423</v>
      </c>
      <c r="C3671">
        <v>38</v>
      </c>
      <c r="D3671">
        <v>0</v>
      </c>
      <c r="E3671">
        <v>0</v>
      </c>
      <c r="F3671" t="s">
        <v>615</v>
      </c>
      <c r="H3671">
        <v>0</v>
      </c>
      <c r="I3671">
        <v>1</v>
      </c>
      <c r="J3671">
        <v>0</v>
      </c>
      <c r="K3671">
        <v>100</v>
      </c>
      <c r="L3671">
        <f t="shared" si="345"/>
        <v>2.7857799999999959</v>
      </c>
      <c r="N3671">
        <v>0.73309999999999897</v>
      </c>
      <c r="O3671" t="str">
        <f t="shared" si="346"/>
        <v>18&lt;row&gt;&lt;color=136,140,107&gt;双刀斩击给予对手278%伤害，&lt;row&gt;&lt;color=136,140,107&gt;并额外造成776点伤害</v>
      </c>
    </row>
    <row r="3672" spans="1:15" x14ac:dyDescent="0.15">
      <c r="A3672">
        <f t="shared" si="344"/>
        <v>1002423039</v>
      </c>
      <c r="B3672" s="32">
        <v>1002423</v>
      </c>
      <c r="C3672">
        <v>39</v>
      </c>
      <c r="D3672">
        <v>0</v>
      </c>
      <c r="E3672">
        <v>0</v>
      </c>
      <c r="F3672" t="s">
        <v>616</v>
      </c>
      <c r="H3672">
        <v>0</v>
      </c>
      <c r="I3672">
        <v>1</v>
      </c>
      <c r="J3672">
        <v>0</v>
      </c>
      <c r="K3672">
        <v>100</v>
      </c>
      <c r="L3672">
        <f t="shared" si="345"/>
        <v>2.809719999999996</v>
      </c>
      <c r="N3672">
        <v>0.73939999999999895</v>
      </c>
      <c r="O3672" t="str">
        <f t="shared" si="346"/>
        <v>18&lt;row&gt;&lt;color=136,140,107&gt;双刀斩击给予对手280%伤害，&lt;row&gt;&lt;color=136,140,107&gt;并额外造成810点伤害</v>
      </c>
    </row>
    <row r="3673" spans="1:15" x14ac:dyDescent="0.15">
      <c r="A3673">
        <f t="shared" si="344"/>
        <v>1002423040</v>
      </c>
      <c r="B3673" s="32">
        <v>1002423</v>
      </c>
      <c r="C3673">
        <v>40</v>
      </c>
      <c r="D3673">
        <v>0</v>
      </c>
      <c r="E3673">
        <v>0</v>
      </c>
      <c r="F3673" t="s">
        <v>617</v>
      </c>
      <c r="H3673">
        <v>0</v>
      </c>
      <c r="I3673">
        <v>1</v>
      </c>
      <c r="J3673">
        <v>0</v>
      </c>
      <c r="K3673">
        <v>100</v>
      </c>
      <c r="L3673">
        <f t="shared" si="345"/>
        <v>2.8336599999999961</v>
      </c>
      <c r="N3673">
        <v>0.74569999999999903</v>
      </c>
      <c r="O3673" t="str">
        <f t="shared" si="346"/>
        <v>18&lt;row&gt;&lt;color=136,140,107&gt;双刀斩击给予对手283%伤害，&lt;row&gt;&lt;color=136,140,107&gt;并额外造成845点伤害</v>
      </c>
    </row>
    <row r="3674" spans="1:15" x14ac:dyDescent="0.15">
      <c r="A3674">
        <f t="shared" si="344"/>
        <v>1002423041</v>
      </c>
      <c r="B3674" s="32">
        <v>1002423</v>
      </c>
      <c r="C3674">
        <v>41</v>
      </c>
      <c r="D3674">
        <v>0</v>
      </c>
      <c r="E3674">
        <v>0</v>
      </c>
      <c r="F3674" t="s">
        <v>618</v>
      </c>
      <c r="H3674">
        <v>0</v>
      </c>
      <c r="I3674">
        <v>1</v>
      </c>
      <c r="J3674">
        <v>0</v>
      </c>
      <c r="K3674">
        <v>100</v>
      </c>
      <c r="L3674">
        <f t="shared" si="345"/>
        <v>2.8575999999999961</v>
      </c>
      <c r="N3674">
        <v>0.751999999999999</v>
      </c>
      <c r="O3674" t="str">
        <f t="shared" si="346"/>
        <v>18&lt;row&gt;&lt;color=136,140,107&gt;双刀斩击给予对手285%伤害，&lt;row&gt;&lt;color=136,140,107&gt;并额外造成881点伤害</v>
      </c>
    </row>
    <row r="3675" spans="1:15" x14ac:dyDescent="0.15">
      <c r="A3675">
        <f t="shared" si="344"/>
        <v>1002423042</v>
      </c>
      <c r="B3675" s="32">
        <v>1002423</v>
      </c>
      <c r="C3675">
        <v>42</v>
      </c>
      <c r="D3675">
        <v>0</v>
      </c>
      <c r="E3675">
        <v>0</v>
      </c>
      <c r="F3675" t="s">
        <v>619</v>
      </c>
      <c r="H3675">
        <v>0</v>
      </c>
      <c r="I3675">
        <v>1</v>
      </c>
      <c r="J3675">
        <v>0</v>
      </c>
      <c r="K3675">
        <v>100</v>
      </c>
      <c r="L3675">
        <f t="shared" si="345"/>
        <v>2.8815399999999958</v>
      </c>
      <c r="N3675">
        <v>0.75829999999999897</v>
      </c>
      <c r="O3675" t="str">
        <f t="shared" si="346"/>
        <v>18&lt;row&gt;&lt;color=136,140,107&gt;双刀斩击给予对手288%伤害，&lt;row&gt;&lt;color=136,140,107&gt;并额外造成917点伤害</v>
      </c>
    </row>
    <row r="3676" spans="1:15" x14ac:dyDescent="0.15">
      <c r="A3676">
        <f t="shared" si="344"/>
        <v>1002423043</v>
      </c>
      <c r="B3676" s="32">
        <v>1002423</v>
      </c>
      <c r="C3676">
        <v>43</v>
      </c>
      <c r="D3676">
        <v>0</v>
      </c>
      <c r="E3676">
        <v>0</v>
      </c>
      <c r="F3676" t="s">
        <v>620</v>
      </c>
      <c r="H3676">
        <v>0</v>
      </c>
      <c r="I3676">
        <v>1</v>
      </c>
      <c r="J3676">
        <v>0</v>
      </c>
      <c r="K3676">
        <v>100</v>
      </c>
      <c r="L3676">
        <f t="shared" si="345"/>
        <v>2.9054799999999958</v>
      </c>
      <c r="N3676">
        <v>0.76459999999999895</v>
      </c>
      <c r="O3676" t="str">
        <f t="shared" si="346"/>
        <v>18&lt;row&gt;&lt;color=136,140,107&gt;双刀斩击给予对手290%伤害，&lt;row&gt;&lt;color=136,140,107&gt;并额外造成955点伤害</v>
      </c>
    </row>
    <row r="3677" spans="1:15" x14ac:dyDescent="0.15">
      <c r="A3677">
        <f t="shared" si="344"/>
        <v>1002423044</v>
      </c>
      <c r="B3677" s="32">
        <v>1002423</v>
      </c>
      <c r="C3677">
        <v>44</v>
      </c>
      <c r="D3677">
        <v>0</v>
      </c>
      <c r="E3677">
        <v>0</v>
      </c>
      <c r="F3677" t="s">
        <v>621</v>
      </c>
      <c r="H3677">
        <v>0</v>
      </c>
      <c r="I3677">
        <v>1</v>
      </c>
      <c r="J3677">
        <v>0</v>
      </c>
      <c r="K3677">
        <v>100</v>
      </c>
      <c r="L3677">
        <f t="shared" si="345"/>
        <v>2.9294199999999964</v>
      </c>
      <c r="N3677">
        <v>0.77089999999999903</v>
      </c>
      <c r="O3677" t="str">
        <f t="shared" si="346"/>
        <v>18&lt;row&gt;&lt;color=136,140,107&gt;双刀斩击给予对手292%伤害，&lt;row&gt;&lt;color=136,140,107&gt;并额外造成993点伤害</v>
      </c>
    </row>
    <row r="3678" spans="1:15" x14ac:dyDescent="0.15">
      <c r="A3678">
        <f t="shared" si="344"/>
        <v>1002423045</v>
      </c>
      <c r="B3678" s="32">
        <v>1002423</v>
      </c>
      <c r="C3678">
        <v>45</v>
      </c>
      <c r="D3678">
        <v>0</v>
      </c>
      <c r="E3678">
        <v>0</v>
      </c>
      <c r="F3678" t="s">
        <v>622</v>
      </c>
      <c r="H3678">
        <v>0</v>
      </c>
      <c r="I3678">
        <v>1</v>
      </c>
      <c r="J3678">
        <v>0</v>
      </c>
      <c r="K3678">
        <v>100</v>
      </c>
      <c r="L3678">
        <f t="shared" si="345"/>
        <v>2.953359999999996</v>
      </c>
      <c r="N3678">
        <v>0.777199999999999</v>
      </c>
      <c r="O3678" t="str">
        <f t="shared" si="346"/>
        <v>18&lt;row&gt;&lt;color=136,140,107&gt;双刀斩击给予对手295%伤害，&lt;row&gt;&lt;color=136,140,107&gt;并额外造成1032点伤害</v>
      </c>
    </row>
    <row r="3679" spans="1:15" x14ac:dyDescent="0.15">
      <c r="A3679">
        <f t="shared" si="344"/>
        <v>1002423046</v>
      </c>
      <c r="B3679" s="32">
        <v>1002423</v>
      </c>
      <c r="C3679">
        <v>46</v>
      </c>
      <c r="D3679">
        <v>0</v>
      </c>
      <c r="E3679">
        <v>0</v>
      </c>
      <c r="F3679" t="s">
        <v>623</v>
      </c>
      <c r="H3679">
        <v>0</v>
      </c>
      <c r="I3679">
        <v>1</v>
      </c>
      <c r="J3679">
        <v>0</v>
      </c>
      <c r="K3679">
        <v>100</v>
      </c>
      <c r="L3679">
        <f t="shared" si="345"/>
        <v>2.9772999999999961</v>
      </c>
      <c r="N3679">
        <v>0.78349999999999898</v>
      </c>
      <c r="O3679" t="str">
        <f t="shared" si="346"/>
        <v>18&lt;row&gt;&lt;color=136,140,107&gt;双刀斩击给予对手297%伤害，&lt;row&gt;&lt;color=136,140,107&gt;并额外造成1073点伤害</v>
      </c>
    </row>
    <row r="3680" spans="1:15" x14ac:dyDescent="0.15">
      <c r="A3680">
        <f t="shared" si="344"/>
        <v>1002423047</v>
      </c>
      <c r="B3680" s="32">
        <v>1002423</v>
      </c>
      <c r="C3680">
        <v>47</v>
      </c>
      <c r="D3680">
        <v>0</v>
      </c>
      <c r="E3680">
        <v>0</v>
      </c>
      <c r="F3680" t="s">
        <v>624</v>
      </c>
      <c r="H3680">
        <v>0</v>
      </c>
      <c r="I3680">
        <v>1</v>
      </c>
      <c r="J3680">
        <v>0</v>
      </c>
      <c r="K3680">
        <v>100</v>
      </c>
      <c r="L3680">
        <f t="shared" si="345"/>
        <v>3.0012399999999957</v>
      </c>
      <c r="N3680">
        <v>0.78979999999999895</v>
      </c>
      <c r="O3680" t="str">
        <f t="shared" si="346"/>
        <v>18&lt;row&gt;&lt;color=136,140,107&gt;双刀斩击给予对手300%伤害，&lt;row&gt;&lt;color=136,140,107&gt;并额外造成1114点伤害</v>
      </c>
    </row>
    <row r="3681" spans="1:15" x14ac:dyDescent="0.15">
      <c r="A3681">
        <f t="shared" si="344"/>
        <v>1002423048</v>
      </c>
      <c r="B3681" s="32">
        <v>1002423</v>
      </c>
      <c r="C3681">
        <v>48</v>
      </c>
      <c r="D3681">
        <v>0</v>
      </c>
      <c r="E3681">
        <v>0</v>
      </c>
      <c r="F3681" t="s">
        <v>625</v>
      </c>
      <c r="H3681">
        <v>0</v>
      </c>
      <c r="I3681">
        <v>1</v>
      </c>
      <c r="J3681">
        <v>0</v>
      </c>
      <c r="K3681">
        <v>100</v>
      </c>
      <c r="L3681">
        <f t="shared" si="345"/>
        <v>3.0251799999999962</v>
      </c>
      <c r="N3681">
        <v>0.79609999999999903</v>
      </c>
      <c r="O3681" t="str">
        <f t="shared" si="346"/>
        <v>18&lt;row&gt;&lt;color=136,140,107&gt;双刀斩击给予对手302%伤害，&lt;row&gt;&lt;color=136,140,107&gt;并额外造成1156点伤害</v>
      </c>
    </row>
    <row r="3682" spans="1:15" x14ac:dyDescent="0.15">
      <c r="A3682">
        <f t="shared" si="344"/>
        <v>1002423049</v>
      </c>
      <c r="B3682" s="32">
        <v>1002423</v>
      </c>
      <c r="C3682">
        <v>49</v>
      </c>
      <c r="D3682">
        <v>0</v>
      </c>
      <c r="E3682">
        <v>0</v>
      </c>
      <c r="F3682" t="s">
        <v>626</v>
      </c>
      <c r="H3682">
        <v>0</v>
      </c>
      <c r="I3682">
        <v>1</v>
      </c>
      <c r="J3682">
        <v>0</v>
      </c>
      <c r="K3682">
        <v>100</v>
      </c>
      <c r="L3682">
        <f t="shared" si="345"/>
        <v>3.0491199999999963</v>
      </c>
      <c r="N3682">
        <v>0.802399999999999</v>
      </c>
      <c r="O3682" t="str">
        <f t="shared" si="346"/>
        <v>18&lt;row&gt;&lt;color=136,140,107&gt;双刀斩击给予对手304%伤害，&lt;row&gt;&lt;color=136,140,107&gt;并额外造成1198点伤害</v>
      </c>
    </row>
    <row r="3683" spans="1:15" x14ac:dyDescent="0.15">
      <c r="A3683">
        <f t="shared" si="344"/>
        <v>1002423050</v>
      </c>
      <c r="B3683" s="32">
        <v>1002423</v>
      </c>
      <c r="C3683">
        <v>50</v>
      </c>
      <c r="D3683">
        <v>0</v>
      </c>
      <c r="E3683">
        <v>0</v>
      </c>
      <c r="F3683" t="s">
        <v>627</v>
      </c>
      <c r="H3683">
        <v>0</v>
      </c>
      <c r="I3683">
        <v>1</v>
      </c>
      <c r="J3683">
        <v>0</v>
      </c>
      <c r="K3683">
        <v>100</v>
      </c>
      <c r="L3683">
        <f t="shared" si="345"/>
        <v>3.0730599999999959</v>
      </c>
      <c r="N3683">
        <v>0.80869999999999898</v>
      </c>
      <c r="O3683" t="str">
        <f t="shared" si="346"/>
        <v>18&lt;row&gt;&lt;color=136,140,107&gt;双刀斩击给予对手307%伤害，&lt;row&gt;&lt;color=136,140,107&gt;并额外造成1242点伤害</v>
      </c>
    </row>
    <row r="3684" spans="1:15" x14ac:dyDescent="0.15">
      <c r="A3684">
        <f t="shared" si="344"/>
        <v>1002423051</v>
      </c>
      <c r="B3684" s="32">
        <v>1002423</v>
      </c>
      <c r="C3684">
        <v>51</v>
      </c>
      <c r="D3684">
        <v>0</v>
      </c>
      <c r="E3684">
        <v>0</v>
      </c>
      <c r="F3684" t="s">
        <v>628</v>
      </c>
      <c r="H3684">
        <v>0</v>
      </c>
      <c r="I3684">
        <v>1</v>
      </c>
      <c r="J3684">
        <v>0</v>
      </c>
      <c r="K3684">
        <v>100</v>
      </c>
      <c r="L3684">
        <f t="shared" si="345"/>
        <v>3.096999999999996</v>
      </c>
      <c r="N3684">
        <v>0.81499999999999895</v>
      </c>
      <c r="O3684" t="str">
        <f t="shared" si="346"/>
        <v>18&lt;row&gt;&lt;color=136,140,107&gt;双刀斩击给予对手309%伤害，&lt;row&gt;&lt;color=136,140,107&gt;并额外造成1287点伤害</v>
      </c>
    </row>
    <row r="3685" spans="1:15" x14ac:dyDescent="0.15">
      <c r="A3685">
        <f t="shared" si="344"/>
        <v>1002423052</v>
      </c>
      <c r="B3685" s="32">
        <v>1002423</v>
      </c>
      <c r="C3685">
        <v>52</v>
      </c>
      <c r="D3685">
        <v>0</v>
      </c>
      <c r="E3685">
        <v>0</v>
      </c>
      <c r="F3685" t="s">
        <v>629</v>
      </c>
      <c r="H3685">
        <v>0</v>
      </c>
      <c r="I3685">
        <v>1</v>
      </c>
      <c r="J3685">
        <v>0</v>
      </c>
      <c r="K3685">
        <v>100</v>
      </c>
      <c r="L3685">
        <f t="shared" si="345"/>
        <v>3.1209399999999961</v>
      </c>
      <c r="N3685">
        <v>0.82129999999999903</v>
      </c>
      <c r="O3685" t="str">
        <f t="shared" si="346"/>
        <v>18&lt;row&gt;&lt;color=136,140,107&gt;双刀斩击给予对手312%伤害，&lt;row&gt;&lt;color=136,140,107&gt;并额外造成1332点伤害</v>
      </c>
    </row>
    <row r="3686" spans="1:15" x14ac:dyDescent="0.15">
      <c r="A3686">
        <f t="shared" si="344"/>
        <v>1002423053</v>
      </c>
      <c r="B3686" s="32">
        <v>1002423</v>
      </c>
      <c r="C3686">
        <v>53</v>
      </c>
      <c r="D3686">
        <v>0</v>
      </c>
      <c r="E3686">
        <v>0</v>
      </c>
      <c r="F3686" t="s">
        <v>630</v>
      </c>
      <c r="H3686">
        <v>0</v>
      </c>
      <c r="I3686">
        <v>1</v>
      </c>
      <c r="J3686">
        <v>0</v>
      </c>
      <c r="K3686">
        <v>100</v>
      </c>
      <c r="L3686">
        <f t="shared" si="345"/>
        <v>3.1448799999999961</v>
      </c>
      <c r="N3686">
        <v>0.827599999999999</v>
      </c>
      <c r="O3686" t="str">
        <f t="shared" si="346"/>
        <v>18&lt;row&gt;&lt;color=136,140,107&gt;双刀斩击给予对手314%伤害，&lt;row&gt;&lt;color=136,140,107&gt;并额外造成1379点伤害</v>
      </c>
    </row>
    <row r="3687" spans="1:15" x14ac:dyDescent="0.15">
      <c r="A3687">
        <f t="shared" si="344"/>
        <v>1002423054</v>
      </c>
      <c r="B3687" s="32">
        <v>1002423</v>
      </c>
      <c r="C3687">
        <v>54</v>
      </c>
      <c r="D3687">
        <v>0</v>
      </c>
      <c r="E3687">
        <v>0</v>
      </c>
      <c r="F3687" t="s">
        <v>631</v>
      </c>
      <c r="H3687">
        <v>0</v>
      </c>
      <c r="I3687">
        <v>1</v>
      </c>
      <c r="J3687">
        <v>0</v>
      </c>
      <c r="K3687">
        <v>100</v>
      </c>
      <c r="L3687">
        <f t="shared" si="345"/>
        <v>3.1688199999999958</v>
      </c>
      <c r="N3687">
        <v>0.83389999999999898</v>
      </c>
      <c r="O3687" t="str">
        <f t="shared" si="346"/>
        <v>18&lt;row&gt;&lt;color=136,140,107&gt;双刀斩击给予对手316%伤害，&lt;row&gt;&lt;color=136,140,107&gt;并额外造成1426点伤害</v>
      </c>
    </row>
    <row r="3688" spans="1:15" x14ac:dyDescent="0.15">
      <c r="A3688">
        <f t="shared" si="344"/>
        <v>1002423055</v>
      </c>
      <c r="B3688" s="32">
        <v>1002423</v>
      </c>
      <c r="C3688">
        <v>55</v>
      </c>
      <c r="D3688">
        <v>0</v>
      </c>
      <c r="E3688">
        <v>0</v>
      </c>
      <c r="F3688" t="s">
        <v>632</v>
      </c>
      <c r="H3688">
        <v>0</v>
      </c>
      <c r="I3688">
        <v>1</v>
      </c>
      <c r="J3688">
        <v>0</v>
      </c>
      <c r="K3688">
        <v>100</v>
      </c>
      <c r="L3688">
        <f t="shared" si="345"/>
        <v>3.1927599999999958</v>
      </c>
      <c r="N3688">
        <v>0.84019999999999895</v>
      </c>
      <c r="O3688" t="str">
        <f t="shared" si="346"/>
        <v>18&lt;row&gt;&lt;color=136,140,107&gt;双刀斩击给予对手319%伤害，&lt;row&gt;&lt;color=136,140,107&gt;并额外造成1475点伤害</v>
      </c>
    </row>
    <row r="3689" spans="1:15" x14ac:dyDescent="0.15">
      <c r="A3689">
        <f t="shared" ref="A3689:A3752" si="347">B3689*1000+C3689</f>
        <v>1002423056</v>
      </c>
      <c r="B3689" s="32">
        <v>1002423</v>
      </c>
      <c r="C3689">
        <v>56</v>
      </c>
      <c r="D3689">
        <v>0</v>
      </c>
      <c r="E3689">
        <v>0</v>
      </c>
      <c r="F3689" t="s">
        <v>633</v>
      </c>
      <c r="H3689">
        <v>0</v>
      </c>
      <c r="I3689">
        <v>1</v>
      </c>
      <c r="J3689">
        <v>0</v>
      </c>
      <c r="K3689">
        <v>100</v>
      </c>
      <c r="L3689">
        <f t="shared" si="345"/>
        <v>3.2166999999999923</v>
      </c>
      <c r="N3689">
        <v>0.84649999999999803</v>
      </c>
      <c r="O3689" t="str">
        <f t="shared" si="346"/>
        <v>18&lt;row&gt;&lt;color=136,140,107&gt;双刀斩击给予对手321%伤害，&lt;row&gt;&lt;color=136,140,107&gt;并额外造成1524点伤害</v>
      </c>
    </row>
    <row r="3690" spans="1:15" x14ac:dyDescent="0.15">
      <c r="A3690">
        <f t="shared" si="347"/>
        <v>1002423057</v>
      </c>
      <c r="B3690" s="32">
        <v>1002423</v>
      </c>
      <c r="C3690">
        <v>57</v>
      </c>
      <c r="D3690">
        <v>0</v>
      </c>
      <c r="E3690">
        <v>0</v>
      </c>
      <c r="F3690" t="s">
        <v>634</v>
      </c>
      <c r="H3690">
        <v>0</v>
      </c>
      <c r="I3690">
        <v>1</v>
      </c>
      <c r="J3690">
        <v>0</v>
      </c>
      <c r="K3690">
        <v>100</v>
      </c>
      <c r="L3690">
        <f t="shared" si="345"/>
        <v>3.2406399999999924</v>
      </c>
      <c r="N3690">
        <v>0.852799999999998</v>
      </c>
      <c r="O3690" t="str">
        <f t="shared" si="346"/>
        <v>18&lt;row&gt;&lt;color=136,140,107&gt;双刀斩击给予对手324%伤害，&lt;row&gt;&lt;color=136,140,107&gt;并额外造成1575点伤害</v>
      </c>
    </row>
    <row r="3691" spans="1:15" x14ac:dyDescent="0.15">
      <c r="A3691">
        <f t="shared" si="347"/>
        <v>1002423058</v>
      </c>
      <c r="B3691" s="32">
        <v>1002423</v>
      </c>
      <c r="C3691">
        <v>58</v>
      </c>
      <c r="D3691">
        <v>0</v>
      </c>
      <c r="E3691">
        <v>0</v>
      </c>
      <c r="F3691" t="s">
        <v>635</v>
      </c>
      <c r="H3691">
        <v>0</v>
      </c>
      <c r="I3691">
        <v>1</v>
      </c>
      <c r="J3691">
        <v>0</v>
      </c>
      <c r="K3691">
        <v>100</v>
      </c>
      <c r="L3691">
        <f t="shared" si="345"/>
        <v>3.264579999999992</v>
      </c>
      <c r="N3691">
        <v>0.85909999999999798</v>
      </c>
      <c r="O3691" t="str">
        <f t="shared" si="346"/>
        <v>18&lt;row&gt;&lt;color=136,140,107&gt;双刀斩击给予对手326%伤害，&lt;row&gt;&lt;color=136,140,107&gt;并额外造成1626点伤害</v>
      </c>
    </row>
    <row r="3692" spans="1:15" x14ac:dyDescent="0.15">
      <c r="A3692">
        <f t="shared" si="347"/>
        <v>1002423059</v>
      </c>
      <c r="B3692" s="32">
        <v>1002423</v>
      </c>
      <c r="C3692">
        <v>59</v>
      </c>
      <c r="D3692">
        <v>0</v>
      </c>
      <c r="E3692">
        <v>0</v>
      </c>
      <c r="F3692" t="s">
        <v>636</v>
      </c>
      <c r="H3692">
        <v>0</v>
      </c>
      <c r="I3692">
        <v>1</v>
      </c>
      <c r="J3692">
        <v>0</v>
      </c>
      <c r="K3692">
        <v>100</v>
      </c>
      <c r="L3692">
        <f t="shared" si="345"/>
        <v>3.2885199999999921</v>
      </c>
      <c r="N3692">
        <v>0.86539999999999795</v>
      </c>
      <c r="O3692" t="str">
        <f t="shared" si="346"/>
        <v>18&lt;row&gt;&lt;color=136,140,107&gt;双刀斩击给予对手328%伤害，&lt;row&gt;&lt;color=136,140,107&gt;并额外造成1679点伤害</v>
      </c>
    </row>
    <row r="3693" spans="1:15" x14ac:dyDescent="0.15">
      <c r="A3693">
        <f t="shared" si="347"/>
        <v>1002423060</v>
      </c>
      <c r="B3693" s="32">
        <v>1002423</v>
      </c>
      <c r="C3693">
        <v>60</v>
      </c>
      <c r="D3693">
        <v>0</v>
      </c>
      <c r="E3693">
        <v>0</v>
      </c>
      <c r="F3693" t="s">
        <v>637</v>
      </c>
      <c r="H3693">
        <v>0</v>
      </c>
      <c r="I3693">
        <v>1</v>
      </c>
      <c r="J3693">
        <v>0</v>
      </c>
      <c r="K3693">
        <v>100</v>
      </c>
      <c r="L3693">
        <f t="shared" si="345"/>
        <v>3.3124599999999922</v>
      </c>
      <c r="N3693">
        <v>0.87169999999999803</v>
      </c>
      <c r="O3693" t="str">
        <f t="shared" si="346"/>
        <v>18&lt;row&gt;&lt;color=136,140,107&gt;双刀斩击给予对手331%伤害，&lt;row&gt;&lt;color=136,140,107&gt;并额外造成1732点伤害</v>
      </c>
    </row>
    <row r="3694" spans="1:15" x14ac:dyDescent="0.15">
      <c r="A3694">
        <f t="shared" si="347"/>
        <v>1002423061</v>
      </c>
      <c r="B3694" s="32">
        <v>1002423</v>
      </c>
      <c r="C3694">
        <v>61</v>
      </c>
      <c r="D3694">
        <v>0</v>
      </c>
      <c r="E3694">
        <v>0</v>
      </c>
      <c r="F3694" t="s">
        <v>638</v>
      </c>
      <c r="H3694">
        <v>0</v>
      </c>
      <c r="I3694">
        <v>1</v>
      </c>
      <c r="J3694">
        <v>0</v>
      </c>
      <c r="K3694">
        <v>100</v>
      </c>
      <c r="L3694">
        <f t="shared" si="345"/>
        <v>3.3363999999999923</v>
      </c>
      <c r="N3694">
        <v>0.877999999999998</v>
      </c>
      <c r="O3694" t="str">
        <f t="shared" si="346"/>
        <v>18&lt;row&gt;&lt;color=136,140,107&gt;双刀斩击给予对手333%伤害，&lt;row&gt;&lt;color=136,140,107&gt;并额外造成1786点伤害</v>
      </c>
    </row>
    <row r="3695" spans="1:15" x14ac:dyDescent="0.15">
      <c r="A3695">
        <f t="shared" si="347"/>
        <v>1002423062</v>
      </c>
      <c r="B3695" s="32">
        <v>1002423</v>
      </c>
      <c r="C3695">
        <v>62</v>
      </c>
      <c r="D3695">
        <v>0</v>
      </c>
      <c r="E3695">
        <v>0</v>
      </c>
      <c r="F3695" t="s">
        <v>639</v>
      </c>
      <c r="H3695">
        <v>0</v>
      </c>
      <c r="I3695">
        <v>1</v>
      </c>
      <c r="J3695">
        <v>0</v>
      </c>
      <c r="K3695">
        <v>100</v>
      </c>
      <c r="L3695">
        <f t="shared" si="345"/>
        <v>3.3603399999999923</v>
      </c>
      <c r="N3695">
        <v>0.88429999999999798</v>
      </c>
      <c r="O3695" t="str">
        <f t="shared" si="346"/>
        <v>18&lt;row&gt;&lt;color=136,140,107&gt;双刀斩击给予对手336%伤害，&lt;row&gt;&lt;color=136,140,107&gt;并额外造成1842点伤害</v>
      </c>
    </row>
    <row r="3696" spans="1:15" x14ac:dyDescent="0.15">
      <c r="A3696">
        <f t="shared" si="347"/>
        <v>1002423063</v>
      </c>
      <c r="B3696" s="32">
        <v>1002423</v>
      </c>
      <c r="C3696">
        <v>63</v>
      </c>
      <c r="D3696">
        <v>0</v>
      </c>
      <c r="E3696">
        <v>0</v>
      </c>
      <c r="F3696" t="s">
        <v>640</v>
      </c>
      <c r="H3696">
        <v>0</v>
      </c>
      <c r="I3696">
        <v>1</v>
      </c>
      <c r="J3696">
        <v>0</v>
      </c>
      <c r="K3696">
        <v>100</v>
      </c>
      <c r="L3696">
        <f t="shared" si="345"/>
        <v>3.384279999999992</v>
      </c>
      <c r="N3696">
        <v>0.89059999999999795</v>
      </c>
      <c r="O3696" t="str">
        <f t="shared" si="346"/>
        <v>18&lt;row&gt;&lt;color=136,140,107&gt;双刀斩击给予对手338%伤害，&lt;row&gt;&lt;color=136,140,107&gt;并额外造成1898点伤害</v>
      </c>
    </row>
    <row r="3697" spans="1:15" x14ac:dyDescent="0.15">
      <c r="A3697">
        <f t="shared" si="347"/>
        <v>1002423064</v>
      </c>
      <c r="B3697" s="32">
        <v>1002423</v>
      </c>
      <c r="C3697">
        <v>64</v>
      </c>
      <c r="D3697">
        <v>0</v>
      </c>
      <c r="E3697">
        <v>0</v>
      </c>
      <c r="F3697" t="s">
        <v>641</v>
      </c>
      <c r="H3697">
        <v>0</v>
      </c>
      <c r="I3697">
        <v>1</v>
      </c>
      <c r="J3697">
        <v>0</v>
      </c>
      <c r="K3697">
        <v>100</v>
      </c>
      <c r="L3697">
        <f t="shared" si="345"/>
        <v>3.4082199999999925</v>
      </c>
      <c r="N3697">
        <v>0.89689999999999803</v>
      </c>
      <c r="O3697" t="str">
        <f t="shared" si="346"/>
        <v>18&lt;row&gt;&lt;color=136,140,107&gt;双刀斩击给予对手340%伤害，&lt;row&gt;&lt;color=136,140,107&gt;并额外造成1956点伤害</v>
      </c>
    </row>
    <row r="3698" spans="1:15" x14ac:dyDescent="0.15">
      <c r="A3698">
        <f t="shared" si="347"/>
        <v>1002423065</v>
      </c>
      <c r="B3698" s="32">
        <v>1002423</v>
      </c>
      <c r="C3698">
        <v>65</v>
      </c>
      <c r="D3698">
        <v>0</v>
      </c>
      <c r="E3698">
        <v>0</v>
      </c>
      <c r="F3698" t="s">
        <v>642</v>
      </c>
      <c r="H3698">
        <v>0</v>
      </c>
      <c r="I3698">
        <v>1</v>
      </c>
      <c r="J3698">
        <v>0</v>
      </c>
      <c r="K3698">
        <v>100</v>
      </c>
      <c r="L3698">
        <f t="shared" ref="L3698:L3761" si="348">IF(C3698=80,VLOOKUP((B3698-20),$B$100:$L$2343,11,0),VLOOKUP((B3698-20),$B$100:$L$2343,11,0)*N3698)</f>
        <v>3.4321599999999921</v>
      </c>
      <c r="N3698">
        <v>0.903199999999998</v>
      </c>
      <c r="O3698" t="str">
        <f t="shared" si="346"/>
        <v>18&lt;row&gt;&lt;color=136,140,107&gt;双刀斩击给予对手343%伤害，&lt;row&gt;&lt;color=136,140,107&gt;并额外造成2014点伤害</v>
      </c>
    </row>
    <row r="3699" spans="1:15" x14ac:dyDescent="0.15">
      <c r="A3699">
        <f t="shared" si="347"/>
        <v>1002423066</v>
      </c>
      <c r="B3699" s="32">
        <v>1002423</v>
      </c>
      <c r="C3699">
        <v>66</v>
      </c>
      <c r="D3699">
        <v>0</v>
      </c>
      <c r="E3699">
        <v>0</v>
      </c>
      <c r="F3699" t="s">
        <v>643</v>
      </c>
      <c r="H3699">
        <v>0</v>
      </c>
      <c r="I3699">
        <v>1</v>
      </c>
      <c r="J3699">
        <v>0</v>
      </c>
      <c r="K3699">
        <v>100</v>
      </c>
      <c r="L3699">
        <f t="shared" si="348"/>
        <v>3.4560999999999922</v>
      </c>
      <c r="N3699">
        <v>0.90949999999999798</v>
      </c>
      <c r="O3699" t="str">
        <f t="shared" ref="O3699:O3713" si="349">"18&lt;row&gt;&lt;color=136,140,107&gt;双刀斩击给予对手"&amp;INT(L3699*100)&amp;"%伤害，&lt;row&gt;&lt;color=136,140,107&gt;并额外造成"&amp;INT(C3699*10*L3699*N3699)&amp;"点伤害"</f>
        <v>18&lt;row&gt;&lt;color=136,140,107&gt;双刀斩击给予对手345%伤害，&lt;row&gt;&lt;color=136,140,107&gt;并额外造成2074点伤害</v>
      </c>
    </row>
    <row r="3700" spans="1:15" x14ac:dyDescent="0.15">
      <c r="A3700">
        <f t="shared" si="347"/>
        <v>1002423067</v>
      </c>
      <c r="B3700" s="32">
        <v>1002423</v>
      </c>
      <c r="C3700">
        <v>67</v>
      </c>
      <c r="D3700">
        <v>0</v>
      </c>
      <c r="E3700">
        <v>0</v>
      </c>
      <c r="F3700" t="s">
        <v>644</v>
      </c>
      <c r="H3700">
        <v>0</v>
      </c>
      <c r="I3700">
        <v>1</v>
      </c>
      <c r="J3700">
        <v>0</v>
      </c>
      <c r="K3700">
        <v>100</v>
      </c>
      <c r="L3700">
        <f t="shared" si="348"/>
        <v>3.4800399999999923</v>
      </c>
      <c r="N3700">
        <v>0.91579999999999795</v>
      </c>
      <c r="O3700" t="str">
        <f t="shared" si="349"/>
        <v>18&lt;row&gt;&lt;color=136,140,107&gt;双刀斩击给予对手348%伤害，&lt;row&gt;&lt;color=136,140,107&gt;并额外造成2135点伤害</v>
      </c>
    </row>
    <row r="3701" spans="1:15" x14ac:dyDescent="0.15">
      <c r="A3701">
        <f t="shared" si="347"/>
        <v>1002423068</v>
      </c>
      <c r="B3701" s="32">
        <v>1002423</v>
      </c>
      <c r="C3701">
        <v>68</v>
      </c>
      <c r="D3701">
        <v>0</v>
      </c>
      <c r="E3701">
        <v>0</v>
      </c>
      <c r="F3701" t="s">
        <v>645</v>
      </c>
      <c r="H3701">
        <v>0</v>
      </c>
      <c r="I3701">
        <v>1</v>
      </c>
      <c r="J3701">
        <v>0</v>
      </c>
      <c r="K3701">
        <v>100</v>
      </c>
      <c r="L3701">
        <f t="shared" si="348"/>
        <v>3.5039799999999923</v>
      </c>
      <c r="N3701">
        <v>0.92209999999999803</v>
      </c>
      <c r="O3701" t="str">
        <f t="shared" si="349"/>
        <v>18&lt;row&gt;&lt;color=136,140,107&gt;双刀斩击给予对手350%伤害，&lt;row&gt;&lt;color=136,140,107&gt;并额外造成2197点伤害</v>
      </c>
    </row>
    <row r="3702" spans="1:15" x14ac:dyDescent="0.15">
      <c r="A3702">
        <f t="shared" si="347"/>
        <v>1002423069</v>
      </c>
      <c r="B3702" s="32">
        <v>1002423</v>
      </c>
      <c r="C3702">
        <v>69</v>
      </c>
      <c r="D3702">
        <v>0</v>
      </c>
      <c r="E3702">
        <v>0</v>
      </c>
      <c r="F3702" t="s">
        <v>646</v>
      </c>
      <c r="H3702">
        <v>0</v>
      </c>
      <c r="I3702">
        <v>1</v>
      </c>
      <c r="J3702">
        <v>0</v>
      </c>
      <c r="K3702">
        <v>100</v>
      </c>
      <c r="L3702">
        <f t="shared" si="348"/>
        <v>3.5279199999999924</v>
      </c>
      <c r="N3702">
        <v>0.928399999999998</v>
      </c>
      <c r="O3702" t="str">
        <f t="shared" si="349"/>
        <v>18&lt;row&gt;&lt;color=136,140,107&gt;双刀斩击给予对手352%伤害，&lt;row&gt;&lt;color=136,140,107&gt;并额外造成2259点伤害</v>
      </c>
    </row>
    <row r="3703" spans="1:15" x14ac:dyDescent="0.15">
      <c r="A3703">
        <f t="shared" si="347"/>
        <v>1002423070</v>
      </c>
      <c r="B3703" s="32">
        <v>1002423</v>
      </c>
      <c r="C3703">
        <v>70</v>
      </c>
      <c r="D3703">
        <v>0</v>
      </c>
      <c r="E3703">
        <v>0</v>
      </c>
      <c r="F3703" t="s">
        <v>647</v>
      </c>
      <c r="H3703">
        <v>0</v>
      </c>
      <c r="I3703">
        <v>1</v>
      </c>
      <c r="J3703">
        <v>0</v>
      </c>
      <c r="K3703">
        <v>100</v>
      </c>
      <c r="L3703">
        <f t="shared" si="348"/>
        <v>3.551859999999992</v>
      </c>
      <c r="N3703">
        <v>0.93469999999999798</v>
      </c>
      <c r="O3703" t="str">
        <f t="shared" si="349"/>
        <v>18&lt;row&gt;&lt;color=136,140,107&gt;双刀斩击给予对手355%伤害，&lt;row&gt;&lt;color=136,140,107&gt;并额外造成2323点伤害</v>
      </c>
    </row>
    <row r="3704" spans="1:15" x14ac:dyDescent="0.15">
      <c r="A3704">
        <f t="shared" si="347"/>
        <v>1002423071</v>
      </c>
      <c r="B3704" s="32">
        <v>1002423</v>
      </c>
      <c r="C3704">
        <v>71</v>
      </c>
      <c r="D3704">
        <v>0</v>
      </c>
      <c r="E3704">
        <v>0</v>
      </c>
      <c r="F3704" t="s">
        <v>648</v>
      </c>
      <c r="H3704">
        <v>0</v>
      </c>
      <c r="I3704">
        <v>1</v>
      </c>
      <c r="J3704">
        <v>0</v>
      </c>
      <c r="K3704">
        <v>100</v>
      </c>
      <c r="L3704">
        <f t="shared" si="348"/>
        <v>3.5757999999999921</v>
      </c>
      <c r="N3704">
        <v>0.94099999999999795</v>
      </c>
      <c r="O3704" t="str">
        <f t="shared" si="349"/>
        <v>18&lt;row&gt;&lt;color=136,140,107&gt;双刀斩击给予对手357%伤害，&lt;row&gt;&lt;color=136,140,107&gt;并额外造成2389点伤害</v>
      </c>
    </row>
    <row r="3705" spans="1:15" x14ac:dyDescent="0.15">
      <c r="A3705">
        <f t="shared" si="347"/>
        <v>1002423072</v>
      </c>
      <c r="B3705" s="32">
        <v>1002423</v>
      </c>
      <c r="C3705">
        <v>72</v>
      </c>
      <c r="D3705">
        <v>0</v>
      </c>
      <c r="E3705">
        <v>0</v>
      </c>
      <c r="F3705" t="s">
        <v>649</v>
      </c>
      <c r="H3705">
        <v>0</v>
      </c>
      <c r="I3705">
        <v>1</v>
      </c>
      <c r="J3705">
        <v>0</v>
      </c>
      <c r="K3705">
        <v>100</v>
      </c>
      <c r="L3705">
        <f t="shared" si="348"/>
        <v>3.5997399999999922</v>
      </c>
      <c r="N3705">
        <v>0.94729999999999803</v>
      </c>
      <c r="O3705" t="str">
        <f t="shared" si="349"/>
        <v>18&lt;row&gt;&lt;color=136,140,107&gt;双刀斩击给予对手359%伤害，&lt;row&gt;&lt;color=136,140,107&gt;并额外造成2455点伤害</v>
      </c>
    </row>
    <row r="3706" spans="1:15" x14ac:dyDescent="0.15">
      <c r="A3706">
        <f t="shared" si="347"/>
        <v>1002423073</v>
      </c>
      <c r="B3706" s="32">
        <v>1002423</v>
      </c>
      <c r="C3706">
        <v>73</v>
      </c>
      <c r="D3706">
        <v>0</v>
      </c>
      <c r="E3706">
        <v>0</v>
      </c>
      <c r="F3706" t="s">
        <v>650</v>
      </c>
      <c r="H3706">
        <v>0</v>
      </c>
      <c r="I3706">
        <v>1</v>
      </c>
      <c r="J3706">
        <v>0</v>
      </c>
      <c r="K3706">
        <v>100</v>
      </c>
      <c r="L3706">
        <f t="shared" si="348"/>
        <v>3.6236799999999922</v>
      </c>
      <c r="N3706">
        <v>0.953599999999998</v>
      </c>
      <c r="O3706" t="str">
        <f t="shared" si="349"/>
        <v>18&lt;row&gt;&lt;color=136,140,107&gt;双刀斩击给予对手362%伤害，&lt;row&gt;&lt;color=136,140,107&gt;并额外造成2522点伤害</v>
      </c>
    </row>
    <row r="3707" spans="1:15" x14ac:dyDescent="0.15">
      <c r="A3707">
        <f t="shared" si="347"/>
        <v>1002423074</v>
      </c>
      <c r="B3707" s="32">
        <v>1002423</v>
      </c>
      <c r="C3707">
        <v>74</v>
      </c>
      <c r="D3707">
        <v>0</v>
      </c>
      <c r="E3707">
        <v>0</v>
      </c>
      <c r="F3707" t="s">
        <v>651</v>
      </c>
      <c r="H3707">
        <v>0</v>
      </c>
      <c r="I3707">
        <v>1</v>
      </c>
      <c r="J3707">
        <v>0</v>
      </c>
      <c r="K3707">
        <v>100</v>
      </c>
      <c r="L3707">
        <f t="shared" si="348"/>
        <v>3.6476199999999923</v>
      </c>
      <c r="N3707">
        <v>0.95989999999999798</v>
      </c>
      <c r="O3707" t="str">
        <f t="shared" si="349"/>
        <v>18&lt;row&gt;&lt;color=136,140,107&gt;双刀斩击给予对手364%伤害，&lt;row&gt;&lt;color=136,140,107&gt;并额外造成2590点伤害</v>
      </c>
    </row>
    <row r="3708" spans="1:15" x14ac:dyDescent="0.15">
      <c r="A3708">
        <f t="shared" si="347"/>
        <v>1002423075</v>
      </c>
      <c r="B3708" s="32">
        <v>1002423</v>
      </c>
      <c r="C3708">
        <v>75</v>
      </c>
      <c r="D3708">
        <v>0</v>
      </c>
      <c r="E3708">
        <v>0</v>
      </c>
      <c r="F3708" t="s">
        <v>652</v>
      </c>
      <c r="H3708">
        <v>0</v>
      </c>
      <c r="I3708">
        <v>1</v>
      </c>
      <c r="J3708">
        <v>0</v>
      </c>
      <c r="K3708">
        <v>100</v>
      </c>
      <c r="L3708">
        <f t="shared" si="348"/>
        <v>3.6715599999999919</v>
      </c>
      <c r="N3708">
        <v>0.96619999999999795</v>
      </c>
      <c r="O3708" t="str">
        <f t="shared" si="349"/>
        <v>18&lt;row&gt;&lt;color=136,140,107&gt;双刀斩击给予对手367%伤害，&lt;row&gt;&lt;color=136,140,107&gt;并额外造成2660点伤害</v>
      </c>
    </row>
    <row r="3709" spans="1:15" x14ac:dyDescent="0.15">
      <c r="A3709">
        <f t="shared" si="347"/>
        <v>1002423076</v>
      </c>
      <c r="B3709" s="32">
        <v>1002423</v>
      </c>
      <c r="C3709">
        <v>76</v>
      </c>
      <c r="D3709">
        <v>0</v>
      </c>
      <c r="E3709">
        <v>0</v>
      </c>
      <c r="F3709" t="s">
        <v>653</v>
      </c>
      <c r="H3709">
        <v>0</v>
      </c>
      <c r="I3709">
        <v>1</v>
      </c>
      <c r="J3709">
        <v>0</v>
      </c>
      <c r="K3709">
        <v>100</v>
      </c>
      <c r="L3709">
        <f t="shared" si="348"/>
        <v>3.6954999999999925</v>
      </c>
      <c r="N3709">
        <v>0.97249999999999803</v>
      </c>
      <c r="O3709" t="str">
        <f t="shared" si="349"/>
        <v>18&lt;row&gt;&lt;color=136,140,107&gt;双刀斩击给予对手369%伤害，&lt;row&gt;&lt;color=136,140,107&gt;并额外造成2731点伤害</v>
      </c>
    </row>
    <row r="3710" spans="1:15" x14ac:dyDescent="0.15">
      <c r="A3710">
        <f t="shared" si="347"/>
        <v>1002423077</v>
      </c>
      <c r="B3710" s="32">
        <v>1002423</v>
      </c>
      <c r="C3710">
        <v>77</v>
      </c>
      <c r="D3710">
        <v>0</v>
      </c>
      <c r="E3710">
        <v>0</v>
      </c>
      <c r="F3710" t="s">
        <v>654</v>
      </c>
      <c r="H3710">
        <v>0</v>
      </c>
      <c r="I3710">
        <v>1</v>
      </c>
      <c r="J3710">
        <v>0</v>
      </c>
      <c r="K3710">
        <v>100</v>
      </c>
      <c r="L3710">
        <f t="shared" si="348"/>
        <v>3.7194399999999921</v>
      </c>
      <c r="N3710">
        <v>0.978799999999998</v>
      </c>
      <c r="O3710" t="str">
        <f t="shared" si="349"/>
        <v>18&lt;row&gt;&lt;color=136,140,107&gt;双刀斩击给予对手371%伤害，&lt;row&gt;&lt;color=136,140,107&gt;并额外造成2803点伤害</v>
      </c>
    </row>
    <row r="3711" spans="1:15" x14ac:dyDescent="0.15">
      <c r="A3711">
        <f t="shared" si="347"/>
        <v>1002423078</v>
      </c>
      <c r="B3711" s="32">
        <v>1002423</v>
      </c>
      <c r="C3711">
        <v>78</v>
      </c>
      <c r="D3711">
        <v>0</v>
      </c>
      <c r="E3711">
        <v>0</v>
      </c>
      <c r="F3711" t="s">
        <v>655</v>
      </c>
      <c r="H3711">
        <v>0</v>
      </c>
      <c r="I3711">
        <v>1</v>
      </c>
      <c r="J3711">
        <v>0</v>
      </c>
      <c r="K3711">
        <v>100</v>
      </c>
      <c r="L3711">
        <f t="shared" si="348"/>
        <v>3.7433799999999922</v>
      </c>
      <c r="N3711">
        <v>0.98509999999999798</v>
      </c>
      <c r="O3711" t="str">
        <f t="shared" si="349"/>
        <v>18&lt;row&gt;&lt;color=136,140,107&gt;双刀斩击给予对手374%伤害，&lt;row&gt;&lt;color=136,140,107&gt;并额外造成2876点伤害</v>
      </c>
    </row>
    <row r="3712" spans="1:15" x14ac:dyDescent="0.15">
      <c r="A3712">
        <f t="shared" si="347"/>
        <v>1002423079</v>
      </c>
      <c r="B3712" s="32">
        <v>1002423</v>
      </c>
      <c r="C3712">
        <v>79</v>
      </c>
      <c r="D3712">
        <v>0</v>
      </c>
      <c r="E3712">
        <v>0</v>
      </c>
      <c r="F3712" t="s">
        <v>656</v>
      </c>
      <c r="H3712">
        <v>0</v>
      </c>
      <c r="I3712">
        <v>1</v>
      </c>
      <c r="J3712">
        <v>0</v>
      </c>
      <c r="K3712">
        <v>100</v>
      </c>
      <c r="L3712">
        <f t="shared" si="348"/>
        <v>3.7673199999999922</v>
      </c>
      <c r="N3712">
        <v>0.99139999999999795</v>
      </c>
      <c r="O3712" t="str">
        <f t="shared" si="349"/>
        <v>18&lt;row&gt;&lt;color=136,140,107&gt;双刀斩击给予对手376%伤害，&lt;row&gt;&lt;color=136,140,107&gt;并额外造成2950点伤害</v>
      </c>
    </row>
    <row r="3713" spans="1:15" x14ac:dyDescent="0.15">
      <c r="A3713">
        <f t="shared" si="347"/>
        <v>1002423080</v>
      </c>
      <c r="B3713" s="32">
        <v>1002423</v>
      </c>
      <c r="C3713">
        <v>80</v>
      </c>
      <c r="D3713">
        <v>0</v>
      </c>
      <c r="E3713">
        <v>0</v>
      </c>
      <c r="F3713" t="s">
        <v>657</v>
      </c>
      <c r="H3713">
        <v>0</v>
      </c>
      <c r="I3713">
        <v>1</v>
      </c>
      <c r="J3713">
        <v>0</v>
      </c>
      <c r="K3713">
        <v>100</v>
      </c>
      <c r="L3713">
        <f t="shared" si="348"/>
        <v>3.8</v>
      </c>
      <c r="N3713">
        <v>0.99769999999999803</v>
      </c>
      <c r="O3713" t="str">
        <f t="shared" si="349"/>
        <v>18&lt;row&gt;&lt;color=136,140,107&gt;双刀斩击给予对手380%伤害，&lt;row&gt;&lt;color=136,140,107&gt;并额外造成3033点伤害</v>
      </c>
    </row>
    <row r="3714" spans="1:15" x14ac:dyDescent="0.15">
      <c r="A3714">
        <f t="shared" si="347"/>
        <v>1002623001</v>
      </c>
      <c r="B3714" s="35">
        <v>1002623</v>
      </c>
      <c r="C3714">
        <v>1</v>
      </c>
      <c r="D3714">
        <v>0</v>
      </c>
      <c r="E3714">
        <v>0</v>
      </c>
      <c r="F3714" t="s">
        <v>578</v>
      </c>
      <c r="H3714">
        <v>0</v>
      </c>
      <c r="I3714">
        <v>1</v>
      </c>
      <c r="J3714">
        <v>0</v>
      </c>
      <c r="K3714">
        <v>100</v>
      </c>
      <c r="L3714">
        <f t="shared" si="348"/>
        <v>2.1</v>
      </c>
      <c r="N3714">
        <v>0.5</v>
      </c>
      <c r="O3714" t="str">
        <f>"18&lt;row&gt;&lt;color=136,140,107&gt;连续拳击给予对手"&amp;INT(L3714*100)&amp;"%伤害，&lt;row&gt;&lt;color=136,140,107&gt;并额外造成"&amp;INT(C3714*10*L3714*N3714)&amp;"点伤害"</f>
        <v>18&lt;row&gt;&lt;color=136,140,107&gt;连续拳击给予对手210%伤害，&lt;row&gt;&lt;color=136,140,107&gt;并额外造成10点伤害</v>
      </c>
    </row>
    <row r="3715" spans="1:15" x14ac:dyDescent="0.15">
      <c r="A3715">
        <f t="shared" si="347"/>
        <v>1002623002</v>
      </c>
      <c r="B3715" s="32">
        <v>1002623</v>
      </c>
      <c r="C3715">
        <v>2</v>
      </c>
      <c r="D3715">
        <v>0</v>
      </c>
      <c r="E3715">
        <v>0</v>
      </c>
      <c r="F3715" t="s">
        <v>590</v>
      </c>
      <c r="H3715">
        <v>0</v>
      </c>
      <c r="I3715">
        <v>1</v>
      </c>
      <c r="J3715">
        <v>0</v>
      </c>
      <c r="K3715">
        <v>100</v>
      </c>
      <c r="L3715">
        <f t="shared" si="348"/>
        <v>2.1264599999999998</v>
      </c>
      <c r="N3715">
        <v>0.50629999999999997</v>
      </c>
      <c r="O3715" t="str">
        <f t="shared" ref="O3715:O3778" si="350">"18&lt;row&gt;&lt;color=136,140,107&gt;连续拳击给予对手"&amp;INT(L3715*100)&amp;"%伤害，&lt;row&gt;&lt;color=136,140,107&gt;并额外造成"&amp;INT(C3715*10*L3715*N3715)&amp;"点伤害"</f>
        <v>18&lt;row&gt;&lt;color=136,140,107&gt;连续拳击给予对手212%伤害，&lt;row&gt;&lt;color=136,140,107&gt;并额外造成21点伤害</v>
      </c>
    </row>
    <row r="3716" spans="1:15" x14ac:dyDescent="0.15">
      <c r="A3716">
        <f t="shared" si="347"/>
        <v>1002623003</v>
      </c>
      <c r="B3716" s="32">
        <v>1002623</v>
      </c>
      <c r="C3716">
        <v>3</v>
      </c>
      <c r="D3716">
        <v>0</v>
      </c>
      <c r="E3716">
        <v>0</v>
      </c>
      <c r="F3716" t="s">
        <v>579</v>
      </c>
      <c r="H3716">
        <v>0</v>
      </c>
      <c r="I3716">
        <v>1</v>
      </c>
      <c r="J3716">
        <v>0</v>
      </c>
      <c r="K3716">
        <v>100</v>
      </c>
      <c r="L3716">
        <f t="shared" si="348"/>
        <v>2.1529199999999999</v>
      </c>
      <c r="N3716">
        <v>0.51259999999999994</v>
      </c>
      <c r="O3716" t="str">
        <f t="shared" si="350"/>
        <v>18&lt;row&gt;&lt;color=136,140,107&gt;连续拳击给予对手215%伤害，&lt;row&gt;&lt;color=136,140,107&gt;并额外造成33点伤害</v>
      </c>
    </row>
    <row r="3717" spans="1:15" x14ac:dyDescent="0.15">
      <c r="A3717">
        <f t="shared" si="347"/>
        <v>1002623004</v>
      </c>
      <c r="B3717" s="32">
        <v>1002623</v>
      </c>
      <c r="C3717">
        <v>4</v>
      </c>
      <c r="D3717">
        <v>0</v>
      </c>
      <c r="E3717">
        <v>0</v>
      </c>
      <c r="F3717" t="s">
        <v>580</v>
      </c>
      <c r="H3717">
        <v>0</v>
      </c>
      <c r="I3717">
        <v>1</v>
      </c>
      <c r="J3717">
        <v>0</v>
      </c>
      <c r="K3717">
        <v>100</v>
      </c>
      <c r="L3717">
        <f t="shared" si="348"/>
        <v>2.1793800000000001</v>
      </c>
      <c r="N3717">
        <v>0.51890000000000003</v>
      </c>
      <c r="O3717" t="str">
        <f t="shared" si="350"/>
        <v>18&lt;row&gt;&lt;color=136,140,107&gt;连续拳击给予对手217%伤害，&lt;row&gt;&lt;color=136,140,107&gt;并额外造成45点伤害</v>
      </c>
    </row>
    <row r="3718" spans="1:15" x14ac:dyDescent="0.15">
      <c r="A3718">
        <f t="shared" si="347"/>
        <v>1002623005</v>
      </c>
      <c r="B3718" s="32">
        <v>1002623</v>
      </c>
      <c r="C3718">
        <v>5</v>
      </c>
      <c r="D3718">
        <v>0</v>
      </c>
      <c r="E3718">
        <v>0</v>
      </c>
      <c r="F3718" t="s">
        <v>581</v>
      </c>
      <c r="H3718">
        <v>0</v>
      </c>
      <c r="I3718">
        <v>1</v>
      </c>
      <c r="J3718">
        <v>0</v>
      </c>
      <c r="K3718">
        <v>100</v>
      </c>
      <c r="L3718">
        <f t="shared" si="348"/>
        <v>2.2058400000000002</v>
      </c>
      <c r="N3718">
        <v>0.5252</v>
      </c>
      <c r="O3718" t="str">
        <f t="shared" si="350"/>
        <v>18&lt;row&gt;&lt;color=136,140,107&gt;连续拳击给予对手220%伤害，&lt;row&gt;&lt;color=136,140,107&gt;并额外造成57点伤害</v>
      </c>
    </row>
    <row r="3719" spans="1:15" x14ac:dyDescent="0.15">
      <c r="A3719">
        <f t="shared" si="347"/>
        <v>1002623006</v>
      </c>
      <c r="B3719" s="32">
        <v>1002623</v>
      </c>
      <c r="C3719">
        <v>6</v>
      </c>
      <c r="D3719">
        <v>0</v>
      </c>
      <c r="E3719">
        <v>0</v>
      </c>
      <c r="F3719" t="s">
        <v>582</v>
      </c>
      <c r="H3719">
        <v>0</v>
      </c>
      <c r="I3719">
        <v>1</v>
      </c>
      <c r="J3719">
        <v>0</v>
      </c>
      <c r="K3719">
        <v>100</v>
      </c>
      <c r="L3719">
        <f t="shared" si="348"/>
        <v>2.2323</v>
      </c>
      <c r="N3719">
        <v>0.53149999999999997</v>
      </c>
      <c r="O3719" t="str">
        <f t="shared" si="350"/>
        <v>18&lt;row&gt;&lt;color=136,140,107&gt;连续拳击给予对手223%伤害，&lt;row&gt;&lt;color=136,140,107&gt;并额外造成71点伤害</v>
      </c>
    </row>
    <row r="3720" spans="1:15" x14ac:dyDescent="0.15">
      <c r="A3720">
        <f t="shared" si="347"/>
        <v>1002623007</v>
      </c>
      <c r="B3720" s="32">
        <v>1002623</v>
      </c>
      <c r="C3720">
        <v>7</v>
      </c>
      <c r="D3720">
        <v>0</v>
      </c>
      <c r="E3720">
        <v>0</v>
      </c>
      <c r="F3720" t="s">
        <v>583</v>
      </c>
      <c r="H3720">
        <v>0</v>
      </c>
      <c r="I3720">
        <v>1</v>
      </c>
      <c r="J3720">
        <v>0</v>
      </c>
      <c r="K3720">
        <v>100</v>
      </c>
      <c r="L3720">
        <f t="shared" si="348"/>
        <v>2.2587599999999997</v>
      </c>
      <c r="N3720">
        <v>0.53779999999999994</v>
      </c>
      <c r="O3720" t="str">
        <f t="shared" si="350"/>
        <v>18&lt;row&gt;&lt;color=136,140,107&gt;连续拳击给予对手225%伤害，&lt;row&gt;&lt;color=136,140,107&gt;并额外造成85点伤害</v>
      </c>
    </row>
    <row r="3721" spans="1:15" x14ac:dyDescent="0.15">
      <c r="A3721">
        <f t="shared" si="347"/>
        <v>1002623008</v>
      </c>
      <c r="B3721" s="32">
        <v>1002623</v>
      </c>
      <c r="C3721">
        <v>8</v>
      </c>
      <c r="D3721">
        <v>0</v>
      </c>
      <c r="E3721">
        <v>0</v>
      </c>
      <c r="F3721" t="s">
        <v>584</v>
      </c>
      <c r="H3721">
        <v>0</v>
      </c>
      <c r="I3721">
        <v>1</v>
      </c>
      <c r="J3721">
        <v>0</v>
      </c>
      <c r="K3721">
        <v>100</v>
      </c>
      <c r="L3721">
        <f t="shared" si="348"/>
        <v>2.2852200000000003</v>
      </c>
      <c r="N3721">
        <v>0.54410000000000003</v>
      </c>
      <c r="O3721" t="str">
        <f t="shared" si="350"/>
        <v>18&lt;row&gt;&lt;color=136,140,107&gt;连续拳击给予对手228%伤害，&lt;row&gt;&lt;color=136,140,107&gt;并额外造成99点伤害</v>
      </c>
    </row>
    <row r="3722" spans="1:15" x14ac:dyDescent="0.15">
      <c r="A3722">
        <f t="shared" si="347"/>
        <v>1002623009</v>
      </c>
      <c r="B3722" s="32">
        <v>1002623</v>
      </c>
      <c r="C3722">
        <v>9</v>
      </c>
      <c r="D3722">
        <v>0</v>
      </c>
      <c r="E3722">
        <v>0</v>
      </c>
      <c r="F3722" t="s">
        <v>585</v>
      </c>
      <c r="H3722">
        <v>0</v>
      </c>
      <c r="I3722">
        <v>1</v>
      </c>
      <c r="J3722">
        <v>0</v>
      </c>
      <c r="K3722">
        <v>100</v>
      </c>
      <c r="L3722">
        <f t="shared" si="348"/>
        <v>2.31168</v>
      </c>
      <c r="N3722">
        <v>0.5504</v>
      </c>
      <c r="O3722" t="str">
        <f t="shared" si="350"/>
        <v>18&lt;row&gt;&lt;color=136,140,107&gt;连续拳击给予对手231%伤害，&lt;row&gt;&lt;color=136,140,107&gt;并额外造成114点伤害</v>
      </c>
    </row>
    <row r="3723" spans="1:15" x14ac:dyDescent="0.15">
      <c r="A3723">
        <f t="shared" si="347"/>
        <v>1002623010</v>
      </c>
      <c r="B3723" s="32">
        <v>1002623</v>
      </c>
      <c r="C3723">
        <v>10</v>
      </c>
      <c r="D3723">
        <v>0</v>
      </c>
      <c r="E3723">
        <v>0</v>
      </c>
      <c r="F3723" t="s">
        <v>586</v>
      </c>
      <c r="H3723">
        <v>0</v>
      </c>
      <c r="I3723">
        <v>1</v>
      </c>
      <c r="J3723">
        <v>0</v>
      </c>
      <c r="K3723">
        <v>100</v>
      </c>
      <c r="L3723">
        <f t="shared" si="348"/>
        <v>2.3381400000000001</v>
      </c>
      <c r="N3723">
        <v>0.55669999999999997</v>
      </c>
      <c r="O3723" t="str">
        <f t="shared" si="350"/>
        <v>18&lt;row&gt;&lt;color=136,140,107&gt;连续拳击给予对手233%伤害，&lt;row&gt;&lt;color=136,140,107&gt;并额外造成130点伤害</v>
      </c>
    </row>
    <row r="3724" spans="1:15" x14ac:dyDescent="0.15">
      <c r="A3724">
        <f t="shared" si="347"/>
        <v>1002623011</v>
      </c>
      <c r="B3724" s="32">
        <v>1002623</v>
      </c>
      <c r="C3724">
        <v>11</v>
      </c>
      <c r="D3724">
        <v>0</v>
      </c>
      <c r="E3724">
        <v>0</v>
      </c>
      <c r="F3724" t="s">
        <v>587</v>
      </c>
      <c r="H3724">
        <v>0</v>
      </c>
      <c r="I3724">
        <v>1</v>
      </c>
      <c r="J3724">
        <v>0</v>
      </c>
      <c r="K3724">
        <v>100</v>
      </c>
      <c r="L3724">
        <f t="shared" si="348"/>
        <v>2.3645999999999998</v>
      </c>
      <c r="N3724">
        <v>0.56299999999999994</v>
      </c>
      <c r="O3724" t="str">
        <f t="shared" si="350"/>
        <v>18&lt;row&gt;&lt;color=136,140,107&gt;连续拳击给予对手236%伤害，&lt;row&gt;&lt;color=136,140,107&gt;并额外造成146点伤害</v>
      </c>
    </row>
    <row r="3725" spans="1:15" x14ac:dyDescent="0.15">
      <c r="A3725">
        <f t="shared" si="347"/>
        <v>1002623012</v>
      </c>
      <c r="B3725" s="32">
        <v>1002623</v>
      </c>
      <c r="C3725">
        <v>12</v>
      </c>
      <c r="D3725">
        <v>0</v>
      </c>
      <c r="E3725">
        <v>0</v>
      </c>
      <c r="F3725" t="s">
        <v>588</v>
      </c>
      <c r="H3725">
        <v>0</v>
      </c>
      <c r="I3725">
        <v>1</v>
      </c>
      <c r="J3725">
        <v>0</v>
      </c>
      <c r="K3725">
        <v>100</v>
      </c>
      <c r="L3725">
        <f t="shared" si="348"/>
        <v>2.3910600000000004</v>
      </c>
      <c r="N3725">
        <v>0.56930000000000003</v>
      </c>
      <c r="O3725" t="str">
        <f t="shared" si="350"/>
        <v>18&lt;row&gt;&lt;color=136,140,107&gt;连续拳击给予对手239%伤害，&lt;row&gt;&lt;color=136,140,107&gt;并额外造成163点伤害</v>
      </c>
    </row>
    <row r="3726" spans="1:15" x14ac:dyDescent="0.15">
      <c r="A3726">
        <f t="shared" si="347"/>
        <v>1002623013</v>
      </c>
      <c r="B3726" s="32">
        <v>1002623</v>
      </c>
      <c r="C3726">
        <v>13</v>
      </c>
      <c r="D3726">
        <v>0</v>
      </c>
      <c r="E3726">
        <v>0</v>
      </c>
      <c r="F3726" t="s">
        <v>589</v>
      </c>
      <c r="H3726">
        <v>0</v>
      </c>
      <c r="I3726">
        <v>1</v>
      </c>
      <c r="J3726">
        <v>0</v>
      </c>
      <c r="K3726">
        <v>100</v>
      </c>
      <c r="L3726">
        <f t="shared" si="348"/>
        <v>2.4175200000000001</v>
      </c>
      <c r="N3726">
        <v>0.5756</v>
      </c>
      <c r="O3726" t="str">
        <f t="shared" si="350"/>
        <v>18&lt;row&gt;&lt;color=136,140,107&gt;连续拳击给予对手241%伤害，&lt;row&gt;&lt;color=136,140,107&gt;并额外造成180点伤害</v>
      </c>
    </row>
    <row r="3727" spans="1:15" x14ac:dyDescent="0.15">
      <c r="A3727">
        <f t="shared" si="347"/>
        <v>1002623014</v>
      </c>
      <c r="B3727" s="32">
        <v>1002623</v>
      </c>
      <c r="C3727">
        <v>14</v>
      </c>
      <c r="D3727">
        <v>0</v>
      </c>
      <c r="E3727">
        <v>0</v>
      </c>
      <c r="F3727" t="s">
        <v>591</v>
      </c>
      <c r="H3727">
        <v>0</v>
      </c>
      <c r="I3727">
        <v>1</v>
      </c>
      <c r="J3727">
        <v>0</v>
      </c>
      <c r="K3727">
        <v>100</v>
      </c>
      <c r="L3727">
        <f t="shared" si="348"/>
        <v>2.4439799999999998</v>
      </c>
      <c r="N3727">
        <v>0.58189999999999997</v>
      </c>
      <c r="O3727" t="str">
        <f t="shared" si="350"/>
        <v>18&lt;row&gt;&lt;color=136,140,107&gt;连续拳击给予对手244%伤害，&lt;row&gt;&lt;color=136,140,107&gt;并额外造成199点伤害</v>
      </c>
    </row>
    <row r="3728" spans="1:15" x14ac:dyDescent="0.15">
      <c r="A3728">
        <f t="shared" si="347"/>
        <v>1002623015</v>
      </c>
      <c r="B3728" s="32">
        <v>1002623</v>
      </c>
      <c r="C3728">
        <v>15</v>
      </c>
      <c r="D3728">
        <v>0</v>
      </c>
      <c r="E3728">
        <v>0</v>
      </c>
      <c r="F3728" t="s">
        <v>592</v>
      </c>
      <c r="H3728">
        <v>0</v>
      </c>
      <c r="I3728">
        <v>1</v>
      </c>
      <c r="J3728">
        <v>0</v>
      </c>
      <c r="K3728">
        <v>100</v>
      </c>
      <c r="L3728">
        <f t="shared" si="348"/>
        <v>2.47044</v>
      </c>
      <c r="N3728">
        <v>0.58819999999999995</v>
      </c>
      <c r="O3728" t="str">
        <f t="shared" si="350"/>
        <v>18&lt;row&gt;&lt;color=136,140,107&gt;连续拳击给予对手247%伤害，&lt;row&gt;&lt;color=136,140,107&gt;并额外造成217点伤害</v>
      </c>
    </row>
    <row r="3729" spans="1:15" x14ac:dyDescent="0.15">
      <c r="A3729">
        <f t="shared" si="347"/>
        <v>1002623016</v>
      </c>
      <c r="B3729" s="32">
        <v>1002623</v>
      </c>
      <c r="C3729">
        <v>16</v>
      </c>
      <c r="D3729">
        <v>0</v>
      </c>
      <c r="E3729">
        <v>0</v>
      </c>
      <c r="F3729" t="s">
        <v>593</v>
      </c>
      <c r="H3729">
        <v>0</v>
      </c>
      <c r="I3729">
        <v>1</v>
      </c>
      <c r="J3729">
        <v>0</v>
      </c>
      <c r="K3729">
        <v>100</v>
      </c>
      <c r="L3729">
        <f t="shared" si="348"/>
        <v>2.4969000000000001</v>
      </c>
      <c r="N3729">
        <v>0.59450000000000003</v>
      </c>
      <c r="O3729" t="str">
        <f t="shared" si="350"/>
        <v>18&lt;row&gt;&lt;color=136,140,107&gt;连续拳击给予对手249%伤害，&lt;row&gt;&lt;color=136,140,107&gt;并额外造成237点伤害</v>
      </c>
    </row>
    <row r="3730" spans="1:15" x14ac:dyDescent="0.15">
      <c r="A3730">
        <f t="shared" si="347"/>
        <v>1002623017</v>
      </c>
      <c r="B3730" s="32">
        <v>1002623</v>
      </c>
      <c r="C3730">
        <v>17</v>
      </c>
      <c r="D3730">
        <v>0</v>
      </c>
      <c r="E3730">
        <v>0</v>
      </c>
      <c r="F3730" t="s">
        <v>594</v>
      </c>
      <c r="H3730">
        <v>0</v>
      </c>
      <c r="I3730">
        <v>1</v>
      </c>
      <c r="J3730">
        <v>0</v>
      </c>
      <c r="K3730">
        <v>100</v>
      </c>
      <c r="L3730">
        <f t="shared" si="348"/>
        <v>2.5233600000000003</v>
      </c>
      <c r="N3730">
        <v>0.6008</v>
      </c>
      <c r="O3730" t="str">
        <f t="shared" si="350"/>
        <v>18&lt;row&gt;&lt;color=136,140,107&gt;连续拳击给予对手252%伤害，&lt;row&gt;&lt;color=136,140,107&gt;并额外造成257点伤害</v>
      </c>
    </row>
    <row r="3731" spans="1:15" x14ac:dyDescent="0.15">
      <c r="A3731">
        <f t="shared" si="347"/>
        <v>1002623018</v>
      </c>
      <c r="B3731" s="32">
        <v>1002623</v>
      </c>
      <c r="C3731">
        <v>18</v>
      </c>
      <c r="D3731">
        <v>0</v>
      </c>
      <c r="E3731">
        <v>0</v>
      </c>
      <c r="F3731" t="s">
        <v>595</v>
      </c>
      <c r="H3731">
        <v>0</v>
      </c>
      <c r="I3731">
        <v>1</v>
      </c>
      <c r="J3731">
        <v>0</v>
      </c>
      <c r="K3731">
        <v>100</v>
      </c>
      <c r="L3731">
        <f t="shared" si="348"/>
        <v>2.54982</v>
      </c>
      <c r="N3731">
        <v>0.60709999999999997</v>
      </c>
      <c r="O3731" t="str">
        <f t="shared" si="350"/>
        <v>18&lt;row&gt;&lt;color=136,140,107&gt;连续拳击给予对手254%伤害，&lt;row&gt;&lt;color=136,140,107&gt;并额外造成278点伤害</v>
      </c>
    </row>
    <row r="3732" spans="1:15" x14ac:dyDescent="0.15">
      <c r="A3732">
        <f t="shared" si="347"/>
        <v>1002623019</v>
      </c>
      <c r="B3732" s="32">
        <v>1002623</v>
      </c>
      <c r="C3732">
        <v>19</v>
      </c>
      <c r="D3732">
        <v>0</v>
      </c>
      <c r="E3732">
        <v>0</v>
      </c>
      <c r="F3732" t="s">
        <v>596</v>
      </c>
      <c r="H3732">
        <v>0</v>
      </c>
      <c r="I3732">
        <v>1</v>
      </c>
      <c r="J3732">
        <v>0</v>
      </c>
      <c r="K3732">
        <v>100</v>
      </c>
      <c r="L3732">
        <f t="shared" si="348"/>
        <v>2.5762799999999997</v>
      </c>
      <c r="N3732">
        <v>0.61339999999999995</v>
      </c>
      <c r="O3732" t="str">
        <f t="shared" si="350"/>
        <v>18&lt;row&gt;&lt;color=136,140,107&gt;连续拳击给予对手257%伤害，&lt;row&gt;&lt;color=136,140,107&gt;并额外造成300点伤害</v>
      </c>
    </row>
    <row r="3733" spans="1:15" x14ac:dyDescent="0.15">
      <c r="A3733">
        <f t="shared" si="347"/>
        <v>1002623020</v>
      </c>
      <c r="B3733" s="32">
        <v>1002623</v>
      </c>
      <c r="C3733">
        <v>20</v>
      </c>
      <c r="D3733">
        <v>0</v>
      </c>
      <c r="E3733">
        <v>0</v>
      </c>
      <c r="F3733" t="s">
        <v>597</v>
      </c>
      <c r="H3733">
        <v>0</v>
      </c>
      <c r="I3733">
        <v>1</v>
      </c>
      <c r="J3733">
        <v>0</v>
      </c>
      <c r="K3733">
        <v>100</v>
      </c>
      <c r="L3733">
        <f t="shared" si="348"/>
        <v>2.6027399999999958</v>
      </c>
      <c r="N3733">
        <v>0.61969999999999903</v>
      </c>
      <c r="O3733" t="str">
        <f t="shared" si="350"/>
        <v>18&lt;row&gt;&lt;color=136,140,107&gt;连续拳击给予对手260%伤害，&lt;row&gt;&lt;color=136,140,107&gt;并额外造成322点伤害</v>
      </c>
    </row>
    <row r="3734" spans="1:15" x14ac:dyDescent="0.15">
      <c r="A3734">
        <f t="shared" si="347"/>
        <v>1002623021</v>
      </c>
      <c r="B3734" s="32">
        <v>1002623</v>
      </c>
      <c r="C3734">
        <v>21</v>
      </c>
      <c r="D3734">
        <v>0</v>
      </c>
      <c r="E3734">
        <v>0</v>
      </c>
      <c r="F3734" t="s">
        <v>598</v>
      </c>
      <c r="H3734">
        <v>0</v>
      </c>
      <c r="I3734">
        <v>1</v>
      </c>
      <c r="J3734">
        <v>0</v>
      </c>
      <c r="K3734">
        <v>100</v>
      </c>
      <c r="L3734">
        <f t="shared" si="348"/>
        <v>2.629199999999996</v>
      </c>
      <c r="N3734">
        <v>0.625999999999999</v>
      </c>
      <c r="O3734" t="str">
        <f t="shared" si="350"/>
        <v>18&lt;row&gt;&lt;color=136,140,107&gt;连续拳击给予对手262%伤害，&lt;row&gt;&lt;color=136,140,107&gt;并额外造成345点伤害</v>
      </c>
    </row>
    <row r="3735" spans="1:15" x14ac:dyDescent="0.15">
      <c r="A3735">
        <f t="shared" si="347"/>
        <v>1002623022</v>
      </c>
      <c r="B3735" s="32">
        <v>1002623</v>
      </c>
      <c r="C3735">
        <v>22</v>
      </c>
      <c r="D3735">
        <v>0</v>
      </c>
      <c r="E3735">
        <v>0</v>
      </c>
      <c r="F3735" t="s">
        <v>599</v>
      </c>
      <c r="H3735">
        <v>0</v>
      </c>
      <c r="I3735">
        <v>1</v>
      </c>
      <c r="J3735">
        <v>0</v>
      </c>
      <c r="K3735">
        <v>100</v>
      </c>
      <c r="L3735">
        <f t="shared" si="348"/>
        <v>2.6556599999999957</v>
      </c>
      <c r="N3735">
        <v>0.63229999999999897</v>
      </c>
      <c r="O3735" t="str">
        <f t="shared" si="350"/>
        <v>18&lt;row&gt;&lt;color=136,140,107&gt;连续拳击给予对手265%伤害，&lt;row&gt;&lt;color=136,140,107&gt;并额外造成369点伤害</v>
      </c>
    </row>
    <row r="3736" spans="1:15" x14ac:dyDescent="0.15">
      <c r="A3736">
        <f t="shared" si="347"/>
        <v>1002623023</v>
      </c>
      <c r="B3736" s="32">
        <v>1002623</v>
      </c>
      <c r="C3736">
        <v>23</v>
      </c>
      <c r="D3736">
        <v>0</v>
      </c>
      <c r="E3736">
        <v>0</v>
      </c>
      <c r="F3736" t="s">
        <v>600</v>
      </c>
      <c r="H3736">
        <v>0</v>
      </c>
      <c r="I3736">
        <v>1</v>
      </c>
      <c r="J3736">
        <v>0</v>
      </c>
      <c r="K3736">
        <v>100</v>
      </c>
      <c r="L3736">
        <f t="shared" si="348"/>
        <v>2.6821199999999958</v>
      </c>
      <c r="N3736">
        <v>0.63859999999999895</v>
      </c>
      <c r="O3736" t="str">
        <f t="shared" si="350"/>
        <v>18&lt;row&gt;&lt;color=136,140,107&gt;连续拳击给予对手268%伤害，&lt;row&gt;&lt;color=136,140,107&gt;并额外造成393点伤害</v>
      </c>
    </row>
    <row r="3737" spans="1:15" x14ac:dyDescent="0.15">
      <c r="A3737">
        <f t="shared" si="347"/>
        <v>1002623024</v>
      </c>
      <c r="B3737" s="32">
        <v>1002623</v>
      </c>
      <c r="C3737">
        <v>24</v>
      </c>
      <c r="D3737">
        <v>0</v>
      </c>
      <c r="E3737">
        <v>0</v>
      </c>
      <c r="F3737" t="s">
        <v>601</v>
      </c>
      <c r="H3737">
        <v>0</v>
      </c>
      <c r="I3737">
        <v>1</v>
      </c>
      <c r="J3737">
        <v>0</v>
      </c>
      <c r="K3737">
        <v>100</v>
      </c>
      <c r="L3737">
        <f t="shared" si="348"/>
        <v>2.708579999999996</v>
      </c>
      <c r="N3737">
        <v>0.64489999999999903</v>
      </c>
      <c r="O3737" t="str">
        <f t="shared" si="350"/>
        <v>18&lt;row&gt;&lt;color=136,140,107&gt;连续拳击给予对手270%伤害，&lt;row&gt;&lt;color=136,140,107&gt;并额外造成419点伤害</v>
      </c>
    </row>
    <row r="3738" spans="1:15" x14ac:dyDescent="0.15">
      <c r="A3738">
        <f t="shared" si="347"/>
        <v>1002623025</v>
      </c>
      <c r="B3738" s="32">
        <v>1002623</v>
      </c>
      <c r="C3738">
        <v>25</v>
      </c>
      <c r="D3738">
        <v>0</v>
      </c>
      <c r="E3738">
        <v>0</v>
      </c>
      <c r="F3738" t="s">
        <v>602</v>
      </c>
      <c r="H3738">
        <v>0</v>
      </c>
      <c r="I3738">
        <v>1</v>
      </c>
      <c r="J3738">
        <v>0</v>
      </c>
      <c r="K3738">
        <v>100</v>
      </c>
      <c r="L3738">
        <f t="shared" si="348"/>
        <v>2.7350399999999961</v>
      </c>
      <c r="N3738">
        <v>0.651199999999999</v>
      </c>
      <c r="O3738" t="str">
        <f t="shared" si="350"/>
        <v>18&lt;row&gt;&lt;color=136,140,107&gt;连续拳击给予对手273%伤害，&lt;row&gt;&lt;color=136,140,107&gt;并额外造成445点伤害</v>
      </c>
    </row>
    <row r="3739" spans="1:15" x14ac:dyDescent="0.15">
      <c r="A3739">
        <f t="shared" si="347"/>
        <v>1002623026</v>
      </c>
      <c r="B3739" s="32">
        <v>1002623</v>
      </c>
      <c r="C3739">
        <v>26</v>
      </c>
      <c r="D3739">
        <v>0</v>
      </c>
      <c r="E3739">
        <v>0</v>
      </c>
      <c r="F3739" t="s">
        <v>603</v>
      </c>
      <c r="H3739">
        <v>0</v>
      </c>
      <c r="I3739">
        <v>1</v>
      </c>
      <c r="J3739">
        <v>0</v>
      </c>
      <c r="K3739">
        <v>100</v>
      </c>
      <c r="L3739">
        <f t="shared" si="348"/>
        <v>2.7614999999999958</v>
      </c>
      <c r="N3739">
        <v>0.65749999999999897</v>
      </c>
      <c r="O3739" t="str">
        <f t="shared" si="350"/>
        <v>18&lt;row&gt;&lt;color=136,140,107&gt;连续拳击给予对手276%伤害，&lt;row&gt;&lt;color=136,140,107&gt;并额外造成472点伤害</v>
      </c>
    </row>
    <row r="3740" spans="1:15" x14ac:dyDescent="0.15">
      <c r="A3740">
        <f t="shared" si="347"/>
        <v>1002623027</v>
      </c>
      <c r="B3740" s="32">
        <v>1002623</v>
      </c>
      <c r="C3740">
        <v>27</v>
      </c>
      <c r="D3740">
        <v>0</v>
      </c>
      <c r="E3740">
        <v>0</v>
      </c>
      <c r="F3740" t="s">
        <v>604</v>
      </c>
      <c r="H3740">
        <v>0</v>
      </c>
      <c r="I3740">
        <v>1</v>
      </c>
      <c r="J3740">
        <v>0</v>
      </c>
      <c r="K3740">
        <v>100</v>
      </c>
      <c r="L3740">
        <f t="shared" si="348"/>
        <v>2.7879599999999956</v>
      </c>
      <c r="N3740">
        <v>0.66379999999999895</v>
      </c>
      <c r="O3740" t="str">
        <f t="shared" si="350"/>
        <v>18&lt;row&gt;&lt;color=136,140,107&gt;连续拳击给予对手278%伤害，&lt;row&gt;&lt;color=136,140,107&gt;并额外造成499点伤害</v>
      </c>
    </row>
    <row r="3741" spans="1:15" x14ac:dyDescent="0.15">
      <c r="A3741">
        <f t="shared" si="347"/>
        <v>1002623028</v>
      </c>
      <c r="B3741" s="32">
        <v>1002623</v>
      </c>
      <c r="C3741">
        <v>28</v>
      </c>
      <c r="D3741">
        <v>0</v>
      </c>
      <c r="E3741">
        <v>0</v>
      </c>
      <c r="F3741" t="s">
        <v>605</v>
      </c>
      <c r="H3741">
        <v>0</v>
      </c>
      <c r="I3741">
        <v>1</v>
      </c>
      <c r="J3741">
        <v>0</v>
      </c>
      <c r="K3741">
        <v>100</v>
      </c>
      <c r="L3741">
        <f t="shared" si="348"/>
        <v>2.8144199999999961</v>
      </c>
      <c r="N3741">
        <v>0.67009999999999903</v>
      </c>
      <c r="O3741" t="str">
        <f t="shared" si="350"/>
        <v>18&lt;row&gt;&lt;color=136,140,107&gt;连续拳击给予对手281%伤害，&lt;row&gt;&lt;color=136,140,107&gt;并额外造成528点伤害</v>
      </c>
    </row>
    <row r="3742" spans="1:15" x14ac:dyDescent="0.15">
      <c r="A3742">
        <f t="shared" si="347"/>
        <v>1002623029</v>
      </c>
      <c r="B3742" s="32">
        <v>1002623</v>
      </c>
      <c r="C3742">
        <v>29</v>
      </c>
      <c r="D3742">
        <v>0</v>
      </c>
      <c r="E3742">
        <v>0</v>
      </c>
      <c r="F3742" t="s">
        <v>606</v>
      </c>
      <c r="H3742">
        <v>0</v>
      </c>
      <c r="I3742">
        <v>1</v>
      </c>
      <c r="J3742">
        <v>0</v>
      </c>
      <c r="K3742">
        <v>100</v>
      </c>
      <c r="L3742">
        <f t="shared" si="348"/>
        <v>2.8408799999999959</v>
      </c>
      <c r="N3742">
        <v>0.676399999999999</v>
      </c>
      <c r="O3742" t="str">
        <f t="shared" si="350"/>
        <v>18&lt;row&gt;&lt;color=136,140,107&gt;连续拳击给予对手284%伤害，&lt;row&gt;&lt;color=136,140,107&gt;并额外造成557点伤害</v>
      </c>
    </row>
    <row r="3743" spans="1:15" x14ac:dyDescent="0.15">
      <c r="A3743">
        <f t="shared" si="347"/>
        <v>1002623030</v>
      </c>
      <c r="B3743" s="32">
        <v>1002623</v>
      </c>
      <c r="C3743">
        <v>30</v>
      </c>
      <c r="D3743">
        <v>0</v>
      </c>
      <c r="E3743">
        <v>0</v>
      </c>
      <c r="F3743" t="s">
        <v>607</v>
      </c>
      <c r="H3743">
        <v>0</v>
      </c>
      <c r="I3743">
        <v>1</v>
      </c>
      <c r="J3743">
        <v>0</v>
      </c>
      <c r="K3743">
        <v>100</v>
      </c>
      <c r="L3743">
        <f t="shared" si="348"/>
        <v>2.867339999999996</v>
      </c>
      <c r="N3743">
        <v>0.68269999999999897</v>
      </c>
      <c r="O3743" t="str">
        <f t="shared" si="350"/>
        <v>18&lt;row&gt;&lt;color=136,140,107&gt;连续拳击给予对手286%伤害，&lt;row&gt;&lt;color=136,140,107&gt;并额外造成587点伤害</v>
      </c>
    </row>
    <row r="3744" spans="1:15" x14ac:dyDescent="0.15">
      <c r="A3744">
        <f t="shared" si="347"/>
        <v>1002623031</v>
      </c>
      <c r="B3744" s="32">
        <v>1002623</v>
      </c>
      <c r="C3744">
        <v>31</v>
      </c>
      <c r="D3744">
        <v>0</v>
      </c>
      <c r="E3744">
        <v>0</v>
      </c>
      <c r="F3744" t="s">
        <v>608</v>
      </c>
      <c r="H3744">
        <v>0</v>
      </c>
      <c r="I3744">
        <v>1</v>
      </c>
      <c r="J3744">
        <v>0</v>
      </c>
      <c r="K3744">
        <v>100</v>
      </c>
      <c r="L3744">
        <f t="shared" si="348"/>
        <v>2.8937999999999957</v>
      </c>
      <c r="N3744">
        <v>0.68899999999999895</v>
      </c>
      <c r="O3744" t="str">
        <f t="shared" si="350"/>
        <v>18&lt;row&gt;&lt;color=136,140,107&gt;连续拳击给予对手289%伤害，&lt;row&gt;&lt;color=136,140,107&gt;并额外造成618点伤害</v>
      </c>
    </row>
    <row r="3745" spans="1:15" x14ac:dyDescent="0.15">
      <c r="A3745">
        <f t="shared" si="347"/>
        <v>1002623032</v>
      </c>
      <c r="B3745" s="32">
        <v>1002623</v>
      </c>
      <c r="C3745">
        <v>32</v>
      </c>
      <c r="D3745">
        <v>0</v>
      </c>
      <c r="E3745">
        <v>0</v>
      </c>
      <c r="F3745" t="s">
        <v>609</v>
      </c>
      <c r="H3745">
        <v>0</v>
      </c>
      <c r="I3745">
        <v>1</v>
      </c>
      <c r="J3745">
        <v>0</v>
      </c>
      <c r="K3745">
        <v>100</v>
      </c>
      <c r="L3745">
        <f t="shared" si="348"/>
        <v>2.9202599999999959</v>
      </c>
      <c r="N3745">
        <v>0.69529999999999903</v>
      </c>
      <c r="O3745" t="str">
        <f t="shared" si="350"/>
        <v>18&lt;row&gt;&lt;color=136,140,107&gt;连续拳击给予对手292%伤害，&lt;row&gt;&lt;color=136,140,107&gt;并额外造成649点伤害</v>
      </c>
    </row>
    <row r="3746" spans="1:15" x14ac:dyDescent="0.15">
      <c r="A3746">
        <f t="shared" si="347"/>
        <v>1002623033</v>
      </c>
      <c r="B3746" s="32">
        <v>1002623</v>
      </c>
      <c r="C3746">
        <v>33</v>
      </c>
      <c r="D3746">
        <v>0</v>
      </c>
      <c r="E3746">
        <v>0</v>
      </c>
      <c r="F3746" t="s">
        <v>610</v>
      </c>
      <c r="H3746">
        <v>0</v>
      </c>
      <c r="I3746">
        <v>1</v>
      </c>
      <c r="J3746">
        <v>0</v>
      </c>
      <c r="K3746">
        <v>100</v>
      </c>
      <c r="L3746">
        <f t="shared" si="348"/>
        <v>2.946719999999996</v>
      </c>
      <c r="N3746">
        <v>0.701599999999999</v>
      </c>
      <c r="O3746" t="str">
        <f t="shared" si="350"/>
        <v>18&lt;row&gt;&lt;color=136,140,107&gt;连续拳击给予对手294%伤害，&lt;row&gt;&lt;color=136,140,107&gt;并额外造成682点伤害</v>
      </c>
    </row>
    <row r="3747" spans="1:15" x14ac:dyDescent="0.15">
      <c r="A3747">
        <f t="shared" si="347"/>
        <v>1002623034</v>
      </c>
      <c r="B3747" s="32">
        <v>1002623</v>
      </c>
      <c r="C3747">
        <v>34</v>
      </c>
      <c r="D3747">
        <v>0</v>
      </c>
      <c r="E3747">
        <v>0</v>
      </c>
      <c r="F3747" t="s">
        <v>611</v>
      </c>
      <c r="H3747">
        <v>0</v>
      </c>
      <c r="I3747">
        <v>1</v>
      </c>
      <c r="J3747">
        <v>0</v>
      </c>
      <c r="K3747">
        <v>100</v>
      </c>
      <c r="L3747">
        <f t="shared" si="348"/>
        <v>2.9731799999999957</v>
      </c>
      <c r="N3747">
        <v>0.70789999999999897</v>
      </c>
      <c r="O3747" t="str">
        <f t="shared" si="350"/>
        <v>18&lt;row&gt;&lt;color=136,140,107&gt;连续拳击给予对手297%伤害，&lt;row&gt;&lt;color=136,140,107&gt;并额外造成715点伤害</v>
      </c>
    </row>
    <row r="3748" spans="1:15" x14ac:dyDescent="0.15">
      <c r="A3748">
        <f t="shared" si="347"/>
        <v>1002623035</v>
      </c>
      <c r="B3748" s="32">
        <v>1002623</v>
      </c>
      <c r="C3748">
        <v>35</v>
      </c>
      <c r="D3748">
        <v>0</v>
      </c>
      <c r="E3748">
        <v>0</v>
      </c>
      <c r="F3748" t="s">
        <v>612</v>
      </c>
      <c r="H3748">
        <v>0</v>
      </c>
      <c r="I3748">
        <v>1</v>
      </c>
      <c r="J3748">
        <v>0</v>
      </c>
      <c r="K3748">
        <v>100</v>
      </c>
      <c r="L3748">
        <f t="shared" si="348"/>
        <v>2.9996399999999959</v>
      </c>
      <c r="N3748">
        <v>0.71419999999999895</v>
      </c>
      <c r="O3748" t="str">
        <f t="shared" si="350"/>
        <v>18&lt;row&gt;&lt;color=136,140,107&gt;连续拳击给予对手299%伤害，&lt;row&gt;&lt;color=136,140,107&gt;并额外造成749点伤害</v>
      </c>
    </row>
    <row r="3749" spans="1:15" x14ac:dyDescent="0.15">
      <c r="A3749">
        <f t="shared" si="347"/>
        <v>1002623036</v>
      </c>
      <c r="B3749" s="32">
        <v>1002623</v>
      </c>
      <c r="C3749">
        <v>36</v>
      </c>
      <c r="D3749">
        <v>0</v>
      </c>
      <c r="E3749">
        <v>0</v>
      </c>
      <c r="F3749" t="s">
        <v>613</v>
      </c>
      <c r="H3749">
        <v>0</v>
      </c>
      <c r="I3749">
        <v>1</v>
      </c>
      <c r="J3749">
        <v>0</v>
      </c>
      <c r="K3749">
        <v>100</v>
      </c>
      <c r="L3749">
        <f t="shared" si="348"/>
        <v>3.026099999999996</v>
      </c>
      <c r="N3749">
        <v>0.72049999999999903</v>
      </c>
      <c r="O3749" t="str">
        <f t="shared" si="350"/>
        <v>18&lt;row&gt;&lt;color=136,140,107&gt;连续拳击给予对手302%伤害，&lt;row&gt;&lt;color=136,140,107&gt;并额外造成784点伤害</v>
      </c>
    </row>
    <row r="3750" spans="1:15" x14ac:dyDescent="0.15">
      <c r="A3750">
        <f t="shared" si="347"/>
        <v>1002623037</v>
      </c>
      <c r="B3750" s="32">
        <v>1002623</v>
      </c>
      <c r="C3750">
        <v>37</v>
      </c>
      <c r="D3750">
        <v>0</v>
      </c>
      <c r="E3750">
        <v>0</v>
      </c>
      <c r="F3750" t="s">
        <v>614</v>
      </c>
      <c r="H3750">
        <v>0</v>
      </c>
      <c r="I3750">
        <v>1</v>
      </c>
      <c r="J3750">
        <v>0</v>
      </c>
      <c r="K3750">
        <v>100</v>
      </c>
      <c r="L3750">
        <f t="shared" si="348"/>
        <v>3.0525599999999957</v>
      </c>
      <c r="N3750">
        <v>0.726799999999999</v>
      </c>
      <c r="O3750" t="str">
        <f t="shared" si="350"/>
        <v>18&lt;row&gt;&lt;color=136,140,107&gt;连续拳击给予对手305%伤害，&lt;row&gt;&lt;color=136,140,107&gt;并额外造成820点伤害</v>
      </c>
    </row>
    <row r="3751" spans="1:15" x14ac:dyDescent="0.15">
      <c r="A3751">
        <f t="shared" si="347"/>
        <v>1002623038</v>
      </c>
      <c r="B3751" s="32">
        <v>1002623</v>
      </c>
      <c r="C3751">
        <v>38</v>
      </c>
      <c r="D3751">
        <v>0</v>
      </c>
      <c r="E3751">
        <v>0</v>
      </c>
      <c r="F3751" t="s">
        <v>615</v>
      </c>
      <c r="H3751">
        <v>0</v>
      </c>
      <c r="I3751">
        <v>1</v>
      </c>
      <c r="J3751">
        <v>0</v>
      </c>
      <c r="K3751">
        <v>100</v>
      </c>
      <c r="L3751">
        <f t="shared" si="348"/>
        <v>3.0790199999999959</v>
      </c>
      <c r="N3751">
        <v>0.73309999999999897</v>
      </c>
      <c r="O3751" t="str">
        <f t="shared" si="350"/>
        <v>18&lt;row&gt;&lt;color=136,140,107&gt;连续拳击给予对手307%伤害，&lt;row&gt;&lt;color=136,140,107&gt;并额外造成857点伤害</v>
      </c>
    </row>
    <row r="3752" spans="1:15" x14ac:dyDescent="0.15">
      <c r="A3752">
        <f t="shared" si="347"/>
        <v>1002623039</v>
      </c>
      <c r="B3752" s="32">
        <v>1002623</v>
      </c>
      <c r="C3752">
        <v>39</v>
      </c>
      <c r="D3752">
        <v>0</v>
      </c>
      <c r="E3752">
        <v>0</v>
      </c>
      <c r="F3752" t="s">
        <v>616</v>
      </c>
      <c r="H3752">
        <v>0</v>
      </c>
      <c r="I3752">
        <v>1</v>
      </c>
      <c r="J3752">
        <v>0</v>
      </c>
      <c r="K3752">
        <v>100</v>
      </c>
      <c r="L3752">
        <f t="shared" si="348"/>
        <v>3.1054799999999956</v>
      </c>
      <c r="N3752">
        <v>0.73939999999999895</v>
      </c>
      <c r="O3752" t="str">
        <f t="shared" si="350"/>
        <v>18&lt;row&gt;&lt;color=136,140,107&gt;连续拳击给予对手310%伤害，&lt;row&gt;&lt;color=136,140,107&gt;并额外造成895点伤害</v>
      </c>
    </row>
    <row r="3753" spans="1:15" x14ac:dyDescent="0.15">
      <c r="A3753">
        <f t="shared" ref="A3753:A3816" si="351">B3753*1000+C3753</f>
        <v>1002623040</v>
      </c>
      <c r="B3753" s="32">
        <v>1002623</v>
      </c>
      <c r="C3753">
        <v>40</v>
      </c>
      <c r="D3753">
        <v>0</v>
      </c>
      <c r="E3753">
        <v>0</v>
      </c>
      <c r="F3753" t="s">
        <v>617</v>
      </c>
      <c r="H3753">
        <v>0</v>
      </c>
      <c r="I3753">
        <v>1</v>
      </c>
      <c r="J3753">
        <v>0</v>
      </c>
      <c r="K3753">
        <v>100</v>
      </c>
      <c r="L3753">
        <f t="shared" si="348"/>
        <v>3.1319399999999962</v>
      </c>
      <c r="N3753">
        <v>0.74569999999999903</v>
      </c>
      <c r="O3753" t="str">
        <f t="shared" si="350"/>
        <v>18&lt;row&gt;&lt;color=136,140,107&gt;连续拳击给予对手313%伤害，&lt;row&gt;&lt;color=136,140,107&gt;并额外造成934点伤害</v>
      </c>
    </row>
    <row r="3754" spans="1:15" x14ac:dyDescent="0.15">
      <c r="A3754">
        <f t="shared" si="351"/>
        <v>1002623041</v>
      </c>
      <c r="B3754" s="32">
        <v>1002623</v>
      </c>
      <c r="C3754">
        <v>41</v>
      </c>
      <c r="D3754">
        <v>0</v>
      </c>
      <c r="E3754">
        <v>0</v>
      </c>
      <c r="F3754" t="s">
        <v>618</v>
      </c>
      <c r="H3754">
        <v>0</v>
      </c>
      <c r="I3754">
        <v>1</v>
      </c>
      <c r="J3754">
        <v>0</v>
      </c>
      <c r="K3754">
        <v>100</v>
      </c>
      <c r="L3754">
        <f t="shared" si="348"/>
        <v>3.1583999999999959</v>
      </c>
      <c r="N3754">
        <v>0.751999999999999</v>
      </c>
      <c r="O3754" t="str">
        <f t="shared" si="350"/>
        <v>18&lt;row&gt;&lt;color=136,140,107&gt;连续拳击给予对手315%伤害，&lt;row&gt;&lt;color=136,140,107&gt;并额外造成973点伤害</v>
      </c>
    </row>
    <row r="3755" spans="1:15" x14ac:dyDescent="0.15">
      <c r="A3755">
        <f t="shared" si="351"/>
        <v>1002623042</v>
      </c>
      <c r="B3755" s="32">
        <v>1002623</v>
      </c>
      <c r="C3755">
        <v>42</v>
      </c>
      <c r="D3755">
        <v>0</v>
      </c>
      <c r="E3755">
        <v>0</v>
      </c>
      <c r="F3755" t="s">
        <v>619</v>
      </c>
      <c r="H3755">
        <v>0</v>
      </c>
      <c r="I3755">
        <v>1</v>
      </c>
      <c r="J3755">
        <v>0</v>
      </c>
      <c r="K3755">
        <v>100</v>
      </c>
      <c r="L3755">
        <f t="shared" si="348"/>
        <v>3.184859999999996</v>
      </c>
      <c r="N3755">
        <v>0.75829999999999897</v>
      </c>
      <c r="O3755" t="str">
        <f t="shared" si="350"/>
        <v>18&lt;row&gt;&lt;color=136,140,107&gt;连续拳击给予对手318%伤害，&lt;row&gt;&lt;color=136,140,107&gt;并额外造成1014点伤害</v>
      </c>
    </row>
    <row r="3756" spans="1:15" x14ac:dyDescent="0.15">
      <c r="A3756">
        <f t="shared" si="351"/>
        <v>1002623043</v>
      </c>
      <c r="B3756" s="32">
        <v>1002623</v>
      </c>
      <c r="C3756">
        <v>43</v>
      </c>
      <c r="D3756">
        <v>0</v>
      </c>
      <c r="E3756">
        <v>0</v>
      </c>
      <c r="F3756" t="s">
        <v>620</v>
      </c>
      <c r="H3756">
        <v>0</v>
      </c>
      <c r="I3756">
        <v>1</v>
      </c>
      <c r="J3756">
        <v>0</v>
      </c>
      <c r="K3756">
        <v>100</v>
      </c>
      <c r="L3756">
        <f t="shared" si="348"/>
        <v>3.2113199999999957</v>
      </c>
      <c r="N3756">
        <v>0.76459999999999895</v>
      </c>
      <c r="O3756" t="str">
        <f t="shared" si="350"/>
        <v>18&lt;row&gt;&lt;color=136,140,107&gt;连续拳击给予对手321%伤害，&lt;row&gt;&lt;color=136,140,107&gt;并额外造成1055点伤害</v>
      </c>
    </row>
    <row r="3757" spans="1:15" x14ac:dyDescent="0.15">
      <c r="A3757">
        <f t="shared" si="351"/>
        <v>1002623044</v>
      </c>
      <c r="B3757" s="32">
        <v>1002623</v>
      </c>
      <c r="C3757">
        <v>44</v>
      </c>
      <c r="D3757">
        <v>0</v>
      </c>
      <c r="E3757">
        <v>0</v>
      </c>
      <c r="F3757" t="s">
        <v>621</v>
      </c>
      <c r="H3757">
        <v>0</v>
      </c>
      <c r="I3757">
        <v>1</v>
      </c>
      <c r="J3757">
        <v>0</v>
      </c>
      <c r="K3757">
        <v>100</v>
      </c>
      <c r="L3757">
        <f t="shared" si="348"/>
        <v>3.2377799999999959</v>
      </c>
      <c r="N3757">
        <v>0.77089999999999903</v>
      </c>
      <c r="O3757" t="str">
        <f t="shared" si="350"/>
        <v>18&lt;row&gt;&lt;color=136,140,107&gt;连续拳击给予对手323%伤害，&lt;row&gt;&lt;color=136,140,107&gt;并额外造成1098点伤害</v>
      </c>
    </row>
    <row r="3758" spans="1:15" x14ac:dyDescent="0.15">
      <c r="A3758">
        <f t="shared" si="351"/>
        <v>1002623045</v>
      </c>
      <c r="B3758" s="32">
        <v>1002623</v>
      </c>
      <c r="C3758">
        <v>45</v>
      </c>
      <c r="D3758">
        <v>0</v>
      </c>
      <c r="E3758">
        <v>0</v>
      </c>
      <c r="F3758" t="s">
        <v>622</v>
      </c>
      <c r="H3758">
        <v>0</v>
      </c>
      <c r="I3758">
        <v>1</v>
      </c>
      <c r="J3758">
        <v>0</v>
      </c>
      <c r="K3758">
        <v>100</v>
      </c>
      <c r="L3758">
        <f t="shared" si="348"/>
        <v>3.264239999999996</v>
      </c>
      <c r="N3758">
        <v>0.777199999999999</v>
      </c>
      <c r="O3758" t="str">
        <f t="shared" si="350"/>
        <v>18&lt;row&gt;&lt;color=136,140,107&gt;连续拳击给予对手326%伤害，&lt;row&gt;&lt;color=136,140,107&gt;并额外造成1141点伤害</v>
      </c>
    </row>
    <row r="3759" spans="1:15" x14ac:dyDescent="0.15">
      <c r="A3759">
        <f t="shared" si="351"/>
        <v>1002623046</v>
      </c>
      <c r="B3759" s="32">
        <v>1002623</v>
      </c>
      <c r="C3759">
        <v>46</v>
      </c>
      <c r="D3759">
        <v>0</v>
      </c>
      <c r="E3759">
        <v>0</v>
      </c>
      <c r="F3759" t="s">
        <v>623</v>
      </c>
      <c r="H3759">
        <v>0</v>
      </c>
      <c r="I3759">
        <v>1</v>
      </c>
      <c r="J3759">
        <v>0</v>
      </c>
      <c r="K3759">
        <v>100</v>
      </c>
      <c r="L3759">
        <f t="shared" si="348"/>
        <v>3.2906999999999957</v>
      </c>
      <c r="N3759">
        <v>0.78349999999999898</v>
      </c>
      <c r="O3759" t="str">
        <f t="shared" si="350"/>
        <v>18&lt;row&gt;&lt;color=136,140,107&gt;连续拳击给予对手329%伤害，&lt;row&gt;&lt;color=136,140,107&gt;并额外造成1186点伤害</v>
      </c>
    </row>
    <row r="3760" spans="1:15" x14ac:dyDescent="0.15">
      <c r="A3760">
        <f t="shared" si="351"/>
        <v>1002623047</v>
      </c>
      <c r="B3760" s="32">
        <v>1002623</v>
      </c>
      <c r="C3760">
        <v>47</v>
      </c>
      <c r="D3760">
        <v>0</v>
      </c>
      <c r="E3760">
        <v>0</v>
      </c>
      <c r="F3760" t="s">
        <v>624</v>
      </c>
      <c r="H3760">
        <v>0</v>
      </c>
      <c r="I3760">
        <v>1</v>
      </c>
      <c r="J3760">
        <v>0</v>
      </c>
      <c r="K3760">
        <v>100</v>
      </c>
      <c r="L3760">
        <f t="shared" si="348"/>
        <v>3.3171599999999959</v>
      </c>
      <c r="N3760">
        <v>0.78979999999999895</v>
      </c>
      <c r="O3760" t="str">
        <f t="shared" si="350"/>
        <v>18&lt;row&gt;&lt;color=136,140,107&gt;连续拳击给予对手331%伤害，&lt;row&gt;&lt;color=136,140,107&gt;并额外造成1231点伤害</v>
      </c>
    </row>
    <row r="3761" spans="1:15" x14ac:dyDescent="0.15">
      <c r="A3761">
        <f t="shared" si="351"/>
        <v>1002623048</v>
      </c>
      <c r="B3761" s="32">
        <v>1002623</v>
      </c>
      <c r="C3761">
        <v>48</v>
      </c>
      <c r="D3761">
        <v>0</v>
      </c>
      <c r="E3761">
        <v>0</v>
      </c>
      <c r="F3761" t="s">
        <v>625</v>
      </c>
      <c r="H3761">
        <v>0</v>
      </c>
      <c r="I3761">
        <v>1</v>
      </c>
      <c r="J3761">
        <v>0</v>
      </c>
      <c r="K3761">
        <v>100</v>
      </c>
      <c r="L3761">
        <f t="shared" si="348"/>
        <v>3.343619999999996</v>
      </c>
      <c r="N3761">
        <v>0.79609999999999903</v>
      </c>
      <c r="O3761" t="str">
        <f t="shared" si="350"/>
        <v>18&lt;row&gt;&lt;color=136,140,107&gt;连续拳击给予对手334%伤害，&lt;row&gt;&lt;color=136,140,107&gt;并额外造成1277点伤害</v>
      </c>
    </row>
    <row r="3762" spans="1:15" x14ac:dyDescent="0.15">
      <c r="A3762">
        <f t="shared" si="351"/>
        <v>1002623049</v>
      </c>
      <c r="B3762" s="32">
        <v>1002623</v>
      </c>
      <c r="C3762">
        <v>49</v>
      </c>
      <c r="D3762">
        <v>0</v>
      </c>
      <c r="E3762">
        <v>0</v>
      </c>
      <c r="F3762" t="s">
        <v>626</v>
      </c>
      <c r="H3762">
        <v>0</v>
      </c>
      <c r="I3762">
        <v>1</v>
      </c>
      <c r="J3762">
        <v>0</v>
      </c>
      <c r="K3762">
        <v>100</v>
      </c>
      <c r="L3762">
        <f t="shared" ref="L3762:L3825" si="352">IF(C3762=80,VLOOKUP((B3762-20),$B$100:$L$2343,11,0),VLOOKUP((B3762-20),$B$100:$L$2343,11,0)*N3762)</f>
        <v>3.3700799999999957</v>
      </c>
      <c r="N3762">
        <v>0.802399999999999</v>
      </c>
      <c r="O3762" t="str">
        <f t="shared" si="350"/>
        <v>18&lt;row&gt;&lt;color=136,140,107&gt;连续拳击给予对手337%伤害，&lt;row&gt;&lt;color=136,140,107&gt;并额外造成1325点伤害</v>
      </c>
    </row>
    <row r="3763" spans="1:15" x14ac:dyDescent="0.15">
      <c r="A3763">
        <f t="shared" si="351"/>
        <v>1002623050</v>
      </c>
      <c r="B3763" s="32">
        <v>1002623</v>
      </c>
      <c r="C3763">
        <v>50</v>
      </c>
      <c r="D3763">
        <v>0</v>
      </c>
      <c r="E3763">
        <v>0</v>
      </c>
      <c r="F3763" t="s">
        <v>627</v>
      </c>
      <c r="H3763">
        <v>0</v>
      </c>
      <c r="I3763">
        <v>1</v>
      </c>
      <c r="J3763">
        <v>0</v>
      </c>
      <c r="K3763">
        <v>100</v>
      </c>
      <c r="L3763">
        <f t="shared" si="352"/>
        <v>3.3965399999999959</v>
      </c>
      <c r="N3763">
        <v>0.80869999999999898</v>
      </c>
      <c r="O3763" t="str">
        <f t="shared" si="350"/>
        <v>18&lt;row&gt;&lt;color=136,140,107&gt;连续拳击给予对手339%伤害，&lt;row&gt;&lt;color=136,140,107&gt;并额外造成1373点伤害</v>
      </c>
    </row>
    <row r="3764" spans="1:15" x14ac:dyDescent="0.15">
      <c r="A3764">
        <f t="shared" si="351"/>
        <v>1002623051</v>
      </c>
      <c r="B3764" s="32">
        <v>1002623</v>
      </c>
      <c r="C3764">
        <v>51</v>
      </c>
      <c r="D3764">
        <v>0</v>
      </c>
      <c r="E3764">
        <v>0</v>
      </c>
      <c r="F3764" t="s">
        <v>628</v>
      </c>
      <c r="H3764">
        <v>0</v>
      </c>
      <c r="I3764">
        <v>1</v>
      </c>
      <c r="J3764">
        <v>0</v>
      </c>
      <c r="K3764">
        <v>100</v>
      </c>
      <c r="L3764">
        <f t="shared" si="352"/>
        <v>3.4229999999999956</v>
      </c>
      <c r="N3764">
        <v>0.81499999999999895</v>
      </c>
      <c r="O3764" t="str">
        <f t="shared" si="350"/>
        <v>18&lt;row&gt;&lt;color=136,140,107&gt;连续拳击给予对手342%伤害，&lt;row&gt;&lt;color=136,140,107&gt;并额外造成1422点伤害</v>
      </c>
    </row>
    <row r="3765" spans="1:15" x14ac:dyDescent="0.15">
      <c r="A3765">
        <f t="shared" si="351"/>
        <v>1002623052</v>
      </c>
      <c r="B3765" s="32">
        <v>1002623</v>
      </c>
      <c r="C3765">
        <v>52</v>
      </c>
      <c r="D3765">
        <v>0</v>
      </c>
      <c r="E3765">
        <v>0</v>
      </c>
      <c r="F3765" t="s">
        <v>629</v>
      </c>
      <c r="H3765">
        <v>0</v>
      </c>
      <c r="I3765">
        <v>1</v>
      </c>
      <c r="J3765">
        <v>0</v>
      </c>
      <c r="K3765">
        <v>100</v>
      </c>
      <c r="L3765">
        <f t="shared" si="352"/>
        <v>3.4494599999999962</v>
      </c>
      <c r="N3765">
        <v>0.82129999999999903</v>
      </c>
      <c r="O3765" t="str">
        <f t="shared" si="350"/>
        <v>18&lt;row&gt;&lt;color=136,140,107&gt;连续拳击给予对手344%伤害，&lt;row&gt;&lt;color=136,140,107&gt;并额外造成1473点伤害</v>
      </c>
    </row>
    <row r="3766" spans="1:15" x14ac:dyDescent="0.15">
      <c r="A3766">
        <f t="shared" si="351"/>
        <v>1002623053</v>
      </c>
      <c r="B3766" s="32">
        <v>1002623</v>
      </c>
      <c r="C3766">
        <v>53</v>
      </c>
      <c r="D3766">
        <v>0</v>
      </c>
      <c r="E3766">
        <v>0</v>
      </c>
      <c r="F3766" t="s">
        <v>630</v>
      </c>
      <c r="H3766">
        <v>0</v>
      </c>
      <c r="I3766">
        <v>1</v>
      </c>
      <c r="J3766">
        <v>0</v>
      </c>
      <c r="K3766">
        <v>100</v>
      </c>
      <c r="L3766">
        <f t="shared" si="352"/>
        <v>3.4759199999999959</v>
      </c>
      <c r="N3766">
        <v>0.827599999999999</v>
      </c>
      <c r="O3766" t="str">
        <f t="shared" si="350"/>
        <v>18&lt;row&gt;&lt;color=136,140,107&gt;连续拳击给予对手347%伤害，&lt;row&gt;&lt;color=136,140,107&gt;并额外造成1524点伤害</v>
      </c>
    </row>
    <row r="3767" spans="1:15" x14ac:dyDescent="0.15">
      <c r="A3767">
        <f t="shared" si="351"/>
        <v>1002623054</v>
      </c>
      <c r="B3767" s="32">
        <v>1002623</v>
      </c>
      <c r="C3767">
        <v>54</v>
      </c>
      <c r="D3767">
        <v>0</v>
      </c>
      <c r="E3767">
        <v>0</v>
      </c>
      <c r="F3767" t="s">
        <v>631</v>
      </c>
      <c r="H3767">
        <v>0</v>
      </c>
      <c r="I3767">
        <v>1</v>
      </c>
      <c r="J3767">
        <v>0</v>
      </c>
      <c r="K3767">
        <v>100</v>
      </c>
      <c r="L3767">
        <f t="shared" si="352"/>
        <v>3.5023799999999961</v>
      </c>
      <c r="N3767">
        <v>0.83389999999999898</v>
      </c>
      <c r="O3767" t="str">
        <f t="shared" si="350"/>
        <v>18&lt;row&gt;&lt;color=136,140,107&gt;连续拳击给予对手350%伤害，&lt;row&gt;&lt;color=136,140,107&gt;并额外造成1577点伤害</v>
      </c>
    </row>
    <row r="3768" spans="1:15" x14ac:dyDescent="0.15">
      <c r="A3768">
        <f t="shared" si="351"/>
        <v>1002623055</v>
      </c>
      <c r="B3768" s="32">
        <v>1002623</v>
      </c>
      <c r="C3768">
        <v>55</v>
      </c>
      <c r="D3768">
        <v>0</v>
      </c>
      <c r="E3768">
        <v>0</v>
      </c>
      <c r="F3768" t="s">
        <v>632</v>
      </c>
      <c r="H3768">
        <v>0</v>
      </c>
      <c r="I3768">
        <v>1</v>
      </c>
      <c r="J3768">
        <v>0</v>
      </c>
      <c r="K3768">
        <v>100</v>
      </c>
      <c r="L3768">
        <f t="shared" si="352"/>
        <v>3.5288399999999958</v>
      </c>
      <c r="N3768">
        <v>0.84019999999999895</v>
      </c>
      <c r="O3768" t="str">
        <f t="shared" si="350"/>
        <v>18&lt;row&gt;&lt;color=136,140,107&gt;连续拳击给予对手352%伤害，&lt;row&gt;&lt;color=136,140,107&gt;并额外造成1630点伤害</v>
      </c>
    </row>
    <row r="3769" spans="1:15" x14ac:dyDescent="0.15">
      <c r="A3769">
        <f t="shared" si="351"/>
        <v>1002623056</v>
      </c>
      <c r="B3769" s="32">
        <v>1002623</v>
      </c>
      <c r="C3769">
        <v>56</v>
      </c>
      <c r="D3769">
        <v>0</v>
      </c>
      <c r="E3769">
        <v>0</v>
      </c>
      <c r="F3769" t="s">
        <v>633</v>
      </c>
      <c r="H3769">
        <v>0</v>
      </c>
      <c r="I3769">
        <v>1</v>
      </c>
      <c r="J3769">
        <v>0</v>
      </c>
      <c r="K3769">
        <v>100</v>
      </c>
      <c r="L3769">
        <f t="shared" si="352"/>
        <v>3.5552999999999919</v>
      </c>
      <c r="N3769">
        <v>0.84649999999999803</v>
      </c>
      <c r="O3769" t="str">
        <f t="shared" si="350"/>
        <v>18&lt;row&gt;&lt;color=136,140,107&gt;连续拳击给予对手355%伤害，&lt;row&gt;&lt;color=136,140,107&gt;并额外造成1685点伤害</v>
      </c>
    </row>
    <row r="3770" spans="1:15" x14ac:dyDescent="0.15">
      <c r="A3770">
        <f t="shared" si="351"/>
        <v>1002623057</v>
      </c>
      <c r="B3770" s="32">
        <v>1002623</v>
      </c>
      <c r="C3770">
        <v>57</v>
      </c>
      <c r="D3770">
        <v>0</v>
      </c>
      <c r="E3770">
        <v>0</v>
      </c>
      <c r="F3770" t="s">
        <v>634</v>
      </c>
      <c r="H3770">
        <v>0</v>
      </c>
      <c r="I3770">
        <v>1</v>
      </c>
      <c r="J3770">
        <v>0</v>
      </c>
      <c r="K3770">
        <v>100</v>
      </c>
      <c r="L3770">
        <f t="shared" si="352"/>
        <v>3.5817599999999916</v>
      </c>
      <c r="N3770">
        <v>0.852799999999998</v>
      </c>
      <c r="O3770" t="str">
        <f t="shared" si="350"/>
        <v>18&lt;row&gt;&lt;color=136,140,107&gt;连续拳击给予对手358%伤害，&lt;row&gt;&lt;color=136,140,107&gt;并额外造成1741点伤害</v>
      </c>
    </row>
    <row r="3771" spans="1:15" x14ac:dyDescent="0.15">
      <c r="A3771">
        <f t="shared" si="351"/>
        <v>1002623058</v>
      </c>
      <c r="B3771" s="32">
        <v>1002623</v>
      </c>
      <c r="C3771">
        <v>58</v>
      </c>
      <c r="D3771">
        <v>0</v>
      </c>
      <c r="E3771">
        <v>0</v>
      </c>
      <c r="F3771" t="s">
        <v>635</v>
      </c>
      <c r="H3771">
        <v>0</v>
      </c>
      <c r="I3771">
        <v>1</v>
      </c>
      <c r="J3771">
        <v>0</v>
      </c>
      <c r="K3771">
        <v>100</v>
      </c>
      <c r="L3771">
        <f t="shared" si="352"/>
        <v>3.6082199999999918</v>
      </c>
      <c r="N3771">
        <v>0.85909999999999798</v>
      </c>
      <c r="O3771" t="str">
        <f t="shared" si="350"/>
        <v>18&lt;row&gt;&lt;color=136,140,107&gt;连续拳击给予对手360%伤害，&lt;row&gt;&lt;color=136,140,107&gt;并额外造成1797点伤害</v>
      </c>
    </row>
    <row r="3772" spans="1:15" x14ac:dyDescent="0.15">
      <c r="A3772">
        <f t="shared" si="351"/>
        <v>1002623059</v>
      </c>
      <c r="B3772" s="32">
        <v>1002623</v>
      </c>
      <c r="C3772">
        <v>59</v>
      </c>
      <c r="D3772">
        <v>0</v>
      </c>
      <c r="E3772">
        <v>0</v>
      </c>
      <c r="F3772" t="s">
        <v>636</v>
      </c>
      <c r="H3772">
        <v>0</v>
      </c>
      <c r="I3772">
        <v>1</v>
      </c>
      <c r="J3772">
        <v>0</v>
      </c>
      <c r="K3772">
        <v>100</v>
      </c>
      <c r="L3772">
        <f t="shared" si="352"/>
        <v>3.6346799999999915</v>
      </c>
      <c r="N3772">
        <v>0.86539999999999795</v>
      </c>
      <c r="O3772" t="str">
        <f t="shared" si="350"/>
        <v>18&lt;row&gt;&lt;color=136,140,107&gt;连续拳击给予对手363%伤害，&lt;row&gt;&lt;color=136,140,107&gt;并额外造成1855点伤害</v>
      </c>
    </row>
    <row r="3773" spans="1:15" x14ac:dyDescent="0.15">
      <c r="A3773">
        <f t="shared" si="351"/>
        <v>1002623060</v>
      </c>
      <c r="B3773" s="32">
        <v>1002623</v>
      </c>
      <c r="C3773">
        <v>60</v>
      </c>
      <c r="D3773">
        <v>0</v>
      </c>
      <c r="E3773">
        <v>0</v>
      </c>
      <c r="F3773" t="s">
        <v>637</v>
      </c>
      <c r="H3773">
        <v>0</v>
      </c>
      <c r="I3773">
        <v>1</v>
      </c>
      <c r="J3773">
        <v>0</v>
      </c>
      <c r="K3773">
        <v>100</v>
      </c>
      <c r="L3773">
        <f t="shared" si="352"/>
        <v>3.6611399999999921</v>
      </c>
      <c r="N3773">
        <v>0.87169999999999803</v>
      </c>
      <c r="O3773" t="str">
        <f t="shared" si="350"/>
        <v>18&lt;row&gt;&lt;color=136,140,107&gt;连续拳击给予对手366%伤害，&lt;row&gt;&lt;color=136,140,107&gt;并额外造成1914点伤害</v>
      </c>
    </row>
    <row r="3774" spans="1:15" x14ac:dyDescent="0.15">
      <c r="A3774">
        <f t="shared" si="351"/>
        <v>1002623061</v>
      </c>
      <c r="B3774" s="32">
        <v>1002623</v>
      </c>
      <c r="C3774">
        <v>61</v>
      </c>
      <c r="D3774">
        <v>0</v>
      </c>
      <c r="E3774">
        <v>0</v>
      </c>
      <c r="F3774" t="s">
        <v>638</v>
      </c>
      <c r="H3774">
        <v>0</v>
      </c>
      <c r="I3774">
        <v>1</v>
      </c>
      <c r="J3774">
        <v>0</v>
      </c>
      <c r="K3774">
        <v>100</v>
      </c>
      <c r="L3774">
        <f t="shared" si="352"/>
        <v>3.6875999999999918</v>
      </c>
      <c r="N3774">
        <v>0.877999999999998</v>
      </c>
      <c r="O3774" t="str">
        <f t="shared" si="350"/>
        <v>18&lt;row&gt;&lt;color=136,140,107&gt;连续拳击给予对手368%伤害，&lt;row&gt;&lt;color=136,140,107&gt;并额外造成1975点伤害</v>
      </c>
    </row>
    <row r="3775" spans="1:15" x14ac:dyDescent="0.15">
      <c r="A3775">
        <f t="shared" si="351"/>
        <v>1002623062</v>
      </c>
      <c r="B3775" s="32">
        <v>1002623</v>
      </c>
      <c r="C3775">
        <v>62</v>
      </c>
      <c r="D3775">
        <v>0</v>
      </c>
      <c r="E3775">
        <v>0</v>
      </c>
      <c r="F3775" t="s">
        <v>639</v>
      </c>
      <c r="H3775">
        <v>0</v>
      </c>
      <c r="I3775">
        <v>1</v>
      </c>
      <c r="J3775">
        <v>0</v>
      </c>
      <c r="K3775">
        <v>100</v>
      </c>
      <c r="L3775">
        <f t="shared" si="352"/>
        <v>3.7140599999999915</v>
      </c>
      <c r="N3775">
        <v>0.88429999999999798</v>
      </c>
      <c r="O3775" t="str">
        <f t="shared" si="350"/>
        <v>18&lt;row&gt;&lt;color=136,140,107&gt;连续拳击给予对手371%伤害，&lt;row&gt;&lt;color=136,140,107&gt;并额外造成2036点伤害</v>
      </c>
    </row>
    <row r="3776" spans="1:15" x14ac:dyDescent="0.15">
      <c r="A3776">
        <f t="shared" si="351"/>
        <v>1002623063</v>
      </c>
      <c r="B3776" s="32">
        <v>1002623</v>
      </c>
      <c r="C3776">
        <v>63</v>
      </c>
      <c r="D3776">
        <v>0</v>
      </c>
      <c r="E3776">
        <v>0</v>
      </c>
      <c r="F3776" t="s">
        <v>640</v>
      </c>
      <c r="H3776">
        <v>0</v>
      </c>
      <c r="I3776">
        <v>1</v>
      </c>
      <c r="J3776">
        <v>0</v>
      </c>
      <c r="K3776">
        <v>100</v>
      </c>
      <c r="L3776">
        <f t="shared" si="352"/>
        <v>3.7405199999999916</v>
      </c>
      <c r="N3776">
        <v>0.89059999999999795</v>
      </c>
      <c r="O3776" t="str">
        <f t="shared" si="350"/>
        <v>18&lt;row&gt;&lt;color=136,140,107&gt;连续拳击给予对手374%伤害，&lt;row&gt;&lt;color=136,140,107&gt;并额外造成2098点伤害</v>
      </c>
    </row>
    <row r="3777" spans="1:15" x14ac:dyDescent="0.15">
      <c r="A3777">
        <f t="shared" si="351"/>
        <v>1002623064</v>
      </c>
      <c r="B3777" s="32">
        <v>1002623</v>
      </c>
      <c r="C3777">
        <v>64</v>
      </c>
      <c r="D3777">
        <v>0</v>
      </c>
      <c r="E3777">
        <v>0</v>
      </c>
      <c r="F3777" t="s">
        <v>641</v>
      </c>
      <c r="H3777">
        <v>0</v>
      </c>
      <c r="I3777">
        <v>1</v>
      </c>
      <c r="J3777">
        <v>0</v>
      </c>
      <c r="K3777">
        <v>100</v>
      </c>
      <c r="L3777">
        <f t="shared" si="352"/>
        <v>3.7669799999999918</v>
      </c>
      <c r="N3777">
        <v>0.89689999999999803</v>
      </c>
      <c r="O3777" t="str">
        <f t="shared" si="350"/>
        <v>18&lt;row&gt;&lt;color=136,140,107&gt;连续拳击给予对手376%伤害，&lt;row&gt;&lt;color=136,140,107&gt;并额外造成2162点伤害</v>
      </c>
    </row>
    <row r="3778" spans="1:15" x14ac:dyDescent="0.15">
      <c r="A3778">
        <f t="shared" si="351"/>
        <v>1002623065</v>
      </c>
      <c r="B3778" s="32">
        <v>1002623</v>
      </c>
      <c r="C3778">
        <v>65</v>
      </c>
      <c r="D3778">
        <v>0</v>
      </c>
      <c r="E3778">
        <v>0</v>
      </c>
      <c r="F3778" t="s">
        <v>642</v>
      </c>
      <c r="H3778">
        <v>0</v>
      </c>
      <c r="I3778">
        <v>1</v>
      </c>
      <c r="J3778">
        <v>0</v>
      </c>
      <c r="K3778">
        <v>100</v>
      </c>
      <c r="L3778">
        <f t="shared" si="352"/>
        <v>3.7934399999999919</v>
      </c>
      <c r="N3778">
        <v>0.903199999999998</v>
      </c>
      <c r="O3778" t="str">
        <f t="shared" si="350"/>
        <v>18&lt;row&gt;&lt;color=136,140,107&gt;连续拳击给予对手379%伤害，&lt;row&gt;&lt;color=136,140,107&gt;并额外造成2227点伤害</v>
      </c>
    </row>
    <row r="3779" spans="1:15" x14ac:dyDescent="0.15">
      <c r="A3779">
        <f t="shared" si="351"/>
        <v>1002623066</v>
      </c>
      <c r="B3779" s="32">
        <v>1002623</v>
      </c>
      <c r="C3779">
        <v>66</v>
      </c>
      <c r="D3779">
        <v>0</v>
      </c>
      <c r="E3779">
        <v>0</v>
      </c>
      <c r="F3779" t="s">
        <v>643</v>
      </c>
      <c r="H3779">
        <v>0</v>
      </c>
      <c r="I3779">
        <v>1</v>
      </c>
      <c r="J3779">
        <v>0</v>
      </c>
      <c r="K3779">
        <v>100</v>
      </c>
      <c r="L3779">
        <f t="shared" si="352"/>
        <v>3.8198999999999916</v>
      </c>
      <c r="N3779">
        <v>0.90949999999999798</v>
      </c>
      <c r="O3779" t="str">
        <f t="shared" ref="O3779:O3793" si="353">"18&lt;row&gt;&lt;color=136,140,107&gt;连续拳击给予对手"&amp;INT(L3779*100)&amp;"%伤害，&lt;row&gt;&lt;color=136,140,107&gt;并额外造成"&amp;INT(C3779*10*L3779*N3779)&amp;"点伤害"</f>
        <v>18&lt;row&gt;&lt;color=136,140,107&gt;连续拳击给予对手381%伤害，&lt;row&gt;&lt;color=136,140,107&gt;并额外造成2292点伤害</v>
      </c>
    </row>
    <row r="3780" spans="1:15" x14ac:dyDescent="0.15">
      <c r="A3780">
        <f t="shared" si="351"/>
        <v>1002623067</v>
      </c>
      <c r="B3780" s="32">
        <v>1002623</v>
      </c>
      <c r="C3780">
        <v>67</v>
      </c>
      <c r="D3780">
        <v>0</v>
      </c>
      <c r="E3780">
        <v>0</v>
      </c>
      <c r="F3780" t="s">
        <v>644</v>
      </c>
      <c r="H3780">
        <v>0</v>
      </c>
      <c r="I3780">
        <v>1</v>
      </c>
      <c r="J3780">
        <v>0</v>
      </c>
      <c r="K3780">
        <v>100</v>
      </c>
      <c r="L3780">
        <f t="shared" si="352"/>
        <v>3.8463599999999913</v>
      </c>
      <c r="N3780">
        <v>0.91579999999999795</v>
      </c>
      <c r="O3780" t="str">
        <f t="shared" si="353"/>
        <v>18&lt;row&gt;&lt;color=136,140,107&gt;连续拳击给予对手384%伤害，&lt;row&gt;&lt;color=136,140,107&gt;并额外造成2360点伤害</v>
      </c>
    </row>
    <row r="3781" spans="1:15" x14ac:dyDescent="0.15">
      <c r="A3781">
        <f t="shared" si="351"/>
        <v>1002623068</v>
      </c>
      <c r="B3781" s="32">
        <v>1002623</v>
      </c>
      <c r="C3781">
        <v>68</v>
      </c>
      <c r="D3781">
        <v>0</v>
      </c>
      <c r="E3781">
        <v>0</v>
      </c>
      <c r="F3781" t="s">
        <v>645</v>
      </c>
      <c r="H3781">
        <v>0</v>
      </c>
      <c r="I3781">
        <v>1</v>
      </c>
      <c r="J3781">
        <v>0</v>
      </c>
      <c r="K3781">
        <v>100</v>
      </c>
      <c r="L3781">
        <f t="shared" si="352"/>
        <v>3.8728199999999919</v>
      </c>
      <c r="N3781">
        <v>0.92209999999999803</v>
      </c>
      <c r="O3781" t="str">
        <f t="shared" si="353"/>
        <v>18&lt;row&gt;&lt;color=136,140,107&gt;连续拳击给予对手387%伤害，&lt;row&gt;&lt;color=136,140,107&gt;并额外造成2428点伤害</v>
      </c>
    </row>
    <row r="3782" spans="1:15" x14ac:dyDescent="0.15">
      <c r="A3782">
        <f t="shared" si="351"/>
        <v>1002623069</v>
      </c>
      <c r="B3782" s="32">
        <v>1002623</v>
      </c>
      <c r="C3782">
        <v>69</v>
      </c>
      <c r="D3782">
        <v>0</v>
      </c>
      <c r="E3782">
        <v>0</v>
      </c>
      <c r="F3782" t="s">
        <v>646</v>
      </c>
      <c r="H3782">
        <v>0</v>
      </c>
      <c r="I3782">
        <v>1</v>
      </c>
      <c r="J3782">
        <v>0</v>
      </c>
      <c r="K3782">
        <v>100</v>
      </c>
      <c r="L3782">
        <f t="shared" si="352"/>
        <v>3.8992799999999916</v>
      </c>
      <c r="N3782">
        <v>0.928399999999998</v>
      </c>
      <c r="O3782" t="str">
        <f t="shared" si="353"/>
        <v>18&lt;row&gt;&lt;color=136,140,107&gt;连续拳击给予对手389%伤害，&lt;row&gt;&lt;color=136,140,107&gt;并额外造成2497点伤害</v>
      </c>
    </row>
    <row r="3783" spans="1:15" x14ac:dyDescent="0.15">
      <c r="A3783">
        <f t="shared" si="351"/>
        <v>1002623070</v>
      </c>
      <c r="B3783" s="32">
        <v>1002623</v>
      </c>
      <c r="C3783">
        <v>70</v>
      </c>
      <c r="D3783">
        <v>0</v>
      </c>
      <c r="E3783">
        <v>0</v>
      </c>
      <c r="F3783" t="s">
        <v>647</v>
      </c>
      <c r="H3783">
        <v>0</v>
      </c>
      <c r="I3783">
        <v>1</v>
      </c>
      <c r="J3783">
        <v>0</v>
      </c>
      <c r="K3783">
        <v>100</v>
      </c>
      <c r="L3783">
        <f t="shared" si="352"/>
        <v>3.9257399999999918</v>
      </c>
      <c r="N3783">
        <v>0.93469999999999798</v>
      </c>
      <c r="O3783" t="str">
        <f t="shared" si="353"/>
        <v>18&lt;row&gt;&lt;color=136,140,107&gt;连续拳击给予对手392%伤害，&lt;row&gt;&lt;color=136,140,107&gt;并额外造成2568点伤害</v>
      </c>
    </row>
    <row r="3784" spans="1:15" x14ac:dyDescent="0.15">
      <c r="A3784">
        <f t="shared" si="351"/>
        <v>1002623071</v>
      </c>
      <c r="B3784" s="32">
        <v>1002623</v>
      </c>
      <c r="C3784">
        <v>71</v>
      </c>
      <c r="D3784">
        <v>0</v>
      </c>
      <c r="E3784">
        <v>0</v>
      </c>
      <c r="F3784" t="s">
        <v>648</v>
      </c>
      <c r="H3784">
        <v>0</v>
      </c>
      <c r="I3784">
        <v>1</v>
      </c>
      <c r="J3784">
        <v>0</v>
      </c>
      <c r="K3784">
        <v>100</v>
      </c>
      <c r="L3784">
        <f t="shared" si="352"/>
        <v>3.9521999999999915</v>
      </c>
      <c r="N3784">
        <v>0.94099999999999795</v>
      </c>
      <c r="O3784" t="str">
        <f t="shared" si="353"/>
        <v>18&lt;row&gt;&lt;color=136,140,107&gt;连续拳击给予对手395%伤害，&lt;row&gt;&lt;color=136,140,107&gt;并额外造成2640点伤害</v>
      </c>
    </row>
    <row r="3785" spans="1:15" x14ac:dyDescent="0.15">
      <c r="A3785">
        <f t="shared" si="351"/>
        <v>1002623072</v>
      </c>
      <c r="B3785" s="32">
        <v>1002623</v>
      </c>
      <c r="C3785">
        <v>72</v>
      </c>
      <c r="D3785">
        <v>0</v>
      </c>
      <c r="E3785">
        <v>0</v>
      </c>
      <c r="F3785" t="s">
        <v>649</v>
      </c>
      <c r="H3785">
        <v>0</v>
      </c>
      <c r="I3785">
        <v>1</v>
      </c>
      <c r="J3785">
        <v>0</v>
      </c>
      <c r="K3785">
        <v>100</v>
      </c>
      <c r="L3785">
        <f t="shared" si="352"/>
        <v>3.9786599999999921</v>
      </c>
      <c r="N3785">
        <v>0.94729999999999803</v>
      </c>
      <c r="O3785" t="str">
        <f t="shared" si="353"/>
        <v>18&lt;row&gt;&lt;color=136,140,107&gt;连续拳击给予对手397%伤害，&lt;row&gt;&lt;color=136,140,107&gt;并额外造成2713点伤害</v>
      </c>
    </row>
    <row r="3786" spans="1:15" x14ac:dyDescent="0.15">
      <c r="A3786">
        <f t="shared" si="351"/>
        <v>1002623073</v>
      </c>
      <c r="B3786" s="32">
        <v>1002623</v>
      </c>
      <c r="C3786">
        <v>73</v>
      </c>
      <c r="D3786">
        <v>0</v>
      </c>
      <c r="E3786">
        <v>0</v>
      </c>
      <c r="F3786" t="s">
        <v>650</v>
      </c>
      <c r="H3786">
        <v>0</v>
      </c>
      <c r="I3786">
        <v>1</v>
      </c>
      <c r="J3786">
        <v>0</v>
      </c>
      <c r="K3786">
        <v>100</v>
      </c>
      <c r="L3786">
        <f t="shared" si="352"/>
        <v>4.0051199999999918</v>
      </c>
      <c r="N3786">
        <v>0.953599999999998</v>
      </c>
      <c r="O3786" t="str">
        <f t="shared" si="353"/>
        <v>18&lt;row&gt;&lt;color=136,140,107&gt;连续拳击给予对手400%伤害，&lt;row&gt;&lt;color=136,140,107&gt;并额外造成2788点伤害</v>
      </c>
    </row>
    <row r="3787" spans="1:15" x14ac:dyDescent="0.15">
      <c r="A3787">
        <f t="shared" si="351"/>
        <v>1002623074</v>
      </c>
      <c r="B3787" s="32">
        <v>1002623</v>
      </c>
      <c r="C3787">
        <v>74</v>
      </c>
      <c r="D3787">
        <v>0</v>
      </c>
      <c r="E3787">
        <v>0</v>
      </c>
      <c r="F3787" t="s">
        <v>651</v>
      </c>
      <c r="H3787">
        <v>0</v>
      </c>
      <c r="I3787">
        <v>1</v>
      </c>
      <c r="J3787">
        <v>0</v>
      </c>
      <c r="K3787">
        <v>100</v>
      </c>
      <c r="L3787">
        <f t="shared" si="352"/>
        <v>4.0315799999999919</v>
      </c>
      <c r="N3787">
        <v>0.95989999999999798</v>
      </c>
      <c r="O3787" t="str">
        <f t="shared" si="353"/>
        <v>18&lt;row&gt;&lt;color=136,140,107&gt;连续拳击给予对手403%伤害，&lt;row&gt;&lt;color=136,140,107&gt;并额外造成2863点伤害</v>
      </c>
    </row>
    <row r="3788" spans="1:15" x14ac:dyDescent="0.15">
      <c r="A3788">
        <f t="shared" si="351"/>
        <v>1002623075</v>
      </c>
      <c r="B3788" s="32">
        <v>1002623</v>
      </c>
      <c r="C3788">
        <v>75</v>
      </c>
      <c r="D3788">
        <v>0</v>
      </c>
      <c r="E3788">
        <v>0</v>
      </c>
      <c r="F3788" t="s">
        <v>652</v>
      </c>
      <c r="H3788">
        <v>0</v>
      </c>
      <c r="I3788">
        <v>1</v>
      </c>
      <c r="J3788">
        <v>0</v>
      </c>
      <c r="K3788">
        <v>100</v>
      </c>
      <c r="L3788">
        <f t="shared" si="352"/>
        <v>4.0580399999999912</v>
      </c>
      <c r="N3788">
        <v>0.96619999999999795</v>
      </c>
      <c r="O3788" t="str">
        <f t="shared" si="353"/>
        <v>18&lt;row&gt;&lt;color=136,140,107&gt;连续拳击给予对手405%伤害，&lt;row&gt;&lt;color=136,140,107&gt;并额外造成2940点伤害</v>
      </c>
    </row>
    <row r="3789" spans="1:15" x14ac:dyDescent="0.15">
      <c r="A3789">
        <f t="shared" si="351"/>
        <v>1002623076</v>
      </c>
      <c r="B3789" s="32">
        <v>1002623</v>
      </c>
      <c r="C3789">
        <v>76</v>
      </c>
      <c r="D3789">
        <v>0</v>
      </c>
      <c r="E3789">
        <v>0</v>
      </c>
      <c r="F3789" t="s">
        <v>653</v>
      </c>
      <c r="H3789">
        <v>0</v>
      </c>
      <c r="I3789">
        <v>1</v>
      </c>
      <c r="J3789">
        <v>0</v>
      </c>
      <c r="K3789">
        <v>100</v>
      </c>
      <c r="L3789">
        <f t="shared" si="352"/>
        <v>4.0844999999999922</v>
      </c>
      <c r="N3789">
        <v>0.97249999999999803</v>
      </c>
      <c r="O3789" t="str">
        <f t="shared" si="353"/>
        <v>18&lt;row&gt;&lt;color=136,140,107&gt;连续拳击给予对手408%伤害，&lt;row&gt;&lt;color=136,140,107&gt;并额外造成3018点伤害</v>
      </c>
    </row>
    <row r="3790" spans="1:15" x14ac:dyDescent="0.15">
      <c r="A3790">
        <f t="shared" si="351"/>
        <v>1002623077</v>
      </c>
      <c r="B3790" s="32">
        <v>1002623</v>
      </c>
      <c r="C3790">
        <v>77</v>
      </c>
      <c r="D3790">
        <v>0</v>
      </c>
      <c r="E3790">
        <v>0</v>
      </c>
      <c r="F3790" t="s">
        <v>654</v>
      </c>
      <c r="H3790">
        <v>0</v>
      </c>
      <c r="I3790">
        <v>1</v>
      </c>
      <c r="J3790">
        <v>0</v>
      </c>
      <c r="K3790">
        <v>100</v>
      </c>
      <c r="L3790">
        <f t="shared" si="352"/>
        <v>4.1109599999999915</v>
      </c>
      <c r="N3790">
        <v>0.978799999999998</v>
      </c>
      <c r="O3790" t="str">
        <f t="shared" si="353"/>
        <v>18&lt;row&gt;&lt;color=136,140,107&gt;连续拳击给予对手411%伤害，&lt;row&gt;&lt;color=136,140,107&gt;并额外造成3098点伤害</v>
      </c>
    </row>
    <row r="3791" spans="1:15" x14ac:dyDescent="0.15">
      <c r="A3791">
        <f t="shared" si="351"/>
        <v>1002623078</v>
      </c>
      <c r="B3791" s="32">
        <v>1002623</v>
      </c>
      <c r="C3791">
        <v>78</v>
      </c>
      <c r="D3791">
        <v>0</v>
      </c>
      <c r="E3791">
        <v>0</v>
      </c>
      <c r="F3791" t="s">
        <v>655</v>
      </c>
      <c r="H3791">
        <v>0</v>
      </c>
      <c r="I3791">
        <v>1</v>
      </c>
      <c r="J3791">
        <v>0</v>
      </c>
      <c r="K3791">
        <v>100</v>
      </c>
      <c r="L3791">
        <f t="shared" si="352"/>
        <v>4.1374199999999917</v>
      </c>
      <c r="N3791">
        <v>0.98509999999999798</v>
      </c>
      <c r="O3791" t="str">
        <f t="shared" si="353"/>
        <v>18&lt;row&gt;&lt;color=136,140,107&gt;连续拳击给予对手413%伤害，&lt;row&gt;&lt;color=136,140,107&gt;并额外造成3179点伤害</v>
      </c>
    </row>
    <row r="3792" spans="1:15" x14ac:dyDescent="0.15">
      <c r="A3792">
        <f t="shared" si="351"/>
        <v>1002623079</v>
      </c>
      <c r="B3792" s="32">
        <v>1002623</v>
      </c>
      <c r="C3792">
        <v>79</v>
      </c>
      <c r="D3792">
        <v>0</v>
      </c>
      <c r="E3792">
        <v>0</v>
      </c>
      <c r="F3792" t="s">
        <v>656</v>
      </c>
      <c r="H3792">
        <v>0</v>
      </c>
      <c r="I3792">
        <v>1</v>
      </c>
      <c r="J3792">
        <v>0</v>
      </c>
      <c r="K3792">
        <v>100</v>
      </c>
      <c r="L3792">
        <f t="shared" si="352"/>
        <v>4.1638799999999918</v>
      </c>
      <c r="N3792">
        <v>0.99139999999999795</v>
      </c>
      <c r="O3792" t="str">
        <f t="shared" si="353"/>
        <v>18&lt;row&gt;&lt;color=136,140,107&gt;连续拳击给予对手416%伤害，&lt;row&gt;&lt;color=136,140,107&gt;并额外造成3261点伤害</v>
      </c>
    </row>
    <row r="3793" spans="1:15" x14ac:dyDescent="0.15">
      <c r="A3793">
        <f t="shared" si="351"/>
        <v>1002623080</v>
      </c>
      <c r="B3793" s="32">
        <v>1002623</v>
      </c>
      <c r="C3793">
        <v>80</v>
      </c>
      <c r="D3793">
        <v>0</v>
      </c>
      <c r="E3793">
        <v>0</v>
      </c>
      <c r="F3793" t="s">
        <v>657</v>
      </c>
      <c r="H3793">
        <v>0</v>
      </c>
      <c r="I3793">
        <v>1</v>
      </c>
      <c r="J3793">
        <v>0</v>
      </c>
      <c r="K3793">
        <v>100</v>
      </c>
      <c r="L3793">
        <f t="shared" si="352"/>
        <v>4.2</v>
      </c>
      <c r="N3793">
        <v>0.99769999999999803</v>
      </c>
      <c r="O3793" t="str">
        <f t="shared" si="353"/>
        <v>18&lt;row&gt;&lt;color=136,140,107&gt;连续拳击给予对手420%伤害，&lt;row&gt;&lt;color=136,140,107&gt;并额外造成3352点伤害</v>
      </c>
    </row>
    <row r="3794" spans="1:15" x14ac:dyDescent="0.15">
      <c r="A3794">
        <f t="shared" si="351"/>
        <v>1002723001</v>
      </c>
      <c r="B3794" s="35">
        <v>1002723</v>
      </c>
      <c r="C3794">
        <v>1</v>
      </c>
      <c r="D3794">
        <v>0</v>
      </c>
      <c r="E3794">
        <v>0</v>
      </c>
      <c r="F3794" t="s">
        <v>578</v>
      </c>
      <c r="H3794">
        <v>0</v>
      </c>
      <c r="I3794">
        <v>1</v>
      </c>
      <c r="J3794">
        <v>0</v>
      </c>
      <c r="K3794">
        <v>100</v>
      </c>
      <c r="L3794">
        <f t="shared" si="352"/>
        <v>1.75</v>
      </c>
      <c r="N3794">
        <v>0.5</v>
      </c>
      <c r="O3794" t="str">
        <f>"18&lt;row&gt;&lt;color=136,140,107&gt;化为残影给予对手"&amp;INT(L3794*100)&amp;"%伤害，&lt;row&gt;&lt;color=136,140,107&gt;并额外造成"&amp;INT(C3794*10*L3794*N3794)&amp;"点伤害"</f>
        <v>18&lt;row&gt;&lt;color=136,140,107&gt;化为残影给予对手175%伤害，&lt;row&gt;&lt;color=136,140,107&gt;并额外造成8点伤害</v>
      </c>
    </row>
    <row r="3795" spans="1:15" x14ac:dyDescent="0.15">
      <c r="A3795">
        <f t="shared" si="351"/>
        <v>1002723002</v>
      </c>
      <c r="B3795" s="32">
        <v>1002723</v>
      </c>
      <c r="C3795">
        <v>2</v>
      </c>
      <c r="D3795">
        <v>0</v>
      </c>
      <c r="E3795">
        <v>0</v>
      </c>
      <c r="F3795" t="s">
        <v>590</v>
      </c>
      <c r="H3795">
        <v>0</v>
      </c>
      <c r="I3795">
        <v>1</v>
      </c>
      <c r="J3795">
        <v>0</v>
      </c>
      <c r="K3795">
        <v>100</v>
      </c>
      <c r="L3795">
        <f t="shared" si="352"/>
        <v>1.7720499999999999</v>
      </c>
      <c r="N3795">
        <v>0.50629999999999997</v>
      </c>
      <c r="O3795" t="str">
        <f t="shared" ref="O3795:O3858" si="354">"18&lt;row&gt;&lt;color=136,140,107&gt;化为残影给予对手"&amp;INT(L3795*100)&amp;"%伤害，&lt;row&gt;&lt;color=136,140,107&gt;并额外造成"&amp;INT(C3795*10*L3795*N3795)&amp;"点伤害"</f>
        <v>18&lt;row&gt;&lt;color=136,140,107&gt;化为残影给予对手177%伤害，&lt;row&gt;&lt;color=136,140,107&gt;并额外造成17点伤害</v>
      </c>
    </row>
    <row r="3796" spans="1:15" x14ac:dyDescent="0.15">
      <c r="A3796">
        <f t="shared" si="351"/>
        <v>1002723003</v>
      </c>
      <c r="B3796" s="32">
        <v>1002723</v>
      </c>
      <c r="C3796">
        <v>3</v>
      </c>
      <c r="D3796">
        <v>0</v>
      </c>
      <c r="E3796">
        <v>0</v>
      </c>
      <c r="F3796" t="s">
        <v>579</v>
      </c>
      <c r="H3796">
        <v>0</v>
      </c>
      <c r="I3796">
        <v>1</v>
      </c>
      <c r="J3796">
        <v>0</v>
      </c>
      <c r="K3796">
        <v>100</v>
      </c>
      <c r="L3796">
        <f t="shared" si="352"/>
        <v>1.7940999999999998</v>
      </c>
      <c r="N3796">
        <v>0.51259999999999994</v>
      </c>
      <c r="O3796" t="str">
        <f t="shared" si="354"/>
        <v>18&lt;row&gt;&lt;color=136,140,107&gt;化为残影给予对手179%伤害，&lt;row&gt;&lt;color=136,140,107&gt;并额外造成27点伤害</v>
      </c>
    </row>
    <row r="3797" spans="1:15" x14ac:dyDescent="0.15">
      <c r="A3797">
        <f t="shared" si="351"/>
        <v>1002723004</v>
      </c>
      <c r="B3797" s="32">
        <v>1002723</v>
      </c>
      <c r="C3797">
        <v>4</v>
      </c>
      <c r="D3797">
        <v>0</v>
      </c>
      <c r="E3797">
        <v>0</v>
      </c>
      <c r="F3797" t="s">
        <v>580</v>
      </c>
      <c r="H3797">
        <v>0</v>
      </c>
      <c r="I3797">
        <v>1</v>
      </c>
      <c r="J3797">
        <v>0</v>
      </c>
      <c r="K3797">
        <v>100</v>
      </c>
      <c r="L3797">
        <f t="shared" si="352"/>
        <v>1.8161500000000002</v>
      </c>
      <c r="N3797">
        <v>0.51890000000000003</v>
      </c>
      <c r="O3797" t="str">
        <f t="shared" si="354"/>
        <v>18&lt;row&gt;&lt;color=136,140,107&gt;化为残影给予对手181%伤害，&lt;row&gt;&lt;color=136,140,107&gt;并额外造成37点伤害</v>
      </c>
    </row>
    <row r="3798" spans="1:15" x14ac:dyDescent="0.15">
      <c r="A3798">
        <f t="shared" si="351"/>
        <v>1002723005</v>
      </c>
      <c r="B3798" s="32">
        <v>1002723</v>
      </c>
      <c r="C3798">
        <v>5</v>
      </c>
      <c r="D3798">
        <v>0</v>
      </c>
      <c r="E3798">
        <v>0</v>
      </c>
      <c r="F3798" t="s">
        <v>581</v>
      </c>
      <c r="H3798">
        <v>0</v>
      </c>
      <c r="I3798">
        <v>1</v>
      </c>
      <c r="J3798">
        <v>0</v>
      </c>
      <c r="K3798">
        <v>100</v>
      </c>
      <c r="L3798">
        <f t="shared" si="352"/>
        <v>1.8382000000000001</v>
      </c>
      <c r="N3798">
        <v>0.5252</v>
      </c>
      <c r="O3798" t="str">
        <f t="shared" si="354"/>
        <v>18&lt;row&gt;&lt;color=136,140,107&gt;化为残影给予对手183%伤害，&lt;row&gt;&lt;color=136,140,107&gt;并额外造成48点伤害</v>
      </c>
    </row>
    <row r="3799" spans="1:15" x14ac:dyDescent="0.15">
      <c r="A3799">
        <f t="shared" si="351"/>
        <v>1002723006</v>
      </c>
      <c r="B3799" s="32">
        <v>1002723</v>
      </c>
      <c r="C3799">
        <v>6</v>
      </c>
      <c r="D3799">
        <v>0</v>
      </c>
      <c r="E3799">
        <v>0</v>
      </c>
      <c r="F3799" t="s">
        <v>582</v>
      </c>
      <c r="H3799">
        <v>0</v>
      </c>
      <c r="I3799">
        <v>1</v>
      </c>
      <c r="J3799">
        <v>0</v>
      </c>
      <c r="K3799">
        <v>100</v>
      </c>
      <c r="L3799">
        <f t="shared" si="352"/>
        <v>1.86025</v>
      </c>
      <c r="N3799">
        <v>0.53149999999999997</v>
      </c>
      <c r="O3799" t="str">
        <f t="shared" si="354"/>
        <v>18&lt;row&gt;&lt;color=136,140,107&gt;化为残影给予对手186%伤害，&lt;row&gt;&lt;color=136,140,107&gt;并额外造成59点伤害</v>
      </c>
    </row>
    <row r="3800" spans="1:15" x14ac:dyDescent="0.15">
      <c r="A3800">
        <f t="shared" si="351"/>
        <v>1002723007</v>
      </c>
      <c r="B3800" s="32">
        <v>1002723</v>
      </c>
      <c r="C3800">
        <v>7</v>
      </c>
      <c r="D3800">
        <v>0</v>
      </c>
      <c r="E3800">
        <v>0</v>
      </c>
      <c r="F3800" t="s">
        <v>583</v>
      </c>
      <c r="H3800">
        <v>0</v>
      </c>
      <c r="I3800">
        <v>1</v>
      </c>
      <c r="J3800">
        <v>0</v>
      </c>
      <c r="K3800">
        <v>100</v>
      </c>
      <c r="L3800">
        <f t="shared" si="352"/>
        <v>1.8822999999999999</v>
      </c>
      <c r="N3800">
        <v>0.53779999999999994</v>
      </c>
      <c r="O3800" t="str">
        <f t="shared" si="354"/>
        <v>18&lt;row&gt;&lt;color=136,140,107&gt;化为残影给予对手188%伤害，&lt;row&gt;&lt;color=136,140,107&gt;并额外造成70点伤害</v>
      </c>
    </row>
    <row r="3801" spans="1:15" x14ac:dyDescent="0.15">
      <c r="A3801">
        <f t="shared" si="351"/>
        <v>1002723008</v>
      </c>
      <c r="B3801" s="32">
        <v>1002723</v>
      </c>
      <c r="C3801">
        <v>8</v>
      </c>
      <c r="D3801">
        <v>0</v>
      </c>
      <c r="E3801">
        <v>0</v>
      </c>
      <c r="F3801" t="s">
        <v>584</v>
      </c>
      <c r="H3801">
        <v>0</v>
      </c>
      <c r="I3801">
        <v>1</v>
      </c>
      <c r="J3801">
        <v>0</v>
      </c>
      <c r="K3801">
        <v>100</v>
      </c>
      <c r="L3801">
        <f t="shared" si="352"/>
        <v>1.90435</v>
      </c>
      <c r="N3801">
        <v>0.54410000000000003</v>
      </c>
      <c r="O3801" t="str">
        <f t="shared" si="354"/>
        <v>18&lt;row&gt;&lt;color=136,140,107&gt;化为残影给予对手190%伤害，&lt;row&gt;&lt;color=136,140,107&gt;并额外造成82点伤害</v>
      </c>
    </row>
    <row r="3802" spans="1:15" x14ac:dyDescent="0.15">
      <c r="A3802">
        <f t="shared" si="351"/>
        <v>1002723009</v>
      </c>
      <c r="B3802" s="32">
        <v>1002723</v>
      </c>
      <c r="C3802">
        <v>9</v>
      </c>
      <c r="D3802">
        <v>0</v>
      </c>
      <c r="E3802">
        <v>0</v>
      </c>
      <c r="F3802" t="s">
        <v>585</v>
      </c>
      <c r="H3802">
        <v>0</v>
      </c>
      <c r="I3802">
        <v>1</v>
      </c>
      <c r="J3802">
        <v>0</v>
      </c>
      <c r="K3802">
        <v>100</v>
      </c>
      <c r="L3802">
        <f t="shared" si="352"/>
        <v>1.9264000000000001</v>
      </c>
      <c r="N3802">
        <v>0.5504</v>
      </c>
      <c r="O3802" t="str">
        <f t="shared" si="354"/>
        <v>18&lt;row&gt;&lt;color=136,140,107&gt;化为残影给予对手192%伤害，&lt;row&gt;&lt;color=136,140,107&gt;并额外造成95点伤害</v>
      </c>
    </row>
    <row r="3803" spans="1:15" x14ac:dyDescent="0.15">
      <c r="A3803">
        <f t="shared" si="351"/>
        <v>1002723010</v>
      </c>
      <c r="B3803" s="32">
        <v>1002723</v>
      </c>
      <c r="C3803">
        <v>10</v>
      </c>
      <c r="D3803">
        <v>0</v>
      </c>
      <c r="E3803">
        <v>0</v>
      </c>
      <c r="F3803" t="s">
        <v>586</v>
      </c>
      <c r="H3803">
        <v>0</v>
      </c>
      <c r="I3803">
        <v>1</v>
      </c>
      <c r="J3803">
        <v>0</v>
      </c>
      <c r="K3803">
        <v>100</v>
      </c>
      <c r="L3803">
        <f t="shared" si="352"/>
        <v>1.9484499999999998</v>
      </c>
      <c r="N3803">
        <v>0.55669999999999997</v>
      </c>
      <c r="O3803" t="str">
        <f t="shared" si="354"/>
        <v>18&lt;row&gt;&lt;color=136,140,107&gt;化为残影给予对手194%伤害，&lt;row&gt;&lt;color=136,140,107&gt;并额外造成108点伤害</v>
      </c>
    </row>
    <row r="3804" spans="1:15" x14ac:dyDescent="0.15">
      <c r="A3804">
        <f t="shared" si="351"/>
        <v>1002723011</v>
      </c>
      <c r="B3804" s="32">
        <v>1002723</v>
      </c>
      <c r="C3804">
        <v>11</v>
      </c>
      <c r="D3804">
        <v>0</v>
      </c>
      <c r="E3804">
        <v>0</v>
      </c>
      <c r="F3804" t="s">
        <v>587</v>
      </c>
      <c r="H3804">
        <v>0</v>
      </c>
      <c r="I3804">
        <v>1</v>
      </c>
      <c r="J3804">
        <v>0</v>
      </c>
      <c r="K3804">
        <v>100</v>
      </c>
      <c r="L3804">
        <f t="shared" si="352"/>
        <v>1.9704999999999999</v>
      </c>
      <c r="N3804">
        <v>0.56299999999999994</v>
      </c>
      <c r="O3804" t="str">
        <f t="shared" si="354"/>
        <v>18&lt;row&gt;&lt;color=136,140,107&gt;化为残影给予对手197%伤害，&lt;row&gt;&lt;color=136,140,107&gt;并额外造成122点伤害</v>
      </c>
    </row>
    <row r="3805" spans="1:15" x14ac:dyDescent="0.15">
      <c r="A3805">
        <f t="shared" si="351"/>
        <v>1002723012</v>
      </c>
      <c r="B3805" s="32">
        <v>1002723</v>
      </c>
      <c r="C3805">
        <v>12</v>
      </c>
      <c r="D3805">
        <v>0</v>
      </c>
      <c r="E3805">
        <v>0</v>
      </c>
      <c r="F3805" t="s">
        <v>588</v>
      </c>
      <c r="H3805">
        <v>0</v>
      </c>
      <c r="I3805">
        <v>1</v>
      </c>
      <c r="J3805">
        <v>0</v>
      </c>
      <c r="K3805">
        <v>100</v>
      </c>
      <c r="L3805">
        <f t="shared" si="352"/>
        <v>1.99255</v>
      </c>
      <c r="N3805">
        <v>0.56930000000000003</v>
      </c>
      <c r="O3805" t="str">
        <f t="shared" si="354"/>
        <v>18&lt;row&gt;&lt;color=136,140,107&gt;化为残影给予对手199%伤害，&lt;row&gt;&lt;color=136,140,107&gt;并额外造成136点伤害</v>
      </c>
    </row>
    <row r="3806" spans="1:15" x14ac:dyDescent="0.15">
      <c r="A3806">
        <f t="shared" si="351"/>
        <v>1002723013</v>
      </c>
      <c r="B3806" s="32">
        <v>1002723</v>
      </c>
      <c r="C3806">
        <v>13</v>
      </c>
      <c r="D3806">
        <v>0</v>
      </c>
      <c r="E3806">
        <v>0</v>
      </c>
      <c r="F3806" t="s">
        <v>589</v>
      </c>
      <c r="H3806">
        <v>0</v>
      </c>
      <c r="I3806">
        <v>1</v>
      </c>
      <c r="J3806">
        <v>0</v>
      </c>
      <c r="K3806">
        <v>100</v>
      </c>
      <c r="L3806">
        <f t="shared" si="352"/>
        <v>2.0146000000000002</v>
      </c>
      <c r="N3806">
        <v>0.5756</v>
      </c>
      <c r="O3806" t="str">
        <f t="shared" si="354"/>
        <v>18&lt;row&gt;&lt;color=136,140,107&gt;化为残影给予对手201%伤害，&lt;row&gt;&lt;color=136,140,107&gt;并额外造成150点伤害</v>
      </c>
    </row>
    <row r="3807" spans="1:15" x14ac:dyDescent="0.15">
      <c r="A3807">
        <f t="shared" si="351"/>
        <v>1002723014</v>
      </c>
      <c r="B3807" s="32">
        <v>1002723</v>
      </c>
      <c r="C3807">
        <v>14</v>
      </c>
      <c r="D3807">
        <v>0</v>
      </c>
      <c r="E3807">
        <v>0</v>
      </c>
      <c r="F3807" t="s">
        <v>591</v>
      </c>
      <c r="H3807">
        <v>0</v>
      </c>
      <c r="I3807">
        <v>1</v>
      </c>
      <c r="J3807">
        <v>0</v>
      </c>
      <c r="K3807">
        <v>100</v>
      </c>
      <c r="L3807">
        <f t="shared" si="352"/>
        <v>2.0366499999999998</v>
      </c>
      <c r="N3807">
        <v>0.58189999999999997</v>
      </c>
      <c r="O3807" t="str">
        <f t="shared" si="354"/>
        <v>18&lt;row&gt;&lt;color=136,140,107&gt;化为残影给予对手203%伤害，&lt;row&gt;&lt;color=136,140,107&gt;并额外造成165点伤害</v>
      </c>
    </row>
    <row r="3808" spans="1:15" x14ac:dyDescent="0.15">
      <c r="A3808">
        <f t="shared" si="351"/>
        <v>1002723015</v>
      </c>
      <c r="B3808" s="32">
        <v>1002723</v>
      </c>
      <c r="C3808">
        <v>15</v>
      </c>
      <c r="D3808">
        <v>0</v>
      </c>
      <c r="E3808">
        <v>0</v>
      </c>
      <c r="F3808" t="s">
        <v>592</v>
      </c>
      <c r="H3808">
        <v>0</v>
      </c>
      <c r="I3808">
        <v>1</v>
      </c>
      <c r="J3808">
        <v>0</v>
      </c>
      <c r="K3808">
        <v>100</v>
      </c>
      <c r="L3808">
        <f t="shared" si="352"/>
        <v>2.0587</v>
      </c>
      <c r="N3808">
        <v>0.58819999999999995</v>
      </c>
      <c r="O3808" t="str">
        <f t="shared" si="354"/>
        <v>18&lt;row&gt;&lt;color=136,140,107&gt;化为残影给予对手205%伤害，&lt;row&gt;&lt;color=136,140,107&gt;并额外造成181点伤害</v>
      </c>
    </row>
    <row r="3809" spans="1:15" x14ac:dyDescent="0.15">
      <c r="A3809">
        <f t="shared" si="351"/>
        <v>1002723016</v>
      </c>
      <c r="B3809" s="32">
        <v>1002723</v>
      </c>
      <c r="C3809">
        <v>16</v>
      </c>
      <c r="D3809">
        <v>0</v>
      </c>
      <c r="E3809">
        <v>0</v>
      </c>
      <c r="F3809" t="s">
        <v>593</v>
      </c>
      <c r="H3809">
        <v>0</v>
      </c>
      <c r="I3809">
        <v>1</v>
      </c>
      <c r="J3809">
        <v>0</v>
      </c>
      <c r="K3809">
        <v>100</v>
      </c>
      <c r="L3809">
        <f t="shared" si="352"/>
        <v>2.0807500000000001</v>
      </c>
      <c r="N3809">
        <v>0.59450000000000003</v>
      </c>
      <c r="O3809" t="str">
        <f t="shared" si="354"/>
        <v>18&lt;row&gt;&lt;color=136,140,107&gt;化为残影给予对手208%伤害，&lt;row&gt;&lt;color=136,140,107&gt;并额外造成197点伤害</v>
      </c>
    </row>
    <row r="3810" spans="1:15" x14ac:dyDescent="0.15">
      <c r="A3810">
        <f t="shared" si="351"/>
        <v>1002723017</v>
      </c>
      <c r="B3810" s="32">
        <v>1002723</v>
      </c>
      <c r="C3810">
        <v>17</v>
      </c>
      <c r="D3810">
        <v>0</v>
      </c>
      <c r="E3810">
        <v>0</v>
      </c>
      <c r="F3810" t="s">
        <v>594</v>
      </c>
      <c r="H3810">
        <v>0</v>
      </c>
      <c r="I3810">
        <v>1</v>
      </c>
      <c r="J3810">
        <v>0</v>
      </c>
      <c r="K3810">
        <v>100</v>
      </c>
      <c r="L3810">
        <f t="shared" si="352"/>
        <v>2.1028000000000002</v>
      </c>
      <c r="N3810">
        <v>0.6008</v>
      </c>
      <c r="O3810" t="str">
        <f t="shared" si="354"/>
        <v>18&lt;row&gt;&lt;color=136,140,107&gt;化为残影给予对手210%伤害，&lt;row&gt;&lt;color=136,140,107&gt;并额外造成214点伤害</v>
      </c>
    </row>
    <row r="3811" spans="1:15" x14ac:dyDescent="0.15">
      <c r="A3811">
        <f t="shared" si="351"/>
        <v>1002723018</v>
      </c>
      <c r="B3811" s="32">
        <v>1002723</v>
      </c>
      <c r="C3811">
        <v>18</v>
      </c>
      <c r="D3811">
        <v>0</v>
      </c>
      <c r="E3811">
        <v>0</v>
      </c>
      <c r="F3811" t="s">
        <v>595</v>
      </c>
      <c r="H3811">
        <v>0</v>
      </c>
      <c r="I3811">
        <v>1</v>
      </c>
      <c r="J3811">
        <v>0</v>
      </c>
      <c r="K3811">
        <v>100</v>
      </c>
      <c r="L3811">
        <f t="shared" si="352"/>
        <v>2.1248499999999999</v>
      </c>
      <c r="N3811">
        <v>0.60709999999999997</v>
      </c>
      <c r="O3811" t="str">
        <f t="shared" si="354"/>
        <v>18&lt;row&gt;&lt;color=136,140,107&gt;化为残影给予对手212%伤害，&lt;row&gt;&lt;color=136,140,107&gt;并额外造成232点伤害</v>
      </c>
    </row>
    <row r="3812" spans="1:15" x14ac:dyDescent="0.15">
      <c r="A3812">
        <f t="shared" si="351"/>
        <v>1002723019</v>
      </c>
      <c r="B3812" s="32">
        <v>1002723</v>
      </c>
      <c r="C3812">
        <v>19</v>
      </c>
      <c r="D3812">
        <v>0</v>
      </c>
      <c r="E3812">
        <v>0</v>
      </c>
      <c r="F3812" t="s">
        <v>596</v>
      </c>
      <c r="H3812">
        <v>0</v>
      </c>
      <c r="I3812">
        <v>1</v>
      </c>
      <c r="J3812">
        <v>0</v>
      </c>
      <c r="K3812">
        <v>100</v>
      </c>
      <c r="L3812">
        <f t="shared" si="352"/>
        <v>2.1468999999999996</v>
      </c>
      <c r="N3812">
        <v>0.61339999999999995</v>
      </c>
      <c r="O3812" t="str">
        <f t="shared" si="354"/>
        <v>18&lt;row&gt;&lt;color=136,140,107&gt;化为残影给予对手214%伤害，&lt;row&gt;&lt;color=136,140,107&gt;并额外造成250点伤害</v>
      </c>
    </row>
    <row r="3813" spans="1:15" x14ac:dyDescent="0.15">
      <c r="A3813">
        <f t="shared" si="351"/>
        <v>1002723020</v>
      </c>
      <c r="B3813" s="32">
        <v>1002723</v>
      </c>
      <c r="C3813">
        <v>20</v>
      </c>
      <c r="D3813">
        <v>0</v>
      </c>
      <c r="E3813">
        <v>0</v>
      </c>
      <c r="F3813" t="s">
        <v>597</v>
      </c>
      <c r="H3813">
        <v>0</v>
      </c>
      <c r="I3813">
        <v>1</v>
      </c>
      <c r="J3813">
        <v>0</v>
      </c>
      <c r="K3813">
        <v>100</v>
      </c>
      <c r="L3813">
        <f t="shared" si="352"/>
        <v>2.1689499999999966</v>
      </c>
      <c r="N3813">
        <v>0.61969999999999903</v>
      </c>
      <c r="O3813" t="str">
        <f t="shared" si="354"/>
        <v>18&lt;row&gt;&lt;color=136,140,107&gt;化为残影给予对手216%伤害，&lt;row&gt;&lt;color=136,140,107&gt;并额外造成268点伤害</v>
      </c>
    </row>
    <row r="3814" spans="1:15" x14ac:dyDescent="0.15">
      <c r="A3814">
        <f t="shared" si="351"/>
        <v>1002723021</v>
      </c>
      <c r="B3814" s="32">
        <v>1002723</v>
      </c>
      <c r="C3814">
        <v>21</v>
      </c>
      <c r="D3814">
        <v>0</v>
      </c>
      <c r="E3814">
        <v>0</v>
      </c>
      <c r="F3814" t="s">
        <v>598</v>
      </c>
      <c r="H3814">
        <v>0</v>
      </c>
      <c r="I3814">
        <v>1</v>
      </c>
      <c r="J3814">
        <v>0</v>
      </c>
      <c r="K3814">
        <v>100</v>
      </c>
      <c r="L3814">
        <f t="shared" si="352"/>
        <v>2.1909999999999963</v>
      </c>
      <c r="N3814">
        <v>0.625999999999999</v>
      </c>
      <c r="O3814" t="str">
        <f t="shared" si="354"/>
        <v>18&lt;row&gt;&lt;color=136,140,107&gt;化为残影给予对手219%伤害，&lt;row&gt;&lt;color=136,140,107&gt;并额外造成288点伤害</v>
      </c>
    </row>
    <row r="3815" spans="1:15" x14ac:dyDescent="0.15">
      <c r="A3815">
        <f t="shared" si="351"/>
        <v>1002723022</v>
      </c>
      <c r="B3815" s="32">
        <v>1002723</v>
      </c>
      <c r="C3815">
        <v>22</v>
      </c>
      <c r="D3815">
        <v>0</v>
      </c>
      <c r="E3815">
        <v>0</v>
      </c>
      <c r="F3815" t="s">
        <v>599</v>
      </c>
      <c r="H3815">
        <v>0</v>
      </c>
      <c r="I3815">
        <v>1</v>
      </c>
      <c r="J3815">
        <v>0</v>
      </c>
      <c r="K3815">
        <v>100</v>
      </c>
      <c r="L3815">
        <f t="shared" si="352"/>
        <v>2.2130499999999964</v>
      </c>
      <c r="N3815">
        <v>0.63229999999999897</v>
      </c>
      <c r="O3815" t="str">
        <f t="shared" si="354"/>
        <v>18&lt;row&gt;&lt;color=136,140,107&gt;化为残影给予对手221%伤害，&lt;row&gt;&lt;color=136,140,107&gt;并额外造成307点伤害</v>
      </c>
    </row>
    <row r="3816" spans="1:15" x14ac:dyDescent="0.15">
      <c r="A3816">
        <f t="shared" si="351"/>
        <v>1002723023</v>
      </c>
      <c r="B3816" s="32">
        <v>1002723</v>
      </c>
      <c r="C3816">
        <v>23</v>
      </c>
      <c r="D3816">
        <v>0</v>
      </c>
      <c r="E3816">
        <v>0</v>
      </c>
      <c r="F3816" t="s">
        <v>600</v>
      </c>
      <c r="H3816">
        <v>0</v>
      </c>
      <c r="I3816">
        <v>1</v>
      </c>
      <c r="J3816">
        <v>0</v>
      </c>
      <c r="K3816">
        <v>100</v>
      </c>
      <c r="L3816">
        <f t="shared" si="352"/>
        <v>2.2350999999999965</v>
      </c>
      <c r="N3816">
        <v>0.63859999999999895</v>
      </c>
      <c r="O3816" t="str">
        <f t="shared" si="354"/>
        <v>18&lt;row&gt;&lt;color=136,140,107&gt;化为残影给予对手223%伤害，&lt;row&gt;&lt;color=136,140,107&gt;并额外造成328点伤害</v>
      </c>
    </row>
    <row r="3817" spans="1:15" x14ac:dyDescent="0.15">
      <c r="A3817">
        <f t="shared" ref="A3817:A3880" si="355">B3817*1000+C3817</f>
        <v>1002723024</v>
      </c>
      <c r="B3817" s="32">
        <v>1002723</v>
      </c>
      <c r="C3817">
        <v>24</v>
      </c>
      <c r="D3817">
        <v>0</v>
      </c>
      <c r="E3817">
        <v>0</v>
      </c>
      <c r="F3817" t="s">
        <v>601</v>
      </c>
      <c r="H3817">
        <v>0</v>
      </c>
      <c r="I3817">
        <v>1</v>
      </c>
      <c r="J3817">
        <v>0</v>
      </c>
      <c r="K3817">
        <v>100</v>
      </c>
      <c r="L3817">
        <f t="shared" si="352"/>
        <v>2.2571499999999967</v>
      </c>
      <c r="N3817">
        <v>0.64489999999999903</v>
      </c>
      <c r="O3817" t="str">
        <f t="shared" si="354"/>
        <v>18&lt;row&gt;&lt;color=136,140,107&gt;化为残影给予对手225%伤害，&lt;row&gt;&lt;color=136,140,107&gt;并额外造成349点伤害</v>
      </c>
    </row>
    <row r="3818" spans="1:15" x14ac:dyDescent="0.15">
      <c r="A3818">
        <f t="shared" si="355"/>
        <v>1002723025</v>
      </c>
      <c r="B3818" s="32">
        <v>1002723</v>
      </c>
      <c r="C3818">
        <v>25</v>
      </c>
      <c r="D3818">
        <v>0</v>
      </c>
      <c r="E3818">
        <v>0</v>
      </c>
      <c r="F3818" t="s">
        <v>602</v>
      </c>
      <c r="H3818">
        <v>0</v>
      </c>
      <c r="I3818">
        <v>1</v>
      </c>
      <c r="J3818">
        <v>0</v>
      </c>
      <c r="K3818">
        <v>100</v>
      </c>
      <c r="L3818">
        <f t="shared" si="352"/>
        <v>2.2791999999999963</v>
      </c>
      <c r="N3818">
        <v>0.651199999999999</v>
      </c>
      <c r="O3818" t="str">
        <f t="shared" si="354"/>
        <v>18&lt;row&gt;&lt;color=136,140,107&gt;化为残影给予对手227%伤害，&lt;row&gt;&lt;color=136,140,107&gt;并额外造成371点伤害</v>
      </c>
    </row>
    <row r="3819" spans="1:15" x14ac:dyDescent="0.15">
      <c r="A3819">
        <f t="shared" si="355"/>
        <v>1002723026</v>
      </c>
      <c r="B3819" s="32">
        <v>1002723</v>
      </c>
      <c r="C3819">
        <v>26</v>
      </c>
      <c r="D3819">
        <v>0</v>
      </c>
      <c r="E3819">
        <v>0</v>
      </c>
      <c r="F3819" t="s">
        <v>603</v>
      </c>
      <c r="H3819">
        <v>0</v>
      </c>
      <c r="I3819">
        <v>1</v>
      </c>
      <c r="J3819">
        <v>0</v>
      </c>
      <c r="K3819">
        <v>100</v>
      </c>
      <c r="L3819">
        <f t="shared" si="352"/>
        <v>2.3012499999999965</v>
      </c>
      <c r="N3819">
        <v>0.65749999999999897</v>
      </c>
      <c r="O3819" t="str">
        <f t="shared" si="354"/>
        <v>18&lt;row&gt;&lt;color=136,140,107&gt;化为残影给予对手230%伤害，&lt;row&gt;&lt;color=136,140,107&gt;并额外造成393点伤害</v>
      </c>
    </row>
    <row r="3820" spans="1:15" x14ac:dyDescent="0.15">
      <c r="A3820">
        <f t="shared" si="355"/>
        <v>1002723027</v>
      </c>
      <c r="B3820" s="32">
        <v>1002723</v>
      </c>
      <c r="C3820">
        <v>27</v>
      </c>
      <c r="D3820">
        <v>0</v>
      </c>
      <c r="E3820">
        <v>0</v>
      </c>
      <c r="F3820" t="s">
        <v>604</v>
      </c>
      <c r="H3820">
        <v>0</v>
      </c>
      <c r="I3820">
        <v>1</v>
      </c>
      <c r="J3820">
        <v>0</v>
      </c>
      <c r="K3820">
        <v>100</v>
      </c>
      <c r="L3820">
        <f t="shared" si="352"/>
        <v>2.3232999999999961</v>
      </c>
      <c r="N3820">
        <v>0.66379999999999895</v>
      </c>
      <c r="O3820" t="str">
        <f t="shared" si="354"/>
        <v>18&lt;row&gt;&lt;color=136,140,107&gt;化为残影给予对手232%伤害，&lt;row&gt;&lt;color=136,140,107&gt;并额外造成416点伤害</v>
      </c>
    </row>
    <row r="3821" spans="1:15" x14ac:dyDescent="0.15">
      <c r="A3821">
        <f t="shared" si="355"/>
        <v>1002723028</v>
      </c>
      <c r="B3821" s="32">
        <v>1002723</v>
      </c>
      <c r="C3821">
        <v>28</v>
      </c>
      <c r="D3821">
        <v>0</v>
      </c>
      <c r="E3821">
        <v>0</v>
      </c>
      <c r="F3821" t="s">
        <v>605</v>
      </c>
      <c r="H3821">
        <v>0</v>
      </c>
      <c r="I3821">
        <v>1</v>
      </c>
      <c r="J3821">
        <v>0</v>
      </c>
      <c r="K3821">
        <v>100</v>
      </c>
      <c r="L3821">
        <f t="shared" si="352"/>
        <v>2.3453499999999967</v>
      </c>
      <c r="N3821">
        <v>0.67009999999999903</v>
      </c>
      <c r="O3821" t="str">
        <f t="shared" si="354"/>
        <v>18&lt;row&gt;&lt;color=136,140,107&gt;化为残影给予对手234%伤害，&lt;row&gt;&lt;color=136,140,107&gt;并额外造成440点伤害</v>
      </c>
    </row>
    <row r="3822" spans="1:15" x14ac:dyDescent="0.15">
      <c r="A3822">
        <f t="shared" si="355"/>
        <v>1002723029</v>
      </c>
      <c r="B3822" s="32">
        <v>1002723</v>
      </c>
      <c r="C3822">
        <v>29</v>
      </c>
      <c r="D3822">
        <v>0</v>
      </c>
      <c r="E3822">
        <v>0</v>
      </c>
      <c r="F3822" t="s">
        <v>606</v>
      </c>
      <c r="H3822">
        <v>0</v>
      </c>
      <c r="I3822">
        <v>1</v>
      </c>
      <c r="J3822">
        <v>0</v>
      </c>
      <c r="K3822">
        <v>100</v>
      </c>
      <c r="L3822">
        <f t="shared" si="352"/>
        <v>2.3673999999999964</v>
      </c>
      <c r="N3822">
        <v>0.676399999999999</v>
      </c>
      <c r="O3822" t="str">
        <f t="shared" si="354"/>
        <v>18&lt;row&gt;&lt;color=136,140,107&gt;化为残影给予对手236%伤害，&lt;row&gt;&lt;color=136,140,107&gt;并额外造成464点伤害</v>
      </c>
    </row>
    <row r="3823" spans="1:15" x14ac:dyDescent="0.15">
      <c r="A3823">
        <f t="shared" si="355"/>
        <v>1002723030</v>
      </c>
      <c r="B3823" s="32">
        <v>1002723</v>
      </c>
      <c r="C3823">
        <v>30</v>
      </c>
      <c r="D3823">
        <v>0</v>
      </c>
      <c r="E3823">
        <v>0</v>
      </c>
      <c r="F3823" t="s">
        <v>607</v>
      </c>
      <c r="H3823">
        <v>0</v>
      </c>
      <c r="I3823">
        <v>1</v>
      </c>
      <c r="J3823">
        <v>0</v>
      </c>
      <c r="K3823">
        <v>100</v>
      </c>
      <c r="L3823">
        <f t="shared" si="352"/>
        <v>2.3894499999999965</v>
      </c>
      <c r="N3823">
        <v>0.68269999999999897</v>
      </c>
      <c r="O3823" t="str">
        <f t="shared" si="354"/>
        <v>18&lt;row&gt;&lt;color=136,140,107&gt;化为残影给予对手238%伤害，&lt;row&gt;&lt;color=136,140,107&gt;并额外造成489点伤害</v>
      </c>
    </row>
    <row r="3824" spans="1:15" x14ac:dyDescent="0.15">
      <c r="A3824">
        <f t="shared" si="355"/>
        <v>1002723031</v>
      </c>
      <c r="B3824" s="32">
        <v>1002723</v>
      </c>
      <c r="C3824">
        <v>31</v>
      </c>
      <c r="D3824">
        <v>0</v>
      </c>
      <c r="E3824">
        <v>0</v>
      </c>
      <c r="F3824" t="s">
        <v>608</v>
      </c>
      <c r="H3824">
        <v>0</v>
      </c>
      <c r="I3824">
        <v>1</v>
      </c>
      <c r="J3824">
        <v>0</v>
      </c>
      <c r="K3824">
        <v>100</v>
      </c>
      <c r="L3824">
        <f t="shared" si="352"/>
        <v>2.4114999999999962</v>
      </c>
      <c r="N3824">
        <v>0.68899999999999895</v>
      </c>
      <c r="O3824" t="str">
        <f t="shared" si="354"/>
        <v>18&lt;row&gt;&lt;color=136,140,107&gt;化为残影给予对手241%伤害，&lt;row&gt;&lt;color=136,140,107&gt;并额外造成515点伤害</v>
      </c>
    </row>
    <row r="3825" spans="1:15" x14ac:dyDescent="0.15">
      <c r="A3825">
        <f t="shared" si="355"/>
        <v>1002723032</v>
      </c>
      <c r="B3825" s="32">
        <v>1002723</v>
      </c>
      <c r="C3825">
        <v>32</v>
      </c>
      <c r="D3825">
        <v>0</v>
      </c>
      <c r="E3825">
        <v>0</v>
      </c>
      <c r="F3825" t="s">
        <v>609</v>
      </c>
      <c r="H3825">
        <v>0</v>
      </c>
      <c r="I3825">
        <v>1</v>
      </c>
      <c r="J3825">
        <v>0</v>
      </c>
      <c r="K3825">
        <v>100</v>
      </c>
      <c r="L3825">
        <f t="shared" si="352"/>
        <v>2.4335499999999968</v>
      </c>
      <c r="N3825">
        <v>0.69529999999999903</v>
      </c>
      <c r="O3825" t="str">
        <f t="shared" si="354"/>
        <v>18&lt;row&gt;&lt;color=136,140,107&gt;化为残影给予对手243%伤害，&lt;row&gt;&lt;color=136,140,107&gt;并额外造成541点伤害</v>
      </c>
    </row>
    <row r="3826" spans="1:15" x14ac:dyDescent="0.15">
      <c r="A3826">
        <f t="shared" si="355"/>
        <v>1002723033</v>
      </c>
      <c r="B3826" s="32">
        <v>1002723</v>
      </c>
      <c r="C3826">
        <v>33</v>
      </c>
      <c r="D3826">
        <v>0</v>
      </c>
      <c r="E3826">
        <v>0</v>
      </c>
      <c r="F3826" t="s">
        <v>610</v>
      </c>
      <c r="H3826">
        <v>0</v>
      </c>
      <c r="I3826">
        <v>1</v>
      </c>
      <c r="J3826">
        <v>0</v>
      </c>
      <c r="K3826">
        <v>100</v>
      </c>
      <c r="L3826">
        <f t="shared" ref="L3826:L3889" si="356">IF(C3826=80,VLOOKUP((B3826-20),$B$100:$L$2343,11,0),VLOOKUP((B3826-20),$B$100:$L$2343,11,0)*N3826)</f>
        <v>2.4555999999999965</v>
      </c>
      <c r="N3826">
        <v>0.701599999999999</v>
      </c>
      <c r="O3826" t="str">
        <f t="shared" si="354"/>
        <v>18&lt;row&gt;&lt;color=136,140,107&gt;化为残影给予对手245%伤害，&lt;row&gt;&lt;color=136,140,107&gt;并额外造成568点伤害</v>
      </c>
    </row>
    <row r="3827" spans="1:15" x14ac:dyDescent="0.15">
      <c r="A3827">
        <f t="shared" si="355"/>
        <v>1002723034</v>
      </c>
      <c r="B3827" s="32">
        <v>1002723</v>
      </c>
      <c r="C3827">
        <v>34</v>
      </c>
      <c r="D3827">
        <v>0</v>
      </c>
      <c r="E3827">
        <v>0</v>
      </c>
      <c r="F3827" t="s">
        <v>611</v>
      </c>
      <c r="H3827">
        <v>0</v>
      </c>
      <c r="I3827">
        <v>1</v>
      </c>
      <c r="J3827">
        <v>0</v>
      </c>
      <c r="K3827">
        <v>100</v>
      </c>
      <c r="L3827">
        <f t="shared" si="356"/>
        <v>2.4776499999999966</v>
      </c>
      <c r="N3827">
        <v>0.70789999999999897</v>
      </c>
      <c r="O3827" t="str">
        <f t="shared" si="354"/>
        <v>18&lt;row&gt;&lt;color=136,140,107&gt;化为残影给予对手247%伤害，&lt;row&gt;&lt;color=136,140,107&gt;并额外造成596点伤害</v>
      </c>
    </row>
    <row r="3828" spans="1:15" x14ac:dyDescent="0.15">
      <c r="A3828">
        <f t="shared" si="355"/>
        <v>1002723035</v>
      </c>
      <c r="B3828" s="32">
        <v>1002723</v>
      </c>
      <c r="C3828">
        <v>35</v>
      </c>
      <c r="D3828">
        <v>0</v>
      </c>
      <c r="E3828">
        <v>0</v>
      </c>
      <c r="F3828" t="s">
        <v>612</v>
      </c>
      <c r="H3828">
        <v>0</v>
      </c>
      <c r="I3828">
        <v>1</v>
      </c>
      <c r="J3828">
        <v>0</v>
      </c>
      <c r="K3828">
        <v>100</v>
      </c>
      <c r="L3828">
        <f t="shared" si="356"/>
        <v>2.4996999999999963</v>
      </c>
      <c r="N3828">
        <v>0.71419999999999895</v>
      </c>
      <c r="O3828" t="str">
        <f t="shared" si="354"/>
        <v>18&lt;row&gt;&lt;color=136,140,107&gt;化为残影给予对手249%伤害，&lt;row&gt;&lt;color=136,140,107&gt;并额外造成624点伤害</v>
      </c>
    </row>
    <row r="3829" spans="1:15" x14ac:dyDescent="0.15">
      <c r="A3829">
        <f t="shared" si="355"/>
        <v>1002723036</v>
      </c>
      <c r="B3829" s="32">
        <v>1002723</v>
      </c>
      <c r="C3829">
        <v>36</v>
      </c>
      <c r="D3829">
        <v>0</v>
      </c>
      <c r="E3829">
        <v>0</v>
      </c>
      <c r="F3829" t="s">
        <v>613</v>
      </c>
      <c r="H3829">
        <v>0</v>
      </c>
      <c r="I3829">
        <v>1</v>
      </c>
      <c r="J3829">
        <v>0</v>
      </c>
      <c r="K3829">
        <v>100</v>
      </c>
      <c r="L3829">
        <f t="shared" si="356"/>
        <v>2.5217499999999964</v>
      </c>
      <c r="N3829">
        <v>0.72049999999999903</v>
      </c>
      <c r="O3829" t="str">
        <f t="shared" si="354"/>
        <v>18&lt;row&gt;&lt;color=136,140,107&gt;化为残影给予对手252%伤害，&lt;row&gt;&lt;color=136,140,107&gt;并额外造成654点伤害</v>
      </c>
    </row>
    <row r="3830" spans="1:15" x14ac:dyDescent="0.15">
      <c r="A3830">
        <f t="shared" si="355"/>
        <v>1002723037</v>
      </c>
      <c r="B3830" s="32">
        <v>1002723</v>
      </c>
      <c r="C3830">
        <v>37</v>
      </c>
      <c r="D3830">
        <v>0</v>
      </c>
      <c r="E3830">
        <v>0</v>
      </c>
      <c r="F3830" t="s">
        <v>614</v>
      </c>
      <c r="H3830">
        <v>0</v>
      </c>
      <c r="I3830">
        <v>1</v>
      </c>
      <c r="J3830">
        <v>0</v>
      </c>
      <c r="K3830">
        <v>100</v>
      </c>
      <c r="L3830">
        <f t="shared" si="356"/>
        <v>2.5437999999999965</v>
      </c>
      <c r="N3830">
        <v>0.726799999999999</v>
      </c>
      <c r="O3830" t="str">
        <f t="shared" si="354"/>
        <v>18&lt;row&gt;&lt;color=136,140,107&gt;化为残影给予对手254%伤害，&lt;row&gt;&lt;color=136,140,107&gt;并额外造成684点伤害</v>
      </c>
    </row>
    <row r="3831" spans="1:15" x14ac:dyDescent="0.15">
      <c r="A3831">
        <f t="shared" si="355"/>
        <v>1002723038</v>
      </c>
      <c r="B3831" s="32">
        <v>1002723</v>
      </c>
      <c r="C3831">
        <v>38</v>
      </c>
      <c r="D3831">
        <v>0</v>
      </c>
      <c r="E3831">
        <v>0</v>
      </c>
      <c r="F3831" t="s">
        <v>615</v>
      </c>
      <c r="H3831">
        <v>0</v>
      </c>
      <c r="I3831">
        <v>1</v>
      </c>
      <c r="J3831">
        <v>0</v>
      </c>
      <c r="K3831">
        <v>100</v>
      </c>
      <c r="L3831">
        <f t="shared" si="356"/>
        <v>2.5658499999999966</v>
      </c>
      <c r="N3831">
        <v>0.73309999999999897</v>
      </c>
      <c r="O3831" t="str">
        <f t="shared" si="354"/>
        <v>18&lt;row&gt;&lt;color=136,140,107&gt;化为残影给予对手256%伤害，&lt;row&gt;&lt;color=136,140,107&gt;并额外造成714点伤害</v>
      </c>
    </row>
    <row r="3832" spans="1:15" x14ac:dyDescent="0.15">
      <c r="A3832">
        <f t="shared" si="355"/>
        <v>1002723039</v>
      </c>
      <c r="B3832" s="32">
        <v>1002723</v>
      </c>
      <c r="C3832">
        <v>39</v>
      </c>
      <c r="D3832">
        <v>0</v>
      </c>
      <c r="E3832">
        <v>0</v>
      </c>
      <c r="F3832" t="s">
        <v>616</v>
      </c>
      <c r="H3832">
        <v>0</v>
      </c>
      <c r="I3832">
        <v>1</v>
      </c>
      <c r="J3832">
        <v>0</v>
      </c>
      <c r="K3832">
        <v>100</v>
      </c>
      <c r="L3832">
        <f t="shared" si="356"/>
        <v>2.5878999999999963</v>
      </c>
      <c r="N3832">
        <v>0.73939999999999895</v>
      </c>
      <c r="O3832" t="str">
        <f t="shared" si="354"/>
        <v>18&lt;row&gt;&lt;color=136,140,107&gt;化为残影给予对手258%伤害，&lt;row&gt;&lt;color=136,140,107&gt;并额外造成746点伤害</v>
      </c>
    </row>
    <row r="3833" spans="1:15" x14ac:dyDescent="0.15">
      <c r="A3833">
        <f t="shared" si="355"/>
        <v>1002723040</v>
      </c>
      <c r="B3833" s="32">
        <v>1002723</v>
      </c>
      <c r="C3833">
        <v>40</v>
      </c>
      <c r="D3833">
        <v>0</v>
      </c>
      <c r="E3833">
        <v>0</v>
      </c>
      <c r="F3833" t="s">
        <v>617</v>
      </c>
      <c r="H3833">
        <v>0</v>
      </c>
      <c r="I3833">
        <v>1</v>
      </c>
      <c r="J3833">
        <v>0</v>
      </c>
      <c r="K3833">
        <v>100</v>
      </c>
      <c r="L3833">
        <f t="shared" si="356"/>
        <v>2.6099499999999964</v>
      </c>
      <c r="N3833">
        <v>0.74569999999999903</v>
      </c>
      <c r="O3833" t="str">
        <f t="shared" si="354"/>
        <v>18&lt;row&gt;&lt;color=136,140,107&gt;化为残影给予对手260%伤害，&lt;row&gt;&lt;color=136,140,107&gt;并额外造成778点伤害</v>
      </c>
    </row>
    <row r="3834" spans="1:15" x14ac:dyDescent="0.15">
      <c r="A3834">
        <f t="shared" si="355"/>
        <v>1002723041</v>
      </c>
      <c r="B3834" s="32">
        <v>1002723</v>
      </c>
      <c r="C3834">
        <v>41</v>
      </c>
      <c r="D3834">
        <v>0</v>
      </c>
      <c r="E3834">
        <v>0</v>
      </c>
      <c r="F3834" t="s">
        <v>618</v>
      </c>
      <c r="H3834">
        <v>0</v>
      </c>
      <c r="I3834">
        <v>1</v>
      </c>
      <c r="J3834">
        <v>0</v>
      </c>
      <c r="K3834">
        <v>100</v>
      </c>
      <c r="L3834">
        <f t="shared" si="356"/>
        <v>2.6319999999999966</v>
      </c>
      <c r="N3834">
        <v>0.751999999999999</v>
      </c>
      <c r="O3834" t="str">
        <f t="shared" si="354"/>
        <v>18&lt;row&gt;&lt;color=136,140,107&gt;化为残影给予对手263%伤害，&lt;row&gt;&lt;color=136,140,107&gt;并额外造成811点伤害</v>
      </c>
    </row>
    <row r="3835" spans="1:15" x14ac:dyDescent="0.15">
      <c r="A3835">
        <f t="shared" si="355"/>
        <v>1002723042</v>
      </c>
      <c r="B3835" s="32">
        <v>1002723</v>
      </c>
      <c r="C3835">
        <v>42</v>
      </c>
      <c r="D3835">
        <v>0</v>
      </c>
      <c r="E3835">
        <v>0</v>
      </c>
      <c r="F3835" t="s">
        <v>619</v>
      </c>
      <c r="H3835">
        <v>0</v>
      </c>
      <c r="I3835">
        <v>1</v>
      </c>
      <c r="J3835">
        <v>0</v>
      </c>
      <c r="K3835">
        <v>100</v>
      </c>
      <c r="L3835">
        <f t="shared" si="356"/>
        <v>2.6540499999999962</v>
      </c>
      <c r="N3835">
        <v>0.75829999999999897</v>
      </c>
      <c r="O3835" t="str">
        <f t="shared" si="354"/>
        <v>18&lt;row&gt;&lt;color=136,140,107&gt;化为残影给予对手265%伤害，&lt;row&gt;&lt;color=136,140,107&gt;并额外造成845点伤害</v>
      </c>
    </row>
    <row r="3836" spans="1:15" x14ac:dyDescent="0.15">
      <c r="A3836">
        <f t="shared" si="355"/>
        <v>1002723043</v>
      </c>
      <c r="B3836" s="32">
        <v>1002723</v>
      </c>
      <c r="C3836">
        <v>43</v>
      </c>
      <c r="D3836">
        <v>0</v>
      </c>
      <c r="E3836">
        <v>0</v>
      </c>
      <c r="F3836" t="s">
        <v>620</v>
      </c>
      <c r="H3836">
        <v>0</v>
      </c>
      <c r="I3836">
        <v>1</v>
      </c>
      <c r="J3836">
        <v>0</v>
      </c>
      <c r="K3836">
        <v>100</v>
      </c>
      <c r="L3836">
        <f t="shared" si="356"/>
        <v>2.6760999999999964</v>
      </c>
      <c r="N3836">
        <v>0.76459999999999895</v>
      </c>
      <c r="O3836" t="str">
        <f t="shared" si="354"/>
        <v>18&lt;row&gt;&lt;color=136,140,107&gt;化为残影给予对手267%伤害，&lt;row&gt;&lt;color=136,140,107&gt;并额外造成879点伤害</v>
      </c>
    </row>
    <row r="3837" spans="1:15" x14ac:dyDescent="0.15">
      <c r="A3837">
        <f t="shared" si="355"/>
        <v>1002723044</v>
      </c>
      <c r="B3837" s="32">
        <v>1002723</v>
      </c>
      <c r="C3837">
        <v>44</v>
      </c>
      <c r="D3837">
        <v>0</v>
      </c>
      <c r="E3837">
        <v>0</v>
      </c>
      <c r="F3837" t="s">
        <v>621</v>
      </c>
      <c r="H3837">
        <v>0</v>
      </c>
      <c r="I3837">
        <v>1</v>
      </c>
      <c r="J3837">
        <v>0</v>
      </c>
      <c r="K3837">
        <v>100</v>
      </c>
      <c r="L3837">
        <f t="shared" si="356"/>
        <v>2.6981499999999965</v>
      </c>
      <c r="N3837">
        <v>0.77089999999999903</v>
      </c>
      <c r="O3837" t="str">
        <f t="shared" si="354"/>
        <v>18&lt;row&gt;&lt;color=136,140,107&gt;化为残影给予对手269%伤害，&lt;row&gt;&lt;color=136,140,107&gt;并额外造成915点伤害</v>
      </c>
    </row>
    <row r="3838" spans="1:15" x14ac:dyDescent="0.15">
      <c r="A3838">
        <f t="shared" si="355"/>
        <v>1002723045</v>
      </c>
      <c r="B3838" s="32">
        <v>1002723</v>
      </c>
      <c r="C3838">
        <v>45</v>
      </c>
      <c r="D3838">
        <v>0</v>
      </c>
      <c r="E3838">
        <v>0</v>
      </c>
      <c r="F3838" t="s">
        <v>622</v>
      </c>
      <c r="H3838">
        <v>0</v>
      </c>
      <c r="I3838">
        <v>1</v>
      </c>
      <c r="J3838">
        <v>0</v>
      </c>
      <c r="K3838">
        <v>100</v>
      </c>
      <c r="L3838">
        <f t="shared" si="356"/>
        <v>2.7201999999999966</v>
      </c>
      <c r="N3838">
        <v>0.777199999999999</v>
      </c>
      <c r="O3838" t="str">
        <f t="shared" si="354"/>
        <v>18&lt;row&gt;&lt;color=136,140,107&gt;化为残影给予对手272%伤害，&lt;row&gt;&lt;color=136,140,107&gt;并额外造成951点伤害</v>
      </c>
    </row>
    <row r="3839" spans="1:15" x14ac:dyDescent="0.15">
      <c r="A3839">
        <f t="shared" si="355"/>
        <v>1002723046</v>
      </c>
      <c r="B3839" s="32">
        <v>1002723</v>
      </c>
      <c r="C3839">
        <v>46</v>
      </c>
      <c r="D3839">
        <v>0</v>
      </c>
      <c r="E3839">
        <v>0</v>
      </c>
      <c r="F3839" t="s">
        <v>623</v>
      </c>
      <c r="H3839">
        <v>0</v>
      </c>
      <c r="I3839">
        <v>1</v>
      </c>
      <c r="J3839">
        <v>0</v>
      </c>
      <c r="K3839">
        <v>100</v>
      </c>
      <c r="L3839">
        <f t="shared" si="356"/>
        <v>2.7422499999999963</v>
      </c>
      <c r="N3839">
        <v>0.78349999999999898</v>
      </c>
      <c r="O3839" t="str">
        <f t="shared" si="354"/>
        <v>18&lt;row&gt;&lt;color=136,140,107&gt;化为残影给予对手274%伤害，&lt;row&gt;&lt;color=136,140,107&gt;并额外造成988点伤害</v>
      </c>
    </row>
    <row r="3840" spans="1:15" x14ac:dyDescent="0.15">
      <c r="A3840">
        <f t="shared" si="355"/>
        <v>1002723047</v>
      </c>
      <c r="B3840" s="32">
        <v>1002723</v>
      </c>
      <c r="C3840">
        <v>47</v>
      </c>
      <c r="D3840">
        <v>0</v>
      </c>
      <c r="E3840">
        <v>0</v>
      </c>
      <c r="F3840" t="s">
        <v>624</v>
      </c>
      <c r="H3840">
        <v>0</v>
      </c>
      <c r="I3840">
        <v>1</v>
      </c>
      <c r="J3840">
        <v>0</v>
      </c>
      <c r="K3840">
        <v>100</v>
      </c>
      <c r="L3840">
        <f t="shared" si="356"/>
        <v>2.7642999999999964</v>
      </c>
      <c r="N3840">
        <v>0.78979999999999895</v>
      </c>
      <c r="O3840" t="str">
        <f t="shared" si="354"/>
        <v>18&lt;row&gt;&lt;color=136,140,107&gt;化为残影给予对手276%伤害，&lt;row&gt;&lt;color=136,140,107&gt;并额外造成1026点伤害</v>
      </c>
    </row>
    <row r="3841" spans="1:15" x14ac:dyDescent="0.15">
      <c r="A3841">
        <f t="shared" si="355"/>
        <v>1002723048</v>
      </c>
      <c r="B3841" s="32">
        <v>1002723</v>
      </c>
      <c r="C3841">
        <v>48</v>
      </c>
      <c r="D3841">
        <v>0</v>
      </c>
      <c r="E3841">
        <v>0</v>
      </c>
      <c r="F3841" t="s">
        <v>625</v>
      </c>
      <c r="H3841">
        <v>0</v>
      </c>
      <c r="I3841">
        <v>1</v>
      </c>
      <c r="J3841">
        <v>0</v>
      </c>
      <c r="K3841">
        <v>100</v>
      </c>
      <c r="L3841">
        <f t="shared" si="356"/>
        <v>2.7863499999999966</v>
      </c>
      <c r="N3841">
        <v>0.79609999999999903</v>
      </c>
      <c r="O3841" t="str">
        <f t="shared" si="354"/>
        <v>18&lt;row&gt;&lt;color=136,140,107&gt;化为残影给予对手278%伤害，&lt;row&gt;&lt;color=136,140,107&gt;并额外造成1064点伤害</v>
      </c>
    </row>
    <row r="3842" spans="1:15" x14ac:dyDescent="0.15">
      <c r="A3842">
        <f t="shared" si="355"/>
        <v>1002723049</v>
      </c>
      <c r="B3842" s="32">
        <v>1002723</v>
      </c>
      <c r="C3842">
        <v>49</v>
      </c>
      <c r="D3842">
        <v>0</v>
      </c>
      <c r="E3842">
        <v>0</v>
      </c>
      <c r="F3842" t="s">
        <v>626</v>
      </c>
      <c r="H3842">
        <v>0</v>
      </c>
      <c r="I3842">
        <v>1</v>
      </c>
      <c r="J3842">
        <v>0</v>
      </c>
      <c r="K3842">
        <v>100</v>
      </c>
      <c r="L3842">
        <f t="shared" si="356"/>
        <v>2.8083999999999967</v>
      </c>
      <c r="N3842">
        <v>0.802399999999999</v>
      </c>
      <c r="O3842" t="str">
        <f t="shared" si="354"/>
        <v>18&lt;row&gt;&lt;color=136,140,107&gt;化为残影给予对手280%伤害，&lt;row&gt;&lt;color=136,140,107&gt;并额外造成1104点伤害</v>
      </c>
    </row>
    <row r="3843" spans="1:15" x14ac:dyDescent="0.15">
      <c r="A3843">
        <f t="shared" si="355"/>
        <v>1002723050</v>
      </c>
      <c r="B3843" s="32">
        <v>1002723</v>
      </c>
      <c r="C3843">
        <v>50</v>
      </c>
      <c r="D3843">
        <v>0</v>
      </c>
      <c r="E3843">
        <v>0</v>
      </c>
      <c r="F3843" t="s">
        <v>627</v>
      </c>
      <c r="H3843">
        <v>0</v>
      </c>
      <c r="I3843">
        <v>1</v>
      </c>
      <c r="J3843">
        <v>0</v>
      </c>
      <c r="K3843">
        <v>100</v>
      </c>
      <c r="L3843">
        <f t="shared" si="356"/>
        <v>2.8304499999999964</v>
      </c>
      <c r="N3843">
        <v>0.80869999999999898</v>
      </c>
      <c r="O3843" t="str">
        <f t="shared" si="354"/>
        <v>18&lt;row&gt;&lt;color=136,140,107&gt;化为残影给予对手283%伤害，&lt;row&gt;&lt;color=136,140,107&gt;并额外造成1144点伤害</v>
      </c>
    </row>
    <row r="3844" spans="1:15" x14ac:dyDescent="0.15">
      <c r="A3844">
        <f t="shared" si="355"/>
        <v>1002723051</v>
      </c>
      <c r="B3844" s="32">
        <v>1002723</v>
      </c>
      <c r="C3844">
        <v>51</v>
      </c>
      <c r="D3844">
        <v>0</v>
      </c>
      <c r="E3844">
        <v>0</v>
      </c>
      <c r="F3844" t="s">
        <v>628</v>
      </c>
      <c r="H3844">
        <v>0</v>
      </c>
      <c r="I3844">
        <v>1</v>
      </c>
      <c r="J3844">
        <v>0</v>
      </c>
      <c r="K3844">
        <v>100</v>
      </c>
      <c r="L3844">
        <f t="shared" si="356"/>
        <v>2.8524999999999965</v>
      </c>
      <c r="N3844">
        <v>0.81499999999999895</v>
      </c>
      <c r="O3844" t="str">
        <f t="shared" si="354"/>
        <v>18&lt;row&gt;&lt;color=136,140,107&gt;化为残影给予对手285%伤害，&lt;row&gt;&lt;color=136,140,107&gt;并额外造成1185点伤害</v>
      </c>
    </row>
    <row r="3845" spans="1:15" x14ac:dyDescent="0.15">
      <c r="A3845">
        <f t="shared" si="355"/>
        <v>1002723052</v>
      </c>
      <c r="B3845" s="32">
        <v>1002723</v>
      </c>
      <c r="C3845">
        <v>52</v>
      </c>
      <c r="D3845">
        <v>0</v>
      </c>
      <c r="E3845">
        <v>0</v>
      </c>
      <c r="F3845" t="s">
        <v>629</v>
      </c>
      <c r="H3845">
        <v>0</v>
      </c>
      <c r="I3845">
        <v>1</v>
      </c>
      <c r="J3845">
        <v>0</v>
      </c>
      <c r="K3845">
        <v>100</v>
      </c>
      <c r="L3845">
        <f t="shared" si="356"/>
        <v>2.8745499999999966</v>
      </c>
      <c r="N3845">
        <v>0.82129999999999903</v>
      </c>
      <c r="O3845" t="str">
        <f t="shared" si="354"/>
        <v>18&lt;row&gt;&lt;color=136,140,107&gt;化为残影给予对手287%伤害，&lt;row&gt;&lt;color=136,140,107&gt;并额外造成1227点伤害</v>
      </c>
    </row>
    <row r="3846" spans="1:15" x14ac:dyDescent="0.15">
      <c r="A3846">
        <f t="shared" si="355"/>
        <v>1002723053</v>
      </c>
      <c r="B3846" s="32">
        <v>1002723</v>
      </c>
      <c r="C3846">
        <v>53</v>
      </c>
      <c r="D3846">
        <v>0</v>
      </c>
      <c r="E3846">
        <v>0</v>
      </c>
      <c r="F3846" t="s">
        <v>630</v>
      </c>
      <c r="H3846">
        <v>0</v>
      </c>
      <c r="I3846">
        <v>1</v>
      </c>
      <c r="J3846">
        <v>0</v>
      </c>
      <c r="K3846">
        <v>100</v>
      </c>
      <c r="L3846">
        <f t="shared" si="356"/>
        <v>2.8965999999999967</v>
      </c>
      <c r="N3846">
        <v>0.827599999999999</v>
      </c>
      <c r="O3846" t="str">
        <f t="shared" si="354"/>
        <v>18&lt;row&gt;&lt;color=136,140,107&gt;化为残影给予对手289%伤害，&lt;row&gt;&lt;color=136,140,107&gt;并额外造成1270点伤害</v>
      </c>
    </row>
    <row r="3847" spans="1:15" x14ac:dyDescent="0.15">
      <c r="A3847">
        <f t="shared" si="355"/>
        <v>1002723054</v>
      </c>
      <c r="B3847" s="32">
        <v>1002723</v>
      </c>
      <c r="C3847">
        <v>54</v>
      </c>
      <c r="D3847">
        <v>0</v>
      </c>
      <c r="E3847">
        <v>0</v>
      </c>
      <c r="F3847" t="s">
        <v>631</v>
      </c>
      <c r="H3847">
        <v>0</v>
      </c>
      <c r="I3847">
        <v>1</v>
      </c>
      <c r="J3847">
        <v>0</v>
      </c>
      <c r="K3847">
        <v>100</v>
      </c>
      <c r="L3847">
        <f t="shared" si="356"/>
        <v>2.9186499999999964</v>
      </c>
      <c r="N3847">
        <v>0.83389999999999898</v>
      </c>
      <c r="O3847" t="str">
        <f t="shared" si="354"/>
        <v>18&lt;row&gt;&lt;color=136,140,107&gt;化为残影给予对手291%伤害，&lt;row&gt;&lt;color=136,140,107&gt;并额外造成1314点伤害</v>
      </c>
    </row>
    <row r="3848" spans="1:15" x14ac:dyDescent="0.15">
      <c r="A3848">
        <f t="shared" si="355"/>
        <v>1002723055</v>
      </c>
      <c r="B3848" s="32">
        <v>1002723</v>
      </c>
      <c r="C3848">
        <v>55</v>
      </c>
      <c r="D3848">
        <v>0</v>
      </c>
      <c r="E3848">
        <v>0</v>
      </c>
      <c r="F3848" t="s">
        <v>632</v>
      </c>
      <c r="H3848">
        <v>0</v>
      </c>
      <c r="I3848">
        <v>1</v>
      </c>
      <c r="J3848">
        <v>0</v>
      </c>
      <c r="K3848">
        <v>100</v>
      </c>
      <c r="L3848">
        <f t="shared" si="356"/>
        <v>2.9406999999999961</v>
      </c>
      <c r="N3848">
        <v>0.84019999999999895</v>
      </c>
      <c r="O3848" t="str">
        <f t="shared" si="354"/>
        <v>18&lt;row&gt;&lt;color=136,140,107&gt;化为残影给予对手294%伤害，&lt;row&gt;&lt;color=136,140,107&gt;并额外造成1358点伤害</v>
      </c>
    </row>
    <row r="3849" spans="1:15" x14ac:dyDescent="0.15">
      <c r="A3849">
        <f t="shared" si="355"/>
        <v>1002723056</v>
      </c>
      <c r="B3849" s="32">
        <v>1002723</v>
      </c>
      <c r="C3849">
        <v>56</v>
      </c>
      <c r="D3849">
        <v>0</v>
      </c>
      <c r="E3849">
        <v>0</v>
      </c>
      <c r="F3849" t="s">
        <v>633</v>
      </c>
      <c r="H3849">
        <v>0</v>
      </c>
      <c r="I3849">
        <v>1</v>
      </c>
      <c r="J3849">
        <v>0</v>
      </c>
      <c r="K3849">
        <v>100</v>
      </c>
      <c r="L3849">
        <f t="shared" si="356"/>
        <v>2.9627499999999931</v>
      </c>
      <c r="N3849">
        <v>0.84649999999999803</v>
      </c>
      <c r="O3849" t="str">
        <f t="shared" si="354"/>
        <v>18&lt;row&gt;&lt;color=136,140,107&gt;化为残影给予对手296%伤害，&lt;row&gt;&lt;color=136,140,107&gt;并额外造成1404点伤害</v>
      </c>
    </row>
    <row r="3850" spans="1:15" x14ac:dyDescent="0.15">
      <c r="A3850">
        <f t="shared" si="355"/>
        <v>1002723057</v>
      </c>
      <c r="B3850" s="32">
        <v>1002723</v>
      </c>
      <c r="C3850">
        <v>57</v>
      </c>
      <c r="D3850">
        <v>0</v>
      </c>
      <c r="E3850">
        <v>0</v>
      </c>
      <c r="F3850" t="s">
        <v>634</v>
      </c>
      <c r="H3850">
        <v>0</v>
      </c>
      <c r="I3850">
        <v>1</v>
      </c>
      <c r="J3850">
        <v>0</v>
      </c>
      <c r="K3850">
        <v>100</v>
      </c>
      <c r="L3850">
        <f t="shared" si="356"/>
        <v>2.9847999999999928</v>
      </c>
      <c r="N3850">
        <v>0.852799999999998</v>
      </c>
      <c r="O3850" t="str">
        <f t="shared" si="354"/>
        <v>18&lt;row&gt;&lt;color=136,140,107&gt;化为残影给予对手298%伤害，&lt;row&gt;&lt;color=136,140,107&gt;并额外造成1450点伤害</v>
      </c>
    </row>
    <row r="3851" spans="1:15" x14ac:dyDescent="0.15">
      <c r="A3851">
        <f t="shared" si="355"/>
        <v>1002723058</v>
      </c>
      <c r="B3851" s="32">
        <v>1002723</v>
      </c>
      <c r="C3851">
        <v>58</v>
      </c>
      <c r="D3851">
        <v>0</v>
      </c>
      <c r="E3851">
        <v>0</v>
      </c>
      <c r="F3851" t="s">
        <v>635</v>
      </c>
      <c r="H3851">
        <v>0</v>
      </c>
      <c r="I3851">
        <v>1</v>
      </c>
      <c r="J3851">
        <v>0</v>
      </c>
      <c r="K3851">
        <v>100</v>
      </c>
      <c r="L3851">
        <f t="shared" si="356"/>
        <v>3.0068499999999929</v>
      </c>
      <c r="N3851">
        <v>0.85909999999999798</v>
      </c>
      <c r="O3851" t="str">
        <f t="shared" si="354"/>
        <v>18&lt;row&gt;&lt;color=136,140,107&gt;化为残影给予对手300%伤害，&lt;row&gt;&lt;color=136,140,107&gt;并额外造成1498点伤害</v>
      </c>
    </row>
    <row r="3852" spans="1:15" x14ac:dyDescent="0.15">
      <c r="A3852">
        <f t="shared" si="355"/>
        <v>1002723059</v>
      </c>
      <c r="B3852" s="32">
        <v>1002723</v>
      </c>
      <c r="C3852">
        <v>59</v>
      </c>
      <c r="D3852">
        <v>0</v>
      </c>
      <c r="E3852">
        <v>0</v>
      </c>
      <c r="F3852" t="s">
        <v>636</v>
      </c>
      <c r="H3852">
        <v>0</v>
      </c>
      <c r="I3852">
        <v>1</v>
      </c>
      <c r="J3852">
        <v>0</v>
      </c>
      <c r="K3852">
        <v>100</v>
      </c>
      <c r="L3852">
        <f t="shared" si="356"/>
        <v>3.028899999999993</v>
      </c>
      <c r="N3852">
        <v>0.86539999999999795</v>
      </c>
      <c r="O3852" t="str">
        <f t="shared" si="354"/>
        <v>18&lt;row&gt;&lt;color=136,140,107&gt;化为残影给予对手302%伤害，&lt;row&gt;&lt;color=136,140,107&gt;并额外造成1546点伤害</v>
      </c>
    </row>
    <row r="3853" spans="1:15" x14ac:dyDescent="0.15">
      <c r="A3853">
        <f t="shared" si="355"/>
        <v>1002723060</v>
      </c>
      <c r="B3853" s="32">
        <v>1002723</v>
      </c>
      <c r="C3853">
        <v>60</v>
      </c>
      <c r="D3853">
        <v>0</v>
      </c>
      <c r="E3853">
        <v>0</v>
      </c>
      <c r="F3853" t="s">
        <v>637</v>
      </c>
      <c r="H3853">
        <v>0</v>
      </c>
      <c r="I3853">
        <v>1</v>
      </c>
      <c r="J3853">
        <v>0</v>
      </c>
      <c r="K3853">
        <v>100</v>
      </c>
      <c r="L3853">
        <f t="shared" si="356"/>
        <v>3.0509499999999932</v>
      </c>
      <c r="N3853">
        <v>0.87169999999999803</v>
      </c>
      <c r="O3853" t="str">
        <f t="shared" si="354"/>
        <v>18&lt;row&gt;&lt;color=136,140,107&gt;化为残影给予对手305%伤害，&lt;row&gt;&lt;color=136,140,107&gt;并额外造成1595点伤害</v>
      </c>
    </row>
    <row r="3854" spans="1:15" x14ac:dyDescent="0.15">
      <c r="A3854">
        <f t="shared" si="355"/>
        <v>1002723061</v>
      </c>
      <c r="B3854" s="32">
        <v>1002723</v>
      </c>
      <c r="C3854">
        <v>61</v>
      </c>
      <c r="D3854">
        <v>0</v>
      </c>
      <c r="E3854">
        <v>0</v>
      </c>
      <c r="F3854" t="s">
        <v>638</v>
      </c>
      <c r="H3854">
        <v>0</v>
      </c>
      <c r="I3854">
        <v>1</v>
      </c>
      <c r="J3854">
        <v>0</v>
      </c>
      <c r="K3854">
        <v>100</v>
      </c>
      <c r="L3854">
        <f t="shared" si="356"/>
        <v>3.0729999999999928</v>
      </c>
      <c r="N3854">
        <v>0.877999999999998</v>
      </c>
      <c r="O3854" t="str">
        <f t="shared" si="354"/>
        <v>18&lt;row&gt;&lt;color=136,140,107&gt;化为残影给予对手307%伤害，&lt;row&gt;&lt;color=136,140,107&gt;并额外造成1645点伤害</v>
      </c>
    </row>
    <row r="3855" spans="1:15" x14ac:dyDescent="0.15">
      <c r="A3855">
        <f t="shared" si="355"/>
        <v>1002723062</v>
      </c>
      <c r="B3855" s="32">
        <v>1002723</v>
      </c>
      <c r="C3855">
        <v>62</v>
      </c>
      <c r="D3855">
        <v>0</v>
      </c>
      <c r="E3855">
        <v>0</v>
      </c>
      <c r="F3855" t="s">
        <v>639</v>
      </c>
      <c r="H3855">
        <v>0</v>
      </c>
      <c r="I3855">
        <v>1</v>
      </c>
      <c r="J3855">
        <v>0</v>
      </c>
      <c r="K3855">
        <v>100</v>
      </c>
      <c r="L3855">
        <f t="shared" si="356"/>
        <v>3.095049999999993</v>
      </c>
      <c r="N3855">
        <v>0.88429999999999798</v>
      </c>
      <c r="O3855" t="str">
        <f t="shared" si="354"/>
        <v>18&lt;row&gt;&lt;color=136,140,107&gt;化为残影给予对手309%伤害，&lt;row&gt;&lt;color=136,140,107&gt;并额外造成1696点伤害</v>
      </c>
    </row>
    <row r="3856" spans="1:15" x14ac:dyDescent="0.15">
      <c r="A3856">
        <f t="shared" si="355"/>
        <v>1002723063</v>
      </c>
      <c r="B3856" s="32">
        <v>1002723</v>
      </c>
      <c r="C3856">
        <v>63</v>
      </c>
      <c r="D3856">
        <v>0</v>
      </c>
      <c r="E3856">
        <v>0</v>
      </c>
      <c r="F3856" t="s">
        <v>640</v>
      </c>
      <c r="H3856">
        <v>0</v>
      </c>
      <c r="I3856">
        <v>1</v>
      </c>
      <c r="J3856">
        <v>0</v>
      </c>
      <c r="K3856">
        <v>100</v>
      </c>
      <c r="L3856">
        <f t="shared" si="356"/>
        <v>3.1170999999999927</v>
      </c>
      <c r="N3856">
        <v>0.89059999999999795</v>
      </c>
      <c r="O3856" t="str">
        <f t="shared" si="354"/>
        <v>18&lt;row&gt;&lt;color=136,140,107&gt;化为残影给予对手311%伤害，&lt;row&gt;&lt;color=136,140,107&gt;并额外造成1748点伤害</v>
      </c>
    </row>
    <row r="3857" spans="1:15" x14ac:dyDescent="0.15">
      <c r="A3857">
        <f t="shared" si="355"/>
        <v>1002723064</v>
      </c>
      <c r="B3857" s="32">
        <v>1002723</v>
      </c>
      <c r="C3857">
        <v>64</v>
      </c>
      <c r="D3857">
        <v>0</v>
      </c>
      <c r="E3857">
        <v>0</v>
      </c>
      <c r="F3857" t="s">
        <v>641</v>
      </c>
      <c r="H3857">
        <v>0</v>
      </c>
      <c r="I3857">
        <v>1</v>
      </c>
      <c r="J3857">
        <v>0</v>
      </c>
      <c r="K3857">
        <v>100</v>
      </c>
      <c r="L3857">
        <f t="shared" si="356"/>
        <v>3.1391499999999932</v>
      </c>
      <c r="N3857">
        <v>0.89689999999999803</v>
      </c>
      <c r="O3857" t="str">
        <f t="shared" si="354"/>
        <v>18&lt;row&gt;&lt;color=136,140,107&gt;化为残影给予对手313%伤害，&lt;row&gt;&lt;color=136,140,107&gt;并额外造成1801点伤害</v>
      </c>
    </row>
    <row r="3858" spans="1:15" x14ac:dyDescent="0.15">
      <c r="A3858">
        <f t="shared" si="355"/>
        <v>1002723065</v>
      </c>
      <c r="B3858" s="32">
        <v>1002723</v>
      </c>
      <c r="C3858">
        <v>65</v>
      </c>
      <c r="D3858">
        <v>0</v>
      </c>
      <c r="E3858">
        <v>0</v>
      </c>
      <c r="F3858" t="s">
        <v>642</v>
      </c>
      <c r="H3858">
        <v>0</v>
      </c>
      <c r="I3858">
        <v>1</v>
      </c>
      <c r="J3858">
        <v>0</v>
      </c>
      <c r="K3858">
        <v>100</v>
      </c>
      <c r="L3858">
        <f t="shared" si="356"/>
        <v>3.1611999999999929</v>
      </c>
      <c r="N3858">
        <v>0.903199999999998</v>
      </c>
      <c r="O3858" t="str">
        <f t="shared" si="354"/>
        <v>18&lt;row&gt;&lt;color=136,140,107&gt;化为残影给予对手316%伤害，&lt;row&gt;&lt;color=136,140,107&gt;并额外造成1855点伤害</v>
      </c>
    </row>
    <row r="3859" spans="1:15" x14ac:dyDescent="0.15">
      <c r="A3859">
        <f t="shared" si="355"/>
        <v>1002723066</v>
      </c>
      <c r="B3859" s="32">
        <v>1002723</v>
      </c>
      <c r="C3859">
        <v>66</v>
      </c>
      <c r="D3859">
        <v>0</v>
      </c>
      <c r="E3859">
        <v>0</v>
      </c>
      <c r="F3859" t="s">
        <v>643</v>
      </c>
      <c r="H3859">
        <v>0</v>
      </c>
      <c r="I3859">
        <v>1</v>
      </c>
      <c r="J3859">
        <v>0</v>
      </c>
      <c r="K3859">
        <v>100</v>
      </c>
      <c r="L3859">
        <f t="shared" si="356"/>
        <v>3.183249999999993</v>
      </c>
      <c r="N3859">
        <v>0.90949999999999798</v>
      </c>
      <c r="O3859" t="str">
        <f t="shared" ref="O3859:O3873" si="357">"18&lt;row&gt;&lt;color=136,140,107&gt;化为残影给予对手"&amp;INT(L3859*100)&amp;"%伤害，&lt;row&gt;&lt;color=136,140,107&gt;并额外造成"&amp;INT(C3859*10*L3859*N3859)&amp;"点伤害"</f>
        <v>18&lt;row&gt;&lt;color=136,140,107&gt;化为残影给予对手318%伤害，&lt;row&gt;&lt;color=136,140,107&gt;并额外造成1910点伤害</v>
      </c>
    </row>
    <row r="3860" spans="1:15" x14ac:dyDescent="0.15">
      <c r="A3860">
        <f t="shared" si="355"/>
        <v>1002723067</v>
      </c>
      <c r="B3860" s="32">
        <v>1002723</v>
      </c>
      <c r="C3860">
        <v>67</v>
      </c>
      <c r="D3860">
        <v>0</v>
      </c>
      <c r="E3860">
        <v>0</v>
      </c>
      <c r="F3860" t="s">
        <v>644</v>
      </c>
      <c r="H3860">
        <v>0</v>
      </c>
      <c r="I3860">
        <v>1</v>
      </c>
      <c r="J3860">
        <v>0</v>
      </c>
      <c r="K3860">
        <v>100</v>
      </c>
      <c r="L3860">
        <f t="shared" si="356"/>
        <v>3.2052999999999927</v>
      </c>
      <c r="N3860">
        <v>0.91579999999999795</v>
      </c>
      <c r="O3860" t="str">
        <f t="shared" si="357"/>
        <v>18&lt;row&gt;&lt;color=136,140,107&gt;化为残影给予对手320%伤害，&lt;row&gt;&lt;color=136,140,107&gt;并额外造成1966点伤害</v>
      </c>
    </row>
    <row r="3861" spans="1:15" x14ac:dyDescent="0.15">
      <c r="A3861">
        <f t="shared" si="355"/>
        <v>1002723068</v>
      </c>
      <c r="B3861" s="32">
        <v>1002723</v>
      </c>
      <c r="C3861">
        <v>68</v>
      </c>
      <c r="D3861">
        <v>0</v>
      </c>
      <c r="E3861">
        <v>0</v>
      </c>
      <c r="F3861" t="s">
        <v>645</v>
      </c>
      <c r="H3861">
        <v>0</v>
      </c>
      <c r="I3861">
        <v>1</v>
      </c>
      <c r="J3861">
        <v>0</v>
      </c>
      <c r="K3861">
        <v>100</v>
      </c>
      <c r="L3861">
        <f t="shared" si="356"/>
        <v>3.2273499999999933</v>
      </c>
      <c r="N3861">
        <v>0.92209999999999803</v>
      </c>
      <c r="O3861" t="str">
        <f t="shared" si="357"/>
        <v>18&lt;row&gt;&lt;color=136,140,107&gt;化为残影给予对手322%伤害，&lt;row&gt;&lt;color=136,140,107&gt;并额外造成2023点伤害</v>
      </c>
    </row>
    <row r="3862" spans="1:15" x14ac:dyDescent="0.15">
      <c r="A3862">
        <f t="shared" si="355"/>
        <v>1002723069</v>
      </c>
      <c r="B3862" s="32">
        <v>1002723</v>
      </c>
      <c r="C3862">
        <v>69</v>
      </c>
      <c r="D3862">
        <v>0</v>
      </c>
      <c r="E3862">
        <v>0</v>
      </c>
      <c r="F3862" t="s">
        <v>646</v>
      </c>
      <c r="H3862">
        <v>0</v>
      </c>
      <c r="I3862">
        <v>1</v>
      </c>
      <c r="J3862">
        <v>0</v>
      </c>
      <c r="K3862">
        <v>100</v>
      </c>
      <c r="L3862">
        <f t="shared" si="356"/>
        <v>3.249399999999993</v>
      </c>
      <c r="N3862">
        <v>0.928399999999998</v>
      </c>
      <c r="O3862" t="str">
        <f t="shared" si="357"/>
        <v>18&lt;row&gt;&lt;color=136,140,107&gt;化为残影给予对手324%伤害，&lt;row&gt;&lt;color=136,140,107&gt;并额外造成2081点伤害</v>
      </c>
    </row>
    <row r="3863" spans="1:15" x14ac:dyDescent="0.15">
      <c r="A3863">
        <f t="shared" si="355"/>
        <v>1002723070</v>
      </c>
      <c r="B3863" s="32">
        <v>1002723</v>
      </c>
      <c r="C3863">
        <v>70</v>
      </c>
      <c r="D3863">
        <v>0</v>
      </c>
      <c r="E3863">
        <v>0</v>
      </c>
      <c r="F3863" t="s">
        <v>647</v>
      </c>
      <c r="H3863">
        <v>0</v>
      </c>
      <c r="I3863">
        <v>1</v>
      </c>
      <c r="J3863">
        <v>0</v>
      </c>
      <c r="K3863">
        <v>100</v>
      </c>
      <c r="L3863">
        <f t="shared" si="356"/>
        <v>3.2714499999999931</v>
      </c>
      <c r="N3863">
        <v>0.93469999999999798</v>
      </c>
      <c r="O3863" t="str">
        <f t="shared" si="357"/>
        <v>18&lt;row&gt;&lt;color=136,140,107&gt;化为残影给予对手327%伤害，&lt;row&gt;&lt;color=136,140,107&gt;并额外造成2140点伤害</v>
      </c>
    </row>
    <row r="3864" spans="1:15" x14ac:dyDescent="0.15">
      <c r="A3864">
        <f t="shared" si="355"/>
        <v>1002723071</v>
      </c>
      <c r="B3864" s="32">
        <v>1002723</v>
      </c>
      <c r="C3864">
        <v>71</v>
      </c>
      <c r="D3864">
        <v>0</v>
      </c>
      <c r="E3864">
        <v>0</v>
      </c>
      <c r="F3864" t="s">
        <v>648</v>
      </c>
      <c r="H3864">
        <v>0</v>
      </c>
      <c r="I3864">
        <v>1</v>
      </c>
      <c r="J3864">
        <v>0</v>
      </c>
      <c r="K3864">
        <v>100</v>
      </c>
      <c r="L3864">
        <f t="shared" si="356"/>
        <v>3.2934999999999928</v>
      </c>
      <c r="N3864">
        <v>0.94099999999999795</v>
      </c>
      <c r="O3864" t="str">
        <f t="shared" si="357"/>
        <v>18&lt;row&gt;&lt;color=136,140,107&gt;化为残影给予对手329%伤害，&lt;row&gt;&lt;color=136,140,107&gt;并额外造成2200点伤害</v>
      </c>
    </row>
    <row r="3865" spans="1:15" x14ac:dyDescent="0.15">
      <c r="A3865">
        <f t="shared" si="355"/>
        <v>1002723072</v>
      </c>
      <c r="B3865" s="32">
        <v>1002723</v>
      </c>
      <c r="C3865">
        <v>72</v>
      </c>
      <c r="D3865">
        <v>0</v>
      </c>
      <c r="E3865">
        <v>0</v>
      </c>
      <c r="F3865" t="s">
        <v>649</v>
      </c>
      <c r="H3865">
        <v>0</v>
      </c>
      <c r="I3865">
        <v>1</v>
      </c>
      <c r="J3865">
        <v>0</v>
      </c>
      <c r="K3865">
        <v>100</v>
      </c>
      <c r="L3865">
        <f t="shared" si="356"/>
        <v>3.3155499999999929</v>
      </c>
      <c r="N3865">
        <v>0.94729999999999803</v>
      </c>
      <c r="O3865" t="str">
        <f t="shared" si="357"/>
        <v>18&lt;row&gt;&lt;color=136,140,107&gt;化为残影给予对手331%伤害，&lt;row&gt;&lt;color=136,140,107&gt;并额外造成2261点伤害</v>
      </c>
    </row>
    <row r="3866" spans="1:15" x14ac:dyDescent="0.15">
      <c r="A3866">
        <f t="shared" si="355"/>
        <v>1002723073</v>
      </c>
      <c r="B3866" s="32">
        <v>1002723</v>
      </c>
      <c r="C3866">
        <v>73</v>
      </c>
      <c r="D3866">
        <v>0</v>
      </c>
      <c r="E3866">
        <v>0</v>
      </c>
      <c r="F3866" t="s">
        <v>650</v>
      </c>
      <c r="H3866">
        <v>0</v>
      </c>
      <c r="I3866">
        <v>1</v>
      </c>
      <c r="J3866">
        <v>0</v>
      </c>
      <c r="K3866">
        <v>100</v>
      </c>
      <c r="L3866">
        <f t="shared" si="356"/>
        <v>3.337599999999993</v>
      </c>
      <c r="N3866">
        <v>0.953599999999998</v>
      </c>
      <c r="O3866" t="str">
        <f t="shared" si="357"/>
        <v>18&lt;row&gt;&lt;color=136,140,107&gt;化为残影给予对手333%伤害，&lt;row&gt;&lt;color=136,140,107&gt;并额外造成2323点伤害</v>
      </c>
    </row>
    <row r="3867" spans="1:15" x14ac:dyDescent="0.15">
      <c r="A3867">
        <f t="shared" si="355"/>
        <v>1002723074</v>
      </c>
      <c r="B3867" s="32">
        <v>1002723</v>
      </c>
      <c r="C3867">
        <v>74</v>
      </c>
      <c r="D3867">
        <v>0</v>
      </c>
      <c r="E3867">
        <v>0</v>
      </c>
      <c r="F3867" t="s">
        <v>651</v>
      </c>
      <c r="H3867">
        <v>0</v>
      </c>
      <c r="I3867">
        <v>1</v>
      </c>
      <c r="J3867">
        <v>0</v>
      </c>
      <c r="K3867">
        <v>100</v>
      </c>
      <c r="L3867">
        <f t="shared" si="356"/>
        <v>3.3596499999999931</v>
      </c>
      <c r="N3867">
        <v>0.95989999999999798</v>
      </c>
      <c r="O3867" t="str">
        <f t="shared" si="357"/>
        <v>18&lt;row&gt;&lt;color=136,140,107&gt;化为残影给予对手335%伤害，&lt;row&gt;&lt;color=136,140,107&gt;并额外造成2386点伤害</v>
      </c>
    </row>
    <row r="3868" spans="1:15" x14ac:dyDescent="0.15">
      <c r="A3868">
        <f t="shared" si="355"/>
        <v>1002723075</v>
      </c>
      <c r="B3868" s="32">
        <v>1002723</v>
      </c>
      <c r="C3868">
        <v>75</v>
      </c>
      <c r="D3868">
        <v>0</v>
      </c>
      <c r="E3868">
        <v>0</v>
      </c>
      <c r="F3868" t="s">
        <v>652</v>
      </c>
      <c r="H3868">
        <v>0</v>
      </c>
      <c r="I3868">
        <v>1</v>
      </c>
      <c r="J3868">
        <v>0</v>
      </c>
      <c r="K3868">
        <v>100</v>
      </c>
      <c r="L3868">
        <f t="shared" si="356"/>
        <v>3.3816999999999928</v>
      </c>
      <c r="N3868">
        <v>0.96619999999999795</v>
      </c>
      <c r="O3868" t="str">
        <f t="shared" si="357"/>
        <v>18&lt;row&gt;&lt;color=136,140,107&gt;化为残影给予对手338%伤害，&lt;row&gt;&lt;color=136,140,107&gt;并额外造成2450点伤害</v>
      </c>
    </row>
    <row r="3869" spans="1:15" x14ac:dyDescent="0.15">
      <c r="A3869">
        <f t="shared" si="355"/>
        <v>1002723076</v>
      </c>
      <c r="B3869" s="32">
        <v>1002723</v>
      </c>
      <c r="C3869">
        <v>76</v>
      </c>
      <c r="D3869">
        <v>0</v>
      </c>
      <c r="E3869">
        <v>0</v>
      </c>
      <c r="F3869" t="s">
        <v>653</v>
      </c>
      <c r="H3869">
        <v>0</v>
      </c>
      <c r="I3869">
        <v>1</v>
      </c>
      <c r="J3869">
        <v>0</v>
      </c>
      <c r="K3869">
        <v>100</v>
      </c>
      <c r="L3869">
        <f t="shared" si="356"/>
        <v>3.4037499999999929</v>
      </c>
      <c r="N3869">
        <v>0.97249999999999803</v>
      </c>
      <c r="O3869" t="str">
        <f t="shared" si="357"/>
        <v>18&lt;row&gt;&lt;color=136,140,107&gt;化为残影给予对手340%伤害，&lt;row&gt;&lt;color=136,140,107&gt;并额外造成2515点伤害</v>
      </c>
    </row>
    <row r="3870" spans="1:15" x14ac:dyDescent="0.15">
      <c r="A3870">
        <f t="shared" si="355"/>
        <v>1002723077</v>
      </c>
      <c r="B3870" s="32">
        <v>1002723</v>
      </c>
      <c r="C3870">
        <v>77</v>
      </c>
      <c r="D3870">
        <v>0</v>
      </c>
      <c r="E3870">
        <v>0</v>
      </c>
      <c r="F3870" t="s">
        <v>654</v>
      </c>
      <c r="H3870">
        <v>0</v>
      </c>
      <c r="I3870">
        <v>1</v>
      </c>
      <c r="J3870">
        <v>0</v>
      </c>
      <c r="K3870">
        <v>100</v>
      </c>
      <c r="L3870">
        <f t="shared" si="356"/>
        <v>3.4257999999999931</v>
      </c>
      <c r="N3870">
        <v>0.978799999999998</v>
      </c>
      <c r="O3870" t="str">
        <f t="shared" si="357"/>
        <v>18&lt;row&gt;&lt;color=136,140,107&gt;化为残影给予对手342%伤害，&lt;row&gt;&lt;color=136,140,107&gt;并额外造成2581点伤害</v>
      </c>
    </row>
    <row r="3871" spans="1:15" x14ac:dyDescent="0.15">
      <c r="A3871">
        <f t="shared" si="355"/>
        <v>1002723078</v>
      </c>
      <c r="B3871" s="32">
        <v>1002723</v>
      </c>
      <c r="C3871">
        <v>78</v>
      </c>
      <c r="D3871">
        <v>0</v>
      </c>
      <c r="E3871">
        <v>0</v>
      </c>
      <c r="F3871" t="s">
        <v>655</v>
      </c>
      <c r="H3871">
        <v>0</v>
      </c>
      <c r="I3871">
        <v>1</v>
      </c>
      <c r="J3871">
        <v>0</v>
      </c>
      <c r="K3871">
        <v>100</v>
      </c>
      <c r="L3871">
        <f t="shared" si="356"/>
        <v>3.4478499999999928</v>
      </c>
      <c r="N3871">
        <v>0.98509999999999798</v>
      </c>
      <c r="O3871" t="str">
        <f t="shared" si="357"/>
        <v>18&lt;row&gt;&lt;color=136,140,107&gt;化为残影给予对手344%伤害，&lt;row&gt;&lt;color=136,140,107&gt;并额外造成2649点伤害</v>
      </c>
    </row>
    <row r="3872" spans="1:15" x14ac:dyDescent="0.15">
      <c r="A3872">
        <f t="shared" si="355"/>
        <v>1002723079</v>
      </c>
      <c r="B3872" s="32">
        <v>1002723</v>
      </c>
      <c r="C3872">
        <v>79</v>
      </c>
      <c r="D3872">
        <v>0</v>
      </c>
      <c r="E3872">
        <v>0</v>
      </c>
      <c r="F3872" t="s">
        <v>656</v>
      </c>
      <c r="H3872">
        <v>0</v>
      </c>
      <c r="I3872">
        <v>1</v>
      </c>
      <c r="J3872">
        <v>0</v>
      </c>
      <c r="K3872">
        <v>100</v>
      </c>
      <c r="L3872">
        <f t="shared" si="356"/>
        <v>3.4698999999999929</v>
      </c>
      <c r="N3872">
        <v>0.99139999999999795</v>
      </c>
      <c r="O3872" t="str">
        <f t="shared" si="357"/>
        <v>18&lt;row&gt;&lt;color=136,140,107&gt;化为残影给予对手346%伤害，&lt;row&gt;&lt;color=136,140,107&gt;并额外造成2717点伤害</v>
      </c>
    </row>
    <row r="3873" spans="1:15" x14ac:dyDescent="0.15">
      <c r="A3873">
        <f t="shared" si="355"/>
        <v>1002723080</v>
      </c>
      <c r="B3873" s="32">
        <v>1002723</v>
      </c>
      <c r="C3873">
        <v>80</v>
      </c>
      <c r="D3873">
        <v>0</v>
      </c>
      <c r="E3873">
        <v>0</v>
      </c>
      <c r="F3873" t="s">
        <v>657</v>
      </c>
      <c r="H3873">
        <v>0</v>
      </c>
      <c r="I3873">
        <v>1</v>
      </c>
      <c r="J3873">
        <v>0</v>
      </c>
      <c r="K3873">
        <v>100</v>
      </c>
      <c r="L3873">
        <f t="shared" si="356"/>
        <v>3.5</v>
      </c>
      <c r="N3873">
        <v>0.99769999999999803</v>
      </c>
      <c r="O3873" t="str">
        <f t="shared" si="357"/>
        <v>18&lt;row&gt;&lt;color=136,140,107&gt;化为残影给予对手350%伤害，&lt;row&gt;&lt;color=136,140,107&gt;并额外造成2793点伤害</v>
      </c>
    </row>
    <row r="3874" spans="1:15" x14ac:dyDescent="0.15">
      <c r="A3874">
        <f t="shared" si="355"/>
        <v>1002823001</v>
      </c>
      <c r="B3874" s="35">
        <v>1002823</v>
      </c>
      <c r="C3874">
        <v>1</v>
      </c>
      <c r="D3874">
        <v>0</v>
      </c>
      <c r="E3874">
        <v>0</v>
      </c>
      <c r="F3874" t="s">
        <v>578</v>
      </c>
      <c r="H3874">
        <v>0</v>
      </c>
      <c r="I3874">
        <v>1</v>
      </c>
      <c r="J3874">
        <v>0</v>
      </c>
      <c r="K3874">
        <v>100</v>
      </c>
      <c r="L3874">
        <f t="shared" si="356"/>
        <v>2.25</v>
      </c>
      <c r="N3874">
        <v>0.5</v>
      </c>
      <c r="O3874" t="str">
        <f>"18&lt;row&gt;&lt;color=136,140,107&gt;以酒焰给予对手"&amp;INT(L3874*100)&amp;"%伤害，&lt;row&gt;&lt;color=136,140,107&gt;并额外造成"&amp;INT(C3874*10*L3874*N3874)&amp;"点伤害"</f>
        <v>18&lt;row&gt;&lt;color=136,140,107&gt;以酒焰给予对手225%伤害，&lt;row&gt;&lt;color=136,140,107&gt;并额外造成11点伤害</v>
      </c>
    </row>
    <row r="3875" spans="1:15" x14ac:dyDescent="0.15">
      <c r="A3875">
        <f t="shared" si="355"/>
        <v>1002823002</v>
      </c>
      <c r="B3875" s="32">
        <v>1002823</v>
      </c>
      <c r="C3875">
        <v>2</v>
      </c>
      <c r="D3875">
        <v>0</v>
      </c>
      <c r="E3875">
        <v>0</v>
      </c>
      <c r="F3875" t="s">
        <v>590</v>
      </c>
      <c r="H3875">
        <v>0</v>
      </c>
      <c r="I3875">
        <v>1</v>
      </c>
      <c r="J3875">
        <v>0</v>
      </c>
      <c r="K3875">
        <v>100</v>
      </c>
      <c r="L3875">
        <f t="shared" si="356"/>
        <v>2.2783499999999997</v>
      </c>
      <c r="N3875">
        <v>0.50629999999999997</v>
      </c>
      <c r="O3875" t="str">
        <f t="shared" ref="O3875:O3938" si="358">"18&lt;row&gt;&lt;color=136,140,107&gt;以酒焰给予对手"&amp;INT(L3875*100)&amp;"%伤害，&lt;row&gt;&lt;color=136,140,107&gt;并额外造成"&amp;INT(C3875*10*L3875*N3875)&amp;"点伤害"</f>
        <v>18&lt;row&gt;&lt;color=136,140,107&gt;以酒焰给予对手227%伤害，&lt;row&gt;&lt;color=136,140,107&gt;并额外造成23点伤害</v>
      </c>
    </row>
    <row r="3876" spans="1:15" x14ac:dyDescent="0.15">
      <c r="A3876">
        <f t="shared" si="355"/>
        <v>1002823003</v>
      </c>
      <c r="B3876" s="32">
        <v>1002823</v>
      </c>
      <c r="C3876">
        <v>3</v>
      </c>
      <c r="D3876">
        <v>0</v>
      </c>
      <c r="E3876">
        <v>0</v>
      </c>
      <c r="F3876" t="s">
        <v>579</v>
      </c>
      <c r="H3876">
        <v>0</v>
      </c>
      <c r="I3876">
        <v>1</v>
      </c>
      <c r="J3876">
        <v>0</v>
      </c>
      <c r="K3876">
        <v>100</v>
      </c>
      <c r="L3876">
        <f t="shared" si="356"/>
        <v>2.3066999999999998</v>
      </c>
      <c r="N3876">
        <v>0.51259999999999994</v>
      </c>
      <c r="O3876" t="str">
        <f t="shared" si="358"/>
        <v>18&lt;row&gt;&lt;color=136,140,107&gt;以酒焰给予对手230%伤害，&lt;row&gt;&lt;color=136,140,107&gt;并额外造成35点伤害</v>
      </c>
    </row>
    <row r="3877" spans="1:15" x14ac:dyDescent="0.15">
      <c r="A3877">
        <f t="shared" si="355"/>
        <v>1002823004</v>
      </c>
      <c r="B3877" s="32">
        <v>1002823</v>
      </c>
      <c r="C3877">
        <v>4</v>
      </c>
      <c r="D3877">
        <v>0</v>
      </c>
      <c r="E3877">
        <v>0</v>
      </c>
      <c r="F3877" t="s">
        <v>580</v>
      </c>
      <c r="H3877">
        <v>0</v>
      </c>
      <c r="I3877">
        <v>1</v>
      </c>
      <c r="J3877">
        <v>0</v>
      </c>
      <c r="K3877">
        <v>100</v>
      </c>
      <c r="L3877">
        <f t="shared" si="356"/>
        <v>2.3350500000000003</v>
      </c>
      <c r="N3877">
        <v>0.51890000000000003</v>
      </c>
      <c r="O3877" t="str">
        <f t="shared" si="358"/>
        <v>18&lt;row&gt;&lt;color=136,140,107&gt;以酒焰给予对手233%伤害，&lt;row&gt;&lt;color=136,140,107&gt;并额外造成48点伤害</v>
      </c>
    </row>
    <row r="3878" spans="1:15" x14ac:dyDescent="0.15">
      <c r="A3878">
        <f t="shared" si="355"/>
        <v>1002823005</v>
      </c>
      <c r="B3878" s="32">
        <v>1002823</v>
      </c>
      <c r="C3878">
        <v>5</v>
      </c>
      <c r="D3878">
        <v>0</v>
      </c>
      <c r="E3878">
        <v>0</v>
      </c>
      <c r="F3878" t="s">
        <v>581</v>
      </c>
      <c r="H3878">
        <v>0</v>
      </c>
      <c r="I3878">
        <v>1</v>
      </c>
      <c r="J3878">
        <v>0</v>
      </c>
      <c r="K3878">
        <v>100</v>
      </c>
      <c r="L3878">
        <f t="shared" si="356"/>
        <v>2.3633999999999999</v>
      </c>
      <c r="N3878">
        <v>0.5252</v>
      </c>
      <c r="O3878" t="str">
        <f t="shared" si="358"/>
        <v>18&lt;row&gt;&lt;color=136,140,107&gt;以酒焰给予对手236%伤害，&lt;row&gt;&lt;color=136,140,107&gt;并额外造成62点伤害</v>
      </c>
    </row>
    <row r="3879" spans="1:15" x14ac:dyDescent="0.15">
      <c r="A3879">
        <f t="shared" si="355"/>
        <v>1002823006</v>
      </c>
      <c r="B3879" s="32">
        <v>1002823</v>
      </c>
      <c r="C3879">
        <v>6</v>
      </c>
      <c r="D3879">
        <v>0</v>
      </c>
      <c r="E3879">
        <v>0</v>
      </c>
      <c r="F3879" t="s">
        <v>582</v>
      </c>
      <c r="H3879">
        <v>0</v>
      </c>
      <c r="I3879">
        <v>1</v>
      </c>
      <c r="J3879">
        <v>0</v>
      </c>
      <c r="K3879">
        <v>100</v>
      </c>
      <c r="L3879">
        <f t="shared" si="356"/>
        <v>2.39175</v>
      </c>
      <c r="N3879">
        <v>0.53149999999999997</v>
      </c>
      <c r="O3879" t="str">
        <f t="shared" si="358"/>
        <v>18&lt;row&gt;&lt;color=136,140,107&gt;以酒焰给予对手239%伤害，&lt;row&gt;&lt;color=136,140,107&gt;并额外造成76点伤害</v>
      </c>
    </row>
    <row r="3880" spans="1:15" x14ac:dyDescent="0.15">
      <c r="A3880">
        <f t="shared" si="355"/>
        <v>1002823007</v>
      </c>
      <c r="B3880" s="32">
        <v>1002823</v>
      </c>
      <c r="C3880">
        <v>7</v>
      </c>
      <c r="D3880">
        <v>0</v>
      </c>
      <c r="E3880">
        <v>0</v>
      </c>
      <c r="F3880" t="s">
        <v>583</v>
      </c>
      <c r="H3880">
        <v>0</v>
      </c>
      <c r="I3880">
        <v>1</v>
      </c>
      <c r="J3880">
        <v>0</v>
      </c>
      <c r="K3880">
        <v>100</v>
      </c>
      <c r="L3880">
        <f t="shared" si="356"/>
        <v>2.4200999999999997</v>
      </c>
      <c r="N3880">
        <v>0.53779999999999994</v>
      </c>
      <c r="O3880" t="str">
        <f t="shared" si="358"/>
        <v>18&lt;row&gt;&lt;color=136,140,107&gt;以酒焰给予对手242%伤害，&lt;row&gt;&lt;color=136,140,107&gt;并额外造成91点伤害</v>
      </c>
    </row>
    <row r="3881" spans="1:15" x14ac:dyDescent="0.15">
      <c r="A3881">
        <f t="shared" ref="A3881:A3944" si="359">B3881*1000+C3881</f>
        <v>1002823008</v>
      </c>
      <c r="B3881" s="32">
        <v>1002823</v>
      </c>
      <c r="C3881">
        <v>8</v>
      </c>
      <c r="D3881">
        <v>0</v>
      </c>
      <c r="E3881">
        <v>0</v>
      </c>
      <c r="F3881" t="s">
        <v>584</v>
      </c>
      <c r="H3881">
        <v>0</v>
      </c>
      <c r="I3881">
        <v>1</v>
      </c>
      <c r="J3881">
        <v>0</v>
      </c>
      <c r="K3881">
        <v>100</v>
      </c>
      <c r="L3881">
        <f t="shared" si="356"/>
        <v>2.4484500000000002</v>
      </c>
      <c r="N3881">
        <v>0.54410000000000003</v>
      </c>
      <c r="O3881" t="str">
        <f t="shared" si="358"/>
        <v>18&lt;row&gt;&lt;color=136,140,107&gt;以酒焰给予对手244%伤害，&lt;row&gt;&lt;color=136,140,107&gt;并额外造成106点伤害</v>
      </c>
    </row>
    <row r="3882" spans="1:15" x14ac:dyDescent="0.15">
      <c r="A3882">
        <f t="shared" si="359"/>
        <v>1002823009</v>
      </c>
      <c r="B3882" s="32">
        <v>1002823</v>
      </c>
      <c r="C3882">
        <v>9</v>
      </c>
      <c r="D3882">
        <v>0</v>
      </c>
      <c r="E3882">
        <v>0</v>
      </c>
      <c r="F3882" t="s">
        <v>585</v>
      </c>
      <c r="H3882">
        <v>0</v>
      </c>
      <c r="I3882">
        <v>1</v>
      </c>
      <c r="J3882">
        <v>0</v>
      </c>
      <c r="K3882">
        <v>100</v>
      </c>
      <c r="L3882">
        <f t="shared" si="356"/>
        <v>2.4767999999999999</v>
      </c>
      <c r="N3882">
        <v>0.5504</v>
      </c>
      <c r="O3882" t="str">
        <f t="shared" si="358"/>
        <v>18&lt;row&gt;&lt;color=136,140,107&gt;以酒焰给予对手247%伤害，&lt;row&gt;&lt;color=136,140,107&gt;并额外造成122点伤害</v>
      </c>
    </row>
    <row r="3883" spans="1:15" x14ac:dyDescent="0.15">
      <c r="A3883">
        <f t="shared" si="359"/>
        <v>1002823010</v>
      </c>
      <c r="B3883" s="32">
        <v>1002823</v>
      </c>
      <c r="C3883">
        <v>10</v>
      </c>
      <c r="D3883">
        <v>0</v>
      </c>
      <c r="E3883">
        <v>0</v>
      </c>
      <c r="F3883" t="s">
        <v>586</v>
      </c>
      <c r="H3883">
        <v>0</v>
      </c>
      <c r="I3883">
        <v>1</v>
      </c>
      <c r="J3883">
        <v>0</v>
      </c>
      <c r="K3883">
        <v>100</v>
      </c>
      <c r="L3883">
        <f t="shared" si="356"/>
        <v>2.50515</v>
      </c>
      <c r="N3883">
        <v>0.55669999999999997</v>
      </c>
      <c r="O3883" t="str">
        <f t="shared" si="358"/>
        <v>18&lt;row&gt;&lt;color=136,140,107&gt;以酒焰给予对手250%伤害，&lt;row&gt;&lt;color=136,140,107&gt;并额外造成139点伤害</v>
      </c>
    </row>
    <row r="3884" spans="1:15" x14ac:dyDescent="0.15">
      <c r="A3884">
        <f t="shared" si="359"/>
        <v>1002823011</v>
      </c>
      <c r="B3884" s="32">
        <v>1002823</v>
      </c>
      <c r="C3884">
        <v>11</v>
      </c>
      <c r="D3884">
        <v>0</v>
      </c>
      <c r="E3884">
        <v>0</v>
      </c>
      <c r="F3884" t="s">
        <v>587</v>
      </c>
      <c r="H3884">
        <v>0</v>
      </c>
      <c r="I3884">
        <v>1</v>
      </c>
      <c r="J3884">
        <v>0</v>
      </c>
      <c r="K3884">
        <v>100</v>
      </c>
      <c r="L3884">
        <f t="shared" si="356"/>
        <v>2.5334999999999996</v>
      </c>
      <c r="N3884">
        <v>0.56299999999999994</v>
      </c>
      <c r="O3884" t="str">
        <f t="shared" si="358"/>
        <v>18&lt;row&gt;&lt;color=136,140,107&gt;以酒焰给予对手253%伤害，&lt;row&gt;&lt;color=136,140,107&gt;并额外造成156点伤害</v>
      </c>
    </row>
    <row r="3885" spans="1:15" x14ac:dyDescent="0.15">
      <c r="A3885">
        <f t="shared" si="359"/>
        <v>1002823012</v>
      </c>
      <c r="B3885" s="32">
        <v>1002823</v>
      </c>
      <c r="C3885">
        <v>12</v>
      </c>
      <c r="D3885">
        <v>0</v>
      </c>
      <c r="E3885">
        <v>0</v>
      </c>
      <c r="F3885" t="s">
        <v>588</v>
      </c>
      <c r="H3885">
        <v>0</v>
      </c>
      <c r="I3885">
        <v>1</v>
      </c>
      <c r="J3885">
        <v>0</v>
      </c>
      <c r="K3885">
        <v>100</v>
      </c>
      <c r="L3885">
        <f t="shared" si="356"/>
        <v>2.5618500000000002</v>
      </c>
      <c r="N3885">
        <v>0.56930000000000003</v>
      </c>
      <c r="O3885" t="str">
        <f t="shared" si="358"/>
        <v>18&lt;row&gt;&lt;color=136,140,107&gt;以酒焰给予对手256%伤害，&lt;row&gt;&lt;color=136,140,107&gt;并额外造成175点伤害</v>
      </c>
    </row>
    <row r="3886" spans="1:15" x14ac:dyDescent="0.15">
      <c r="A3886">
        <f t="shared" si="359"/>
        <v>1002823013</v>
      </c>
      <c r="B3886" s="32">
        <v>1002823</v>
      </c>
      <c r="C3886">
        <v>13</v>
      </c>
      <c r="D3886">
        <v>0</v>
      </c>
      <c r="E3886">
        <v>0</v>
      </c>
      <c r="F3886" t="s">
        <v>589</v>
      </c>
      <c r="H3886">
        <v>0</v>
      </c>
      <c r="I3886">
        <v>1</v>
      </c>
      <c r="J3886">
        <v>0</v>
      </c>
      <c r="K3886">
        <v>100</v>
      </c>
      <c r="L3886">
        <f t="shared" si="356"/>
        <v>2.5901999999999998</v>
      </c>
      <c r="N3886">
        <v>0.5756</v>
      </c>
      <c r="O3886" t="str">
        <f t="shared" si="358"/>
        <v>18&lt;row&gt;&lt;color=136,140,107&gt;以酒焰给予对手259%伤害，&lt;row&gt;&lt;color=136,140,107&gt;并额外造成193点伤害</v>
      </c>
    </row>
    <row r="3887" spans="1:15" x14ac:dyDescent="0.15">
      <c r="A3887">
        <f t="shared" si="359"/>
        <v>1002823014</v>
      </c>
      <c r="B3887" s="32">
        <v>1002823</v>
      </c>
      <c r="C3887">
        <v>14</v>
      </c>
      <c r="D3887">
        <v>0</v>
      </c>
      <c r="E3887">
        <v>0</v>
      </c>
      <c r="F3887" t="s">
        <v>591</v>
      </c>
      <c r="H3887">
        <v>0</v>
      </c>
      <c r="I3887">
        <v>1</v>
      </c>
      <c r="J3887">
        <v>0</v>
      </c>
      <c r="K3887">
        <v>100</v>
      </c>
      <c r="L3887">
        <f t="shared" si="356"/>
        <v>2.6185499999999999</v>
      </c>
      <c r="N3887">
        <v>0.58189999999999997</v>
      </c>
      <c r="O3887" t="str">
        <f t="shared" si="358"/>
        <v>18&lt;row&gt;&lt;color=136,140,107&gt;以酒焰给予对手261%伤害，&lt;row&gt;&lt;color=136,140,107&gt;并额外造成213点伤害</v>
      </c>
    </row>
    <row r="3888" spans="1:15" x14ac:dyDescent="0.15">
      <c r="A3888">
        <f t="shared" si="359"/>
        <v>1002823015</v>
      </c>
      <c r="B3888" s="32">
        <v>1002823</v>
      </c>
      <c r="C3888">
        <v>15</v>
      </c>
      <c r="D3888">
        <v>0</v>
      </c>
      <c r="E3888">
        <v>0</v>
      </c>
      <c r="F3888" t="s">
        <v>592</v>
      </c>
      <c r="H3888">
        <v>0</v>
      </c>
      <c r="I3888">
        <v>1</v>
      </c>
      <c r="J3888">
        <v>0</v>
      </c>
      <c r="K3888">
        <v>100</v>
      </c>
      <c r="L3888">
        <f t="shared" si="356"/>
        <v>2.6468999999999996</v>
      </c>
      <c r="N3888">
        <v>0.58819999999999995</v>
      </c>
      <c r="O3888" t="str">
        <f t="shared" si="358"/>
        <v>18&lt;row&gt;&lt;color=136,140,107&gt;以酒焰给予对手264%伤害，&lt;row&gt;&lt;color=136,140,107&gt;并额外造成233点伤害</v>
      </c>
    </row>
    <row r="3889" spans="1:15" x14ac:dyDescent="0.15">
      <c r="A3889">
        <f t="shared" si="359"/>
        <v>1002823016</v>
      </c>
      <c r="B3889" s="32">
        <v>1002823</v>
      </c>
      <c r="C3889">
        <v>16</v>
      </c>
      <c r="D3889">
        <v>0</v>
      </c>
      <c r="E3889">
        <v>0</v>
      </c>
      <c r="F3889" t="s">
        <v>593</v>
      </c>
      <c r="H3889">
        <v>0</v>
      </c>
      <c r="I3889">
        <v>1</v>
      </c>
      <c r="J3889">
        <v>0</v>
      </c>
      <c r="K3889">
        <v>100</v>
      </c>
      <c r="L3889">
        <f t="shared" si="356"/>
        <v>2.6752500000000001</v>
      </c>
      <c r="N3889">
        <v>0.59450000000000003</v>
      </c>
      <c r="O3889" t="str">
        <f t="shared" si="358"/>
        <v>18&lt;row&gt;&lt;color=136,140,107&gt;以酒焰给予对手267%伤害，&lt;row&gt;&lt;color=136,140,107&gt;并额外造成254点伤害</v>
      </c>
    </row>
    <row r="3890" spans="1:15" x14ac:dyDescent="0.15">
      <c r="A3890">
        <f t="shared" si="359"/>
        <v>1002823017</v>
      </c>
      <c r="B3890" s="32">
        <v>1002823</v>
      </c>
      <c r="C3890">
        <v>17</v>
      </c>
      <c r="D3890">
        <v>0</v>
      </c>
      <c r="E3890">
        <v>0</v>
      </c>
      <c r="F3890" t="s">
        <v>594</v>
      </c>
      <c r="H3890">
        <v>0</v>
      </c>
      <c r="I3890">
        <v>1</v>
      </c>
      <c r="J3890">
        <v>0</v>
      </c>
      <c r="K3890">
        <v>100</v>
      </c>
      <c r="L3890">
        <f t="shared" ref="L3890:L3953" si="360">IF(C3890=80,VLOOKUP((B3890-20),$B$100:$L$2343,11,0),VLOOKUP((B3890-20),$B$100:$L$2343,11,0)*N3890)</f>
        <v>2.7035999999999998</v>
      </c>
      <c r="N3890">
        <v>0.6008</v>
      </c>
      <c r="O3890" t="str">
        <f t="shared" si="358"/>
        <v>18&lt;row&gt;&lt;color=136,140,107&gt;以酒焰给予对手270%伤害，&lt;row&gt;&lt;color=136,140,107&gt;并额外造成276点伤害</v>
      </c>
    </row>
    <row r="3891" spans="1:15" x14ac:dyDescent="0.15">
      <c r="A3891">
        <f t="shared" si="359"/>
        <v>1002823018</v>
      </c>
      <c r="B3891" s="32">
        <v>1002823</v>
      </c>
      <c r="C3891">
        <v>18</v>
      </c>
      <c r="D3891">
        <v>0</v>
      </c>
      <c r="E3891">
        <v>0</v>
      </c>
      <c r="F3891" t="s">
        <v>595</v>
      </c>
      <c r="H3891">
        <v>0</v>
      </c>
      <c r="I3891">
        <v>1</v>
      </c>
      <c r="J3891">
        <v>0</v>
      </c>
      <c r="K3891">
        <v>100</v>
      </c>
      <c r="L3891">
        <f t="shared" si="360"/>
        <v>2.7319499999999999</v>
      </c>
      <c r="N3891">
        <v>0.60709999999999997</v>
      </c>
      <c r="O3891" t="str">
        <f t="shared" si="358"/>
        <v>18&lt;row&gt;&lt;color=136,140,107&gt;以酒焰给予对手273%伤害，&lt;row&gt;&lt;color=136,140,107&gt;并额外造成298点伤害</v>
      </c>
    </row>
    <row r="3892" spans="1:15" x14ac:dyDescent="0.15">
      <c r="A3892">
        <f t="shared" si="359"/>
        <v>1002823019</v>
      </c>
      <c r="B3892" s="32">
        <v>1002823</v>
      </c>
      <c r="C3892">
        <v>19</v>
      </c>
      <c r="D3892">
        <v>0</v>
      </c>
      <c r="E3892">
        <v>0</v>
      </c>
      <c r="F3892" t="s">
        <v>596</v>
      </c>
      <c r="H3892">
        <v>0</v>
      </c>
      <c r="I3892">
        <v>1</v>
      </c>
      <c r="J3892">
        <v>0</v>
      </c>
      <c r="K3892">
        <v>100</v>
      </c>
      <c r="L3892">
        <f t="shared" si="360"/>
        <v>2.7603</v>
      </c>
      <c r="N3892">
        <v>0.61339999999999995</v>
      </c>
      <c r="O3892" t="str">
        <f t="shared" si="358"/>
        <v>18&lt;row&gt;&lt;color=136,140,107&gt;以酒焰给予对手276%伤害，&lt;row&gt;&lt;color=136,140,107&gt;并额外造成321点伤害</v>
      </c>
    </row>
    <row r="3893" spans="1:15" x14ac:dyDescent="0.15">
      <c r="A3893">
        <f t="shared" si="359"/>
        <v>1002823020</v>
      </c>
      <c r="B3893" s="32">
        <v>1002823</v>
      </c>
      <c r="C3893">
        <v>20</v>
      </c>
      <c r="D3893">
        <v>0</v>
      </c>
      <c r="E3893">
        <v>0</v>
      </c>
      <c r="F3893" t="s">
        <v>597</v>
      </c>
      <c r="H3893">
        <v>0</v>
      </c>
      <c r="I3893">
        <v>1</v>
      </c>
      <c r="J3893">
        <v>0</v>
      </c>
      <c r="K3893">
        <v>100</v>
      </c>
      <c r="L3893">
        <f t="shared" si="360"/>
        <v>2.7886499999999956</v>
      </c>
      <c r="N3893">
        <v>0.61969999999999903</v>
      </c>
      <c r="O3893" t="str">
        <f t="shared" si="358"/>
        <v>18&lt;row&gt;&lt;color=136,140,107&gt;以酒焰给予对手278%伤害，&lt;row&gt;&lt;color=136,140,107&gt;并额外造成345点伤害</v>
      </c>
    </row>
    <row r="3894" spans="1:15" x14ac:dyDescent="0.15">
      <c r="A3894">
        <f t="shared" si="359"/>
        <v>1002823021</v>
      </c>
      <c r="B3894" s="32">
        <v>1002823</v>
      </c>
      <c r="C3894">
        <v>21</v>
      </c>
      <c r="D3894">
        <v>0</v>
      </c>
      <c r="E3894">
        <v>0</v>
      </c>
      <c r="F3894" t="s">
        <v>598</v>
      </c>
      <c r="H3894">
        <v>0</v>
      </c>
      <c r="I3894">
        <v>1</v>
      </c>
      <c r="J3894">
        <v>0</v>
      </c>
      <c r="K3894">
        <v>100</v>
      </c>
      <c r="L3894">
        <f t="shared" si="360"/>
        <v>2.8169999999999957</v>
      </c>
      <c r="N3894">
        <v>0.625999999999999</v>
      </c>
      <c r="O3894" t="str">
        <f t="shared" si="358"/>
        <v>18&lt;row&gt;&lt;color=136,140,107&gt;以酒焰给予对手281%伤害，&lt;row&gt;&lt;color=136,140,107&gt;并额外造成370点伤害</v>
      </c>
    </row>
    <row r="3895" spans="1:15" x14ac:dyDescent="0.15">
      <c r="A3895">
        <f t="shared" si="359"/>
        <v>1002823022</v>
      </c>
      <c r="B3895" s="32">
        <v>1002823</v>
      </c>
      <c r="C3895">
        <v>22</v>
      </c>
      <c r="D3895">
        <v>0</v>
      </c>
      <c r="E3895">
        <v>0</v>
      </c>
      <c r="F3895" t="s">
        <v>599</v>
      </c>
      <c r="H3895">
        <v>0</v>
      </c>
      <c r="I3895">
        <v>1</v>
      </c>
      <c r="J3895">
        <v>0</v>
      </c>
      <c r="K3895">
        <v>100</v>
      </c>
      <c r="L3895">
        <f t="shared" si="360"/>
        <v>2.8453499999999954</v>
      </c>
      <c r="N3895">
        <v>0.63229999999999897</v>
      </c>
      <c r="O3895" t="str">
        <f t="shared" si="358"/>
        <v>18&lt;row&gt;&lt;color=136,140,107&gt;以酒焰给予对手284%伤害，&lt;row&gt;&lt;color=136,140,107&gt;并额外造成395点伤害</v>
      </c>
    </row>
    <row r="3896" spans="1:15" x14ac:dyDescent="0.15">
      <c r="A3896">
        <f t="shared" si="359"/>
        <v>1002823023</v>
      </c>
      <c r="B3896" s="32">
        <v>1002823</v>
      </c>
      <c r="C3896">
        <v>23</v>
      </c>
      <c r="D3896">
        <v>0</v>
      </c>
      <c r="E3896">
        <v>0</v>
      </c>
      <c r="F3896" t="s">
        <v>600</v>
      </c>
      <c r="H3896">
        <v>0</v>
      </c>
      <c r="I3896">
        <v>1</v>
      </c>
      <c r="J3896">
        <v>0</v>
      </c>
      <c r="K3896">
        <v>100</v>
      </c>
      <c r="L3896">
        <f t="shared" si="360"/>
        <v>2.873699999999995</v>
      </c>
      <c r="N3896">
        <v>0.63859999999999895</v>
      </c>
      <c r="O3896" t="str">
        <f t="shared" si="358"/>
        <v>18&lt;row&gt;&lt;color=136,140,107&gt;以酒焰给予对手287%伤害，&lt;row&gt;&lt;color=136,140,107&gt;并额外造成422点伤害</v>
      </c>
    </row>
    <row r="3897" spans="1:15" x14ac:dyDescent="0.15">
      <c r="A3897">
        <f t="shared" si="359"/>
        <v>1002823024</v>
      </c>
      <c r="B3897" s="32">
        <v>1002823</v>
      </c>
      <c r="C3897">
        <v>24</v>
      </c>
      <c r="D3897">
        <v>0</v>
      </c>
      <c r="E3897">
        <v>0</v>
      </c>
      <c r="F3897" t="s">
        <v>601</v>
      </c>
      <c r="H3897">
        <v>0</v>
      </c>
      <c r="I3897">
        <v>1</v>
      </c>
      <c r="J3897">
        <v>0</v>
      </c>
      <c r="K3897">
        <v>100</v>
      </c>
      <c r="L3897">
        <f t="shared" si="360"/>
        <v>2.9020499999999956</v>
      </c>
      <c r="N3897">
        <v>0.64489999999999903</v>
      </c>
      <c r="O3897" t="str">
        <f t="shared" si="358"/>
        <v>18&lt;row&gt;&lt;color=136,140,107&gt;以酒焰给予对手290%伤害，&lt;row&gt;&lt;color=136,140,107&gt;并额外造成449点伤害</v>
      </c>
    </row>
    <row r="3898" spans="1:15" x14ac:dyDescent="0.15">
      <c r="A3898">
        <f t="shared" si="359"/>
        <v>1002823025</v>
      </c>
      <c r="B3898" s="32">
        <v>1002823</v>
      </c>
      <c r="C3898">
        <v>25</v>
      </c>
      <c r="D3898">
        <v>0</v>
      </c>
      <c r="E3898">
        <v>0</v>
      </c>
      <c r="F3898" t="s">
        <v>602</v>
      </c>
      <c r="H3898">
        <v>0</v>
      </c>
      <c r="I3898">
        <v>1</v>
      </c>
      <c r="J3898">
        <v>0</v>
      </c>
      <c r="K3898">
        <v>100</v>
      </c>
      <c r="L3898">
        <f t="shared" si="360"/>
        <v>2.9303999999999957</v>
      </c>
      <c r="N3898">
        <v>0.651199999999999</v>
      </c>
      <c r="O3898" t="str">
        <f t="shared" si="358"/>
        <v>18&lt;row&gt;&lt;color=136,140,107&gt;以酒焰给予对手293%伤害，&lt;row&gt;&lt;color=136,140,107&gt;并额外造成477点伤害</v>
      </c>
    </row>
    <row r="3899" spans="1:15" x14ac:dyDescent="0.15">
      <c r="A3899">
        <f t="shared" si="359"/>
        <v>1002823026</v>
      </c>
      <c r="B3899" s="32">
        <v>1002823</v>
      </c>
      <c r="C3899">
        <v>26</v>
      </c>
      <c r="D3899">
        <v>0</v>
      </c>
      <c r="E3899">
        <v>0</v>
      </c>
      <c r="F3899" t="s">
        <v>603</v>
      </c>
      <c r="H3899">
        <v>0</v>
      </c>
      <c r="I3899">
        <v>1</v>
      </c>
      <c r="J3899">
        <v>0</v>
      </c>
      <c r="K3899">
        <v>100</v>
      </c>
      <c r="L3899">
        <f t="shared" si="360"/>
        <v>2.9587499999999953</v>
      </c>
      <c r="N3899">
        <v>0.65749999999999897</v>
      </c>
      <c r="O3899" t="str">
        <f t="shared" si="358"/>
        <v>18&lt;row&gt;&lt;color=136,140,107&gt;以酒焰给予对手295%伤害，&lt;row&gt;&lt;color=136,140,107&gt;并额外造成505点伤害</v>
      </c>
    </row>
    <row r="3900" spans="1:15" x14ac:dyDescent="0.15">
      <c r="A3900">
        <f t="shared" si="359"/>
        <v>1002823027</v>
      </c>
      <c r="B3900" s="32">
        <v>1002823</v>
      </c>
      <c r="C3900">
        <v>27</v>
      </c>
      <c r="D3900">
        <v>0</v>
      </c>
      <c r="E3900">
        <v>0</v>
      </c>
      <c r="F3900" t="s">
        <v>604</v>
      </c>
      <c r="H3900">
        <v>0</v>
      </c>
      <c r="I3900">
        <v>1</v>
      </c>
      <c r="J3900">
        <v>0</v>
      </c>
      <c r="K3900">
        <v>100</v>
      </c>
      <c r="L3900">
        <f t="shared" si="360"/>
        <v>2.9870999999999954</v>
      </c>
      <c r="N3900">
        <v>0.66379999999999895</v>
      </c>
      <c r="O3900" t="str">
        <f t="shared" si="358"/>
        <v>18&lt;row&gt;&lt;color=136,140,107&gt;以酒焰给予对手298%伤害，&lt;row&gt;&lt;color=136,140,107&gt;并额外造成535点伤害</v>
      </c>
    </row>
    <row r="3901" spans="1:15" x14ac:dyDescent="0.15">
      <c r="A3901">
        <f t="shared" si="359"/>
        <v>1002823028</v>
      </c>
      <c r="B3901" s="32">
        <v>1002823</v>
      </c>
      <c r="C3901">
        <v>28</v>
      </c>
      <c r="D3901">
        <v>0</v>
      </c>
      <c r="E3901">
        <v>0</v>
      </c>
      <c r="F3901" t="s">
        <v>605</v>
      </c>
      <c r="H3901">
        <v>0</v>
      </c>
      <c r="I3901">
        <v>1</v>
      </c>
      <c r="J3901">
        <v>0</v>
      </c>
      <c r="K3901">
        <v>100</v>
      </c>
      <c r="L3901">
        <f t="shared" si="360"/>
        <v>3.0154499999999955</v>
      </c>
      <c r="N3901">
        <v>0.67009999999999903</v>
      </c>
      <c r="O3901" t="str">
        <f t="shared" si="358"/>
        <v>18&lt;row&gt;&lt;color=136,140,107&gt;以酒焰给予对手301%伤害，&lt;row&gt;&lt;color=136,140,107&gt;并额外造成565点伤害</v>
      </c>
    </row>
    <row r="3902" spans="1:15" x14ac:dyDescent="0.15">
      <c r="A3902">
        <f t="shared" si="359"/>
        <v>1002823029</v>
      </c>
      <c r="B3902" s="32">
        <v>1002823</v>
      </c>
      <c r="C3902">
        <v>29</v>
      </c>
      <c r="D3902">
        <v>0</v>
      </c>
      <c r="E3902">
        <v>0</v>
      </c>
      <c r="F3902" t="s">
        <v>606</v>
      </c>
      <c r="H3902">
        <v>0</v>
      </c>
      <c r="I3902">
        <v>1</v>
      </c>
      <c r="J3902">
        <v>0</v>
      </c>
      <c r="K3902">
        <v>100</v>
      </c>
      <c r="L3902">
        <f t="shared" si="360"/>
        <v>3.0437999999999956</v>
      </c>
      <c r="N3902">
        <v>0.676399999999999</v>
      </c>
      <c r="O3902" t="str">
        <f t="shared" si="358"/>
        <v>18&lt;row&gt;&lt;color=136,140,107&gt;以酒焰给予对手304%伤害，&lt;row&gt;&lt;color=136,140,107&gt;并额外造成597点伤害</v>
      </c>
    </row>
    <row r="3903" spans="1:15" x14ac:dyDescent="0.15">
      <c r="A3903">
        <f t="shared" si="359"/>
        <v>1002823030</v>
      </c>
      <c r="B3903" s="32">
        <v>1002823</v>
      </c>
      <c r="C3903">
        <v>30</v>
      </c>
      <c r="D3903">
        <v>0</v>
      </c>
      <c r="E3903">
        <v>0</v>
      </c>
      <c r="F3903" t="s">
        <v>607</v>
      </c>
      <c r="H3903">
        <v>0</v>
      </c>
      <c r="I3903">
        <v>1</v>
      </c>
      <c r="J3903">
        <v>0</v>
      </c>
      <c r="K3903">
        <v>100</v>
      </c>
      <c r="L3903">
        <f t="shared" si="360"/>
        <v>3.0721499999999953</v>
      </c>
      <c r="N3903">
        <v>0.68269999999999897</v>
      </c>
      <c r="O3903" t="str">
        <f t="shared" si="358"/>
        <v>18&lt;row&gt;&lt;color=136,140,107&gt;以酒焰给予对手307%伤害，&lt;row&gt;&lt;color=136,140,107&gt;并额外造成629点伤害</v>
      </c>
    </row>
    <row r="3904" spans="1:15" x14ac:dyDescent="0.15">
      <c r="A3904">
        <f t="shared" si="359"/>
        <v>1002823031</v>
      </c>
      <c r="B3904" s="32">
        <v>1002823</v>
      </c>
      <c r="C3904">
        <v>31</v>
      </c>
      <c r="D3904">
        <v>0</v>
      </c>
      <c r="E3904">
        <v>0</v>
      </c>
      <c r="F3904" t="s">
        <v>608</v>
      </c>
      <c r="H3904">
        <v>0</v>
      </c>
      <c r="I3904">
        <v>1</v>
      </c>
      <c r="J3904">
        <v>0</v>
      </c>
      <c r="K3904">
        <v>100</v>
      </c>
      <c r="L3904">
        <f t="shared" si="360"/>
        <v>3.1004999999999954</v>
      </c>
      <c r="N3904">
        <v>0.68899999999999895</v>
      </c>
      <c r="O3904" t="str">
        <f t="shared" si="358"/>
        <v>18&lt;row&gt;&lt;color=136,140,107&gt;以酒焰给予对手310%伤害，&lt;row&gt;&lt;color=136,140,107&gt;并额外造成662点伤害</v>
      </c>
    </row>
    <row r="3905" spans="1:15" x14ac:dyDescent="0.15">
      <c r="A3905">
        <f t="shared" si="359"/>
        <v>1002823032</v>
      </c>
      <c r="B3905" s="32">
        <v>1002823</v>
      </c>
      <c r="C3905">
        <v>32</v>
      </c>
      <c r="D3905">
        <v>0</v>
      </c>
      <c r="E3905">
        <v>0</v>
      </c>
      <c r="F3905" t="s">
        <v>609</v>
      </c>
      <c r="H3905">
        <v>0</v>
      </c>
      <c r="I3905">
        <v>1</v>
      </c>
      <c r="J3905">
        <v>0</v>
      </c>
      <c r="K3905">
        <v>100</v>
      </c>
      <c r="L3905">
        <f t="shared" si="360"/>
        <v>3.1288499999999955</v>
      </c>
      <c r="N3905">
        <v>0.69529999999999903</v>
      </c>
      <c r="O3905" t="str">
        <f t="shared" si="358"/>
        <v>18&lt;row&gt;&lt;color=136,140,107&gt;以酒焰给予对手312%伤害，&lt;row&gt;&lt;color=136,140,107&gt;并额外造成696点伤害</v>
      </c>
    </row>
    <row r="3906" spans="1:15" x14ac:dyDescent="0.15">
      <c r="A3906">
        <f t="shared" si="359"/>
        <v>1002823033</v>
      </c>
      <c r="B3906" s="32">
        <v>1002823</v>
      </c>
      <c r="C3906">
        <v>33</v>
      </c>
      <c r="D3906">
        <v>0</v>
      </c>
      <c r="E3906">
        <v>0</v>
      </c>
      <c r="F3906" t="s">
        <v>610</v>
      </c>
      <c r="H3906">
        <v>0</v>
      </c>
      <c r="I3906">
        <v>1</v>
      </c>
      <c r="J3906">
        <v>0</v>
      </c>
      <c r="K3906">
        <v>100</v>
      </c>
      <c r="L3906">
        <f t="shared" si="360"/>
        <v>3.1571999999999956</v>
      </c>
      <c r="N3906">
        <v>0.701599999999999</v>
      </c>
      <c r="O3906" t="str">
        <f t="shared" si="358"/>
        <v>18&lt;row&gt;&lt;color=136,140,107&gt;以酒焰给予对手315%伤害，&lt;row&gt;&lt;color=136,140,107&gt;并额外造成730点伤害</v>
      </c>
    </row>
    <row r="3907" spans="1:15" x14ac:dyDescent="0.15">
      <c r="A3907">
        <f t="shared" si="359"/>
        <v>1002823034</v>
      </c>
      <c r="B3907" s="32">
        <v>1002823</v>
      </c>
      <c r="C3907">
        <v>34</v>
      </c>
      <c r="D3907">
        <v>0</v>
      </c>
      <c r="E3907">
        <v>0</v>
      </c>
      <c r="F3907" t="s">
        <v>611</v>
      </c>
      <c r="H3907">
        <v>0</v>
      </c>
      <c r="I3907">
        <v>1</v>
      </c>
      <c r="J3907">
        <v>0</v>
      </c>
      <c r="K3907">
        <v>100</v>
      </c>
      <c r="L3907">
        <f t="shared" si="360"/>
        <v>3.1855499999999952</v>
      </c>
      <c r="N3907">
        <v>0.70789999999999897</v>
      </c>
      <c r="O3907" t="str">
        <f t="shared" si="358"/>
        <v>18&lt;row&gt;&lt;color=136,140,107&gt;以酒焰给予对手318%伤害，&lt;row&gt;&lt;color=136,140,107&gt;并额外造成766点伤害</v>
      </c>
    </row>
    <row r="3908" spans="1:15" x14ac:dyDescent="0.15">
      <c r="A3908">
        <f t="shared" si="359"/>
        <v>1002823035</v>
      </c>
      <c r="B3908" s="32">
        <v>1002823</v>
      </c>
      <c r="C3908">
        <v>35</v>
      </c>
      <c r="D3908">
        <v>0</v>
      </c>
      <c r="E3908">
        <v>0</v>
      </c>
      <c r="F3908" t="s">
        <v>612</v>
      </c>
      <c r="H3908">
        <v>0</v>
      </c>
      <c r="I3908">
        <v>1</v>
      </c>
      <c r="J3908">
        <v>0</v>
      </c>
      <c r="K3908">
        <v>100</v>
      </c>
      <c r="L3908">
        <f t="shared" si="360"/>
        <v>3.2138999999999953</v>
      </c>
      <c r="N3908">
        <v>0.71419999999999895</v>
      </c>
      <c r="O3908" t="str">
        <f t="shared" si="358"/>
        <v>18&lt;row&gt;&lt;color=136,140,107&gt;以酒焰给予对手321%伤害，&lt;row&gt;&lt;color=136,140,107&gt;并额外造成803点伤害</v>
      </c>
    </row>
    <row r="3909" spans="1:15" x14ac:dyDescent="0.15">
      <c r="A3909">
        <f t="shared" si="359"/>
        <v>1002823036</v>
      </c>
      <c r="B3909" s="32">
        <v>1002823</v>
      </c>
      <c r="C3909">
        <v>36</v>
      </c>
      <c r="D3909">
        <v>0</v>
      </c>
      <c r="E3909">
        <v>0</v>
      </c>
      <c r="F3909" t="s">
        <v>613</v>
      </c>
      <c r="H3909">
        <v>0</v>
      </c>
      <c r="I3909">
        <v>1</v>
      </c>
      <c r="J3909">
        <v>0</v>
      </c>
      <c r="K3909">
        <v>100</v>
      </c>
      <c r="L3909">
        <f t="shared" si="360"/>
        <v>3.2422499999999959</v>
      </c>
      <c r="N3909">
        <v>0.72049999999999903</v>
      </c>
      <c r="O3909" t="str">
        <f t="shared" si="358"/>
        <v>18&lt;row&gt;&lt;color=136,140,107&gt;以酒焰给予对手324%伤害，&lt;row&gt;&lt;color=136,140,107&gt;并额外造成840点伤害</v>
      </c>
    </row>
    <row r="3910" spans="1:15" x14ac:dyDescent="0.15">
      <c r="A3910">
        <f t="shared" si="359"/>
        <v>1002823037</v>
      </c>
      <c r="B3910" s="32">
        <v>1002823</v>
      </c>
      <c r="C3910">
        <v>37</v>
      </c>
      <c r="D3910">
        <v>0</v>
      </c>
      <c r="E3910">
        <v>0</v>
      </c>
      <c r="F3910" t="s">
        <v>614</v>
      </c>
      <c r="H3910">
        <v>0</v>
      </c>
      <c r="I3910">
        <v>1</v>
      </c>
      <c r="J3910">
        <v>0</v>
      </c>
      <c r="K3910">
        <v>100</v>
      </c>
      <c r="L3910">
        <f t="shared" si="360"/>
        <v>3.2705999999999955</v>
      </c>
      <c r="N3910">
        <v>0.726799999999999</v>
      </c>
      <c r="O3910" t="str">
        <f t="shared" si="358"/>
        <v>18&lt;row&gt;&lt;color=136,140,107&gt;以酒焰给予对手327%伤害，&lt;row&gt;&lt;color=136,140,107&gt;并额外造成879点伤害</v>
      </c>
    </row>
    <row r="3911" spans="1:15" x14ac:dyDescent="0.15">
      <c r="A3911">
        <f t="shared" si="359"/>
        <v>1002823038</v>
      </c>
      <c r="B3911" s="32">
        <v>1002823</v>
      </c>
      <c r="C3911">
        <v>38</v>
      </c>
      <c r="D3911">
        <v>0</v>
      </c>
      <c r="E3911">
        <v>0</v>
      </c>
      <c r="F3911" t="s">
        <v>615</v>
      </c>
      <c r="H3911">
        <v>0</v>
      </c>
      <c r="I3911">
        <v>1</v>
      </c>
      <c r="J3911">
        <v>0</v>
      </c>
      <c r="K3911">
        <v>100</v>
      </c>
      <c r="L3911">
        <f t="shared" si="360"/>
        <v>3.2989499999999952</v>
      </c>
      <c r="N3911">
        <v>0.73309999999999897</v>
      </c>
      <c r="O3911" t="str">
        <f t="shared" si="358"/>
        <v>18&lt;row&gt;&lt;color=136,140,107&gt;以酒焰给予对手329%伤害，&lt;row&gt;&lt;color=136,140,107&gt;并额外造成919点伤害</v>
      </c>
    </row>
    <row r="3912" spans="1:15" x14ac:dyDescent="0.15">
      <c r="A3912">
        <f t="shared" si="359"/>
        <v>1002823039</v>
      </c>
      <c r="B3912" s="32">
        <v>1002823</v>
      </c>
      <c r="C3912">
        <v>39</v>
      </c>
      <c r="D3912">
        <v>0</v>
      </c>
      <c r="E3912">
        <v>0</v>
      </c>
      <c r="F3912" t="s">
        <v>616</v>
      </c>
      <c r="H3912">
        <v>0</v>
      </c>
      <c r="I3912">
        <v>1</v>
      </c>
      <c r="J3912">
        <v>0</v>
      </c>
      <c r="K3912">
        <v>100</v>
      </c>
      <c r="L3912">
        <f t="shared" si="360"/>
        <v>3.3272999999999953</v>
      </c>
      <c r="N3912">
        <v>0.73939999999999895</v>
      </c>
      <c r="O3912" t="str">
        <f t="shared" si="358"/>
        <v>18&lt;row&gt;&lt;color=136,140,107&gt;以酒焰给予对手332%伤害，&lt;row&gt;&lt;color=136,140,107&gt;并额外造成959点伤害</v>
      </c>
    </row>
    <row r="3913" spans="1:15" x14ac:dyDescent="0.15">
      <c r="A3913">
        <f t="shared" si="359"/>
        <v>1002823040</v>
      </c>
      <c r="B3913" s="32">
        <v>1002823</v>
      </c>
      <c r="C3913">
        <v>40</v>
      </c>
      <c r="D3913">
        <v>0</v>
      </c>
      <c r="E3913">
        <v>0</v>
      </c>
      <c r="F3913" t="s">
        <v>617</v>
      </c>
      <c r="H3913">
        <v>0</v>
      </c>
      <c r="I3913">
        <v>1</v>
      </c>
      <c r="J3913">
        <v>0</v>
      </c>
      <c r="K3913">
        <v>100</v>
      </c>
      <c r="L3913">
        <f t="shared" si="360"/>
        <v>3.3556499999999958</v>
      </c>
      <c r="N3913">
        <v>0.74569999999999903</v>
      </c>
      <c r="O3913" t="str">
        <f t="shared" si="358"/>
        <v>18&lt;row&gt;&lt;color=136,140,107&gt;以酒焰给予对手335%伤害，&lt;row&gt;&lt;color=136,140,107&gt;并额外造成1000点伤害</v>
      </c>
    </row>
    <row r="3914" spans="1:15" x14ac:dyDescent="0.15">
      <c r="A3914">
        <f t="shared" si="359"/>
        <v>1002823041</v>
      </c>
      <c r="B3914" s="32">
        <v>1002823</v>
      </c>
      <c r="C3914">
        <v>41</v>
      </c>
      <c r="D3914">
        <v>0</v>
      </c>
      <c r="E3914">
        <v>0</v>
      </c>
      <c r="F3914" t="s">
        <v>618</v>
      </c>
      <c r="H3914">
        <v>0</v>
      </c>
      <c r="I3914">
        <v>1</v>
      </c>
      <c r="J3914">
        <v>0</v>
      </c>
      <c r="K3914">
        <v>100</v>
      </c>
      <c r="L3914">
        <f t="shared" si="360"/>
        <v>3.3839999999999955</v>
      </c>
      <c r="N3914">
        <v>0.751999999999999</v>
      </c>
      <c r="O3914" t="str">
        <f t="shared" si="358"/>
        <v>18&lt;row&gt;&lt;color=136,140,107&gt;以酒焰给予对手338%伤害，&lt;row&gt;&lt;color=136,140,107&gt;并额外造成1043点伤害</v>
      </c>
    </row>
    <row r="3915" spans="1:15" x14ac:dyDescent="0.15">
      <c r="A3915">
        <f t="shared" si="359"/>
        <v>1002823042</v>
      </c>
      <c r="B3915" s="32">
        <v>1002823</v>
      </c>
      <c r="C3915">
        <v>42</v>
      </c>
      <c r="D3915">
        <v>0</v>
      </c>
      <c r="E3915">
        <v>0</v>
      </c>
      <c r="F3915" t="s">
        <v>619</v>
      </c>
      <c r="H3915">
        <v>0</v>
      </c>
      <c r="I3915">
        <v>1</v>
      </c>
      <c r="J3915">
        <v>0</v>
      </c>
      <c r="K3915">
        <v>100</v>
      </c>
      <c r="L3915">
        <f t="shared" si="360"/>
        <v>3.4123499999999956</v>
      </c>
      <c r="N3915">
        <v>0.75829999999999897</v>
      </c>
      <c r="O3915" t="str">
        <f t="shared" si="358"/>
        <v>18&lt;row&gt;&lt;color=136,140,107&gt;以酒焰给予对手341%伤害，&lt;row&gt;&lt;color=136,140,107&gt;并额外造成1086点伤害</v>
      </c>
    </row>
    <row r="3916" spans="1:15" x14ac:dyDescent="0.15">
      <c r="A3916">
        <f t="shared" si="359"/>
        <v>1002823043</v>
      </c>
      <c r="B3916" s="32">
        <v>1002823</v>
      </c>
      <c r="C3916">
        <v>43</v>
      </c>
      <c r="D3916">
        <v>0</v>
      </c>
      <c r="E3916">
        <v>0</v>
      </c>
      <c r="F3916" t="s">
        <v>620</v>
      </c>
      <c r="H3916">
        <v>0</v>
      </c>
      <c r="I3916">
        <v>1</v>
      </c>
      <c r="J3916">
        <v>0</v>
      </c>
      <c r="K3916">
        <v>100</v>
      </c>
      <c r="L3916">
        <f t="shared" si="360"/>
        <v>3.4406999999999952</v>
      </c>
      <c r="N3916">
        <v>0.76459999999999895</v>
      </c>
      <c r="O3916" t="str">
        <f t="shared" si="358"/>
        <v>18&lt;row&gt;&lt;color=136,140,107&gt;以酒焰给予对手344%伤害，&lt;row&gt;&lt;color=136,140,107&gt;并额外造成1131点伤害</v>
      </c>
    </row>
    <row r="3917" spans="1:15" x14ac:dyDescent="0.15">
      <c r="A3917">
        <f t="shared" si="359"/>
        <v>1002823044</v>
      </c>
      <c r="B3917" s="32">
        <v>1002823</v>
      </c>
      <c r="C3917">
        <v>44</v>
      </c>
      <c r="D3917">
        <v>0</v>
      </c>
      <c r="E3917">
        <v>0</v>
      </c>
      <c r="F3917" t="s">
        <v>621</v>
      </c>
      <c r="H3917">
        <v>0</v>
      </c>
      <c r="I3917">
        <v>1</v>
      </c>
      <c r="J3917">
        <v>0</v>
      </c>
      <c r="K3917">
        <v>100</v>
      </c>
      <c r="L3917">
        <f t="shared" si="360"/>
        <v>3.4690499999999957</v>
      </c>
      <c r="N3917">
        <v>0.77089999999999903</v>
      </c>
      <c r="O3917" t="str">
        <f t="shared" si="358"/>
        <v>18&lt;row&gt;&lt;color=136,140,107&gt;以酒焰给予对手346%伤害，&lt;row&gt;&lt;color=136,140,107&gt;并额外造成1176点伤害</v>
      </c>
    </row>
    <row r="3918" spans="1:15" x14ac:dyDescent="0.15">
      <c r="A3918">
        <f t="shared" si="359"/>
        <v>1002823045</v>
      </c>
      <c r="B3918" s="32">
        <v>1002823</v>
      </c>
      <c r="C3918">
        <v>45</v>
      </c>
      <c r="D3918">
        <v>0</v>
      </c>
      <c r="E3918">
        <v>0</v>
      </c>
      <c r="F3918" t="s">
        <v>622</v>
      </c>
      <c r="H3918">
        <v>0</v>
      </c>
      <c r="I3918">
        <v>1</v>
      </c>
      <c r="J3918">
        <v>0</v>
      </c>
      <c r="K3918">
        <v>100</v>
      </c>
      <c r="L3918">
        <f t="shared" si="360"/>
        <v>3.4973999999999954</v>
      </c>
      <c r="N3918">
        <v>0.777199999999999</v>
      </c>
      <c r="O3918" t="str">
        <f t="shared" si="358"/>
        <v>18&lt;row&gt;&lt;color=136,140,107&gt;以酒焰给予对手349%伤害，&lt;row&gt;&lt;color=136,140,107&gt;并额外造成1223点伤害</v>
      </c>
    </row>
    <row r="3919" spans="1:15" x14ac:dyDescent="0.15">
      <c r="A3919">
        <f t="shared" si="359"/>
        <v>1002823046</v>
      </c>
      <c r="B3919" s="32">
        <v>1002823</v>
      </c>
      <c r="C3919">
        <v>46</v>
      </c>
      <c r="D3919">
        <v>0</v>
      </c>
      <c r="E3919">
        <v>0</v>
      </c>
      <c r="F3919" t="s">
        <v>623</v>
      </c>
      <c r="H3919">
        <v>0</v>
      </c>
      <c r="I3919">
        <v>1</v>
      </c>
      <c r="J3919">
        <v>0</v>
      </c>
      <c r="K3919">
        <v>100</v>
      </c>
      <c r="L3919">
        <f t="shared" si="360"/>
        <v>3.5257499999999955</v>
      </c>
      <c r="N3919">
        <v>0.78349999999999898</v>
      </c>
      <c r="O3919" t="str">
        <f t="shared" si="358"/>
        <v>18&lt;row&gt;&lt;color=136,140,107&gt;以酒焰给予对手352%伤害，&lt;row&gt;&lt;color=136,140,107&gt;并额外造成1270点伤害</v>
      </c>
    </row>
    <row r="3920" spans="1:15" x14ac:dyDescent="0.15">
      <c r="A3920">
        <f t="shared" si="359"/>
        <v>1002823047</v>
      </c>
      <c r="B3920" s="32">
        <v>1002823</v>
      </c>
      <c r="C3920">
        <v>47</v>
      </c>
      <c r="D3920">
        <v>0</v>
      </c>
      <c r="E3920">
        <v>0</v>
      </c>
      <c r="F3920" t="s">
        <v>624</v>
      </c>
      <c r="H3920">
        <v>0</v>
      </c>
      <c r="I3920">
        <v>1</v>
      </c>
      <c r="J3920">
        <v>0</v>
      </c>
      <c r="K3920">
        <v>100</v>
      </c>
      <c r="L3920">
        <f t="shared" si="360"/>
        <v>3.5540999999999952</v>
      </c>
      <c r="N3920">
        <v>0.78979999999999895</v>
      </c>
      <c r="O3920" t="str">
        <f t="shared" si="358"/>
        <v>18&lt;row&gt;&lt;color=136,140,107&gt;以酒焰给予对手355%伤害，&lt;row&gt;&lt;color=136,140,107&gt;并额外造成1319点伤害</v>
      </c>
    </row>
    <row r="3921" spans="1:15" x14ac:dyDescent="0.15">
      <c r="A3921">
        <f t="shared" si="359"/>
        <v>1002823048</v>
      </c>
      <c r="B3921" s="32">
        <v>1002823</v>
      </c>
      <c r="C3921">
        <v>48</v>
      </c>
      <c r="D3921">
        <v>0</v>
      </c>
      <c r="E3921">
        <v>0</v>
      </c>
      <c r="F3921" t="s">
        <v>625</v>
      </c>
      <c r="H3921">
        <v>0</v>
      </c>
      <c r="I3921">
        <v>1</v>
      </c>
      <c r="J3921">
        <v>0</v>
      </c>
      <c r="K3921">
        <v>100</v>
      </c>
      <c r="L3921">
        <f t="shared" si="360"/>
        <v>3.5824499999999957</v>
      </c>
      <c r="N3921">
        <v>0.79609999999999903</v>
      </c>
      <c r="O3921" t="str">
        <f t="shared" si="358"/>
        <v>18&lt;row&gt;&lt;color=136,140,107&gt;以酒焰给予对手358%伤害，&lt;row&gt;&lt;color=136,140,107&gt;并额外造成1368点伤害</v>
      </c>
    </row>
    <row r="3922" spans="1:15" x14ac:dyDescent="0.15">
      <c r="A3922">
        <f t="shared" si="359"/>
        <v>1002823049</v>
      </c>
      <c r="B3922" s="32">
        <v>1002823</v>
      </c>
      <c r="C3922">
        <v>49</v>
      </c>
      <c r="D3922">
        <v>0</v>
      </c>
      <c r="E3922">
        <v>0</v>
      </c>
      <c r="F3922" t="s">
        <v>626</v>
      </c>
      <c r="H3922">
        <v>0</v>
      </c>
      <c r="I3922">
        <v>1</v>
      </c>
      <c r="J3922">
        <v>0</v>
      </c>
      <c r="K3922">
        <v>100</v>
      </c>
      <c r="L3922">
        <f t="shared" si="360"/>
        <v>3.6107999999999953</v>
      </c>
      <c r="N3922">
        <v>0.802399999999999</v>
      </c>
      <c r="O3922" t="str">
        <f t="shared" si="358"/>
        <v>18&lt;row&gt;&lt;color=136,140,107&gt;以酒焰给予对手361%伤害，&lt;row&gt;&lt;color=136,140,107&gt;并额外造成1419点伤害</v>
      </c>
    </row>
    <row r="3923" spans="1:15" x14ac:dyDescent="0.15">
      <c r="A3923">
        <f t="shared" si="359"/>
        <v>1002823050</v>
      </c>
      <c r="B3923" s="32">
        <v>1002823</v>
      </c>
      <c r="C3923">
        <v>50</v>
      </c>
      <c r="D3923">
        <v>0</v>
      </c>
      <c r="E3923">
        <v>0</v>
      </c>
      <c r="F3923" t="s">
        <v>627</v>
      </c>
      <c r="H3923">
        <v>0</v>
      </c>
      <c r="I3923">
        <v>1</v>
      </c>
      <c r="J3923">
        <v>0</v>
      </c>
      <c r="K3923">
        <v>100</v>
      </c>
      <c r="L3923">
        <f t="shared" si="360"/>
        <v>3.6391499999999954</v>
      </c>
      <c r="N3923">
        <v>0.80869999999999898</v>
      </c>
      <c r="O3923" t="str">
        <f t="shared" si="358"/>
        <v>18&lt;row&gt;&lt;color=136,140,107&gt;以酒焰给予对手363%伤害，&lt;row&gt;&lt;color=136,140,107&gt;并额外造成1471点伤害</v>
      </c>
    </row>
    <row r="3924" spans="1:15" x14ac:dyDescent="0.15">
      <c r="A3924">
        <f t="shared" si="359"/>
        <v>1002823051</v>
      </c>
      <c r="B3924" s="32">
        <v>1002823</v>
      </c>
      <c r="C3924">
        <v>51</v>
      </c>
      <c r="D3924">
        <v>0</v>
      </c>
      <c r="E3924">
        <v>0</v>
      </c>
      <c r="F3924" t="s">
        <v>628</v>
      </c>
      <c r="H3924">
        <v>0</v>
      </c>
      <c r="I3924">
        <v>1</v>
      </c>
      <c r="J3924">
        <v>0</v>
      </c>
      <c r="K3924">
        <v>100</v>
      </c>
      <c r="L3924">
        <f t="shared" si="360"/>
        <v>3.6674999999999951</v>
      </c>
      <c r="N3924">
        <v>0.81499999999999895</v>
      </c>
      <c r="O3924" t="str">
        <f t="shared" si="358"/>
        <v>18&lt;row&gt;&lt;color=136,140,107&gt;以酒焰给予对手366%伤害，&lt;row&gt;&lt;color=136,140,107&gt;并额外造成1524点伤害</v>
      </c>
    </row>
    <row r="3925" spans="1:15" x14ac:dyDescent="0.15">
      <c r="A3925">
        <f t="shared" si="359"/>
        <v>1002823052</v>
      </c>
      <c r="B3925" s="32">
        <v>1002823</v>
      </c>
      <c r="C3925">
        <v>52</v>
      </c>
      <c r="D3925">
        <v>0</v>
      </c>
      <c r="E3925">
        <v>0</v>
      </c>
      <c r="F3925" t="s">
        <v>629</v>
      </c>
      <c r="H3925">
        <v>0</v>
      </c>
      <c r="I3925">
        <v>1</v>
      </c>
      <c r="J3925">
        <v>0</v>
      </c>
      <c r="K3925">
        <v>100</v>
      </c>
      <c r="L3925">
        <f t="shared" si="360"/>
        <v>3.6958499999999956</v>
      </c>
      <c r="N3925">
        <v>0.82129999999999903</v>
      </c>
      <c r="O3925" t="str">
        <f t="shared" si="358"/>
        <v>18&lt;row&gt;&lt;color=136,140,107&gt;以酒焰给予对手369%伤害，&lt;row&gt;&lt;color=136,140,107&gt;并额外造成1578点伤害</v>
      </c>
    </row>
    <row r="3926" spans="1:15" x14ac:dyDescent="0.15">
      <c r="A3926">
        <f t="shared" si="359"/>
        <v>1002823053</v>
      </c>
      <c r="B3926" s="32">
        <v>1002823</v>
      </c>
      <c r="C3926">
        <v>53</v>
      </c>
      <c r="D3926">
        <v>0</v>
      </c>
      <c r="E3926">
        <v>0</v>
      </c>
      <c r="F3926" t="s">
        <v>630</v>
      </c>
      <c r="H3926">
        <v>0</v>
      </c>
      <c r="I3926">
        <v>1</v>
      </c>
      <c r="J3926">
        <v>0</v>
      </c>
      <c r="K3926">
        <v>100</v>
      </c>
      <c r="L3926">
        <f t="shared" si="360"/>
        <v>3.7241999999999953</v>
      </c>
      <c r="N3926">
        <v>0.827599999999999</v>
      </c>
      <c r="O3926" t="str">
        <f t="shared" si="358"/>
        <v>18&lt;row&gt;&lt;color=136,140,107&gt;以酒焰给予对手372%伤害，&lt;row&gt;&lt;color=136,140,107&gt;并额外造成1633点伤害</v>
      </c>
    </row>
    <row r="3927" spans="1:15" x14ac:dyDescent="0.15">
      <c r="A3927">
        <f t="shared" si="359"/>
        <v>1002823054</v>
      </c>
      <c r="B3927" s="32">
        <v>1002823</v>
      </c>
      <c r="C3927">
        <v>54</v>
      </c>
      <c r="D3927">
        <v>0</v>
      </c>
      <c r="E3927">
        <v>0</v>
      </c>
      <c r="F3927" t="s">
        <v>631</v>
      </c>
      <c r="H3927">
        <v>0</v>
      </c>
      <c r="I3927">
        <v>1</v>
      </c>
      <c r="J3927">
        <v>0</v>
      </c>
      <c r="K3927">
        <v>100</v>
      </c>
      <c r="L3927">
        <f t="shared" si="360"/>
        <v>3.7525499999999954</v>
      </c>
      <c r="N3927">
        <v>0.83389999999999898</v>
      </c>
      <c r="O3927" t="str">
        <f t="shared" si="358"/>
        <v>18&lt;row&gt;&lt;color=136,140,107&gt;以酒焰给予对手375%伤害，&lt;row&gt;&lt;color=136,140,107&gt;并额外造成1689点伤害</v>
      </c>
    </row>
    <row r="3928" spans="1:15" x14ac:dyDescent="0.15">
      <c r="A3928">
        <f t="shared" si="359"/>
        <v>1002823055</v>
      </c>
      <c r="B3928" s="32">
        <v>1002823</v>
      </c>
      <c r="C3928">
        <v>55</v>
      </c>
      <c r="D3928">
        <v>0</v>
      </c>
      <c r="E3928">
        <v>0</v>
      </c>
      <c r="F3928" t="s">
        <v>632</v>
      </c>
      <c r="H3928">
        <v>0</v>
      </c>
      <c r="I3928">
        <v>1</v>
      </c>
      <c r="J3928">
        <v>0</v>
      </c>
      <c r="K3928">
        <v>100</v>
      </c>
      <c r="L3928">
        <f t="shared" si="360"/>
        <v>3.7808999999999955</v>
      </c>
      <c r="N3928">
        <v>0.84019999999999895</v>
      </c>
      <c r="O3928" t="str">
        <f t="shared" si="358"/>
        <v>18&lt;row&gt;&lt;color=136,140,107&gt;以酒焰给予对手378%伤害，&lt;row&gt;&lt;color=136,140,107&gt;并额外造成1747点伤害</v>
      </c>
    </row>
    <row r="3929" spans="1:15" x14ac:dyDescent="0.15">
      <c r="A3929">
        <f t="shared" si="359"/>
        <v>1002823056</v>
      </c>
      <c r="B3929" s="32">
        <v>1002823</v>
      </c>
      <c r="C3929">
        <v>56</v>
      </c>
      <c r="D3929">
        <v>0</v>
      </c>
      <c r="E3929">
        <v>0</v>
      </c>
      <c r="F3929" t="s">
        <v>633</v>
      </c>
      <c r="H3929">
        <v>0</v>
      </c>
      <c r="I3929">
        <v>1</v>
      </c>
      <c r="J3929">
        <v>0</v>
      </c>
      <c r="K3929">
        <v>100</v>
      </c>
      <c r="L3929">
        <f t="shared" si="360"/>
        <v>3.8092499999999911</v>
      </c>
      <c r="N3929">
        <v>0.84649999999999803</v>
      </c>
      <c r="O3929" t="str">
        <f t="shared" si="358"/>
        <v>18&lt;row&gt;&lt;color=136,140,107&gt;以酒焰给予对手380%伤害，&lt;row&gt;&lt;color=136,140,107&gt;并额外造成1805点伤害</v>
      </c>
    </row>
    <row r="3930" spans="1:15" x14ac:dyDescent="0.15">
      <c r="A3930">
        <f t="shared" si="359"/>
        <v>1002823057</v>
      </c>
      <c r="B3930" s="32">
        <v>1002823</v>
      </c>
      <c r="C3930">
        <v>57</v>
      </c>
      <c r="D3930">
        <v>0</v>
      </c>
      <c r="E3930">
        <v>0</v>
      </c>
      <c r="F3930" t="s">
        <v>634</v>
      </c>
      <c r="H3930">
        <v>0</v>
      </c>
      <c r="I3930">
        <v>1</v>
      </c>
      <c r="J3930">
        <v>0</v>
      </c>
      <c r="K3930">
        <v>100</v>
      </c>
      <c r="L3930">
        <f t="shared" si="360"/>
        <v>3.8375999999999912</v>
      </c>
      <c r="N3930">
        <v>0.852799999999998</v>
      </c>
      <c r="O3930" t="str">
        <f t="shared" si="358"/>
        <v>18&lt;row&gt;&lt;color=136,140,107&gt;以酒焰给予对手383%伤害，&lt;row&gt;&lt;color=136,140,107&gt;并额外造成1865点伤害</v>
      </c>
    </row>
    <row r="3931" spans="1:15" x14ac:dyDescent="0.15">
      <c r="A3931">
        <f t="shared" si="359"/>
        <v>1002823058</v>
      </c>
      <c r="B3931" s="32">
        <v>1002823</v>
      </c>
      <c r="C3931">
        <v>58</v>
      </c>
      <c r="D3931">
        <v>0</v>
      </c>
      <c r="E3931">
        <v>0</v>
      </c>
      <c r="F3931" t="s">
        <v>635</v>
      </c>
      <c r="H3931">
        <v>0</v>
      </c>
      <c r="I3931">
        <v>1</v>
      </c>
      <c r="J3931">
        <v>0</v>
      </c>
      <c r="K3931">
        <v>100</v>
      </c>
      <c r="L3931">
        <f t="shared" si="360"/>
        <v>3.8659499999999909</v>
      </c>
      <c r="N3931">
        <v>0.85909999999999798</v>
      </c>
      <c r="O3931" t="str">
        <f t="shared" si="358"/>
        <v>18&lt;row&gt;&lt;color=136,140,107&gt;以酒焰给予对手386%伤害，&lt;row&gt;&lt;color=136,140,107&gt;并额外造成1926点伤害</v>
      </c>
    </row>
    <row r="3932" spans="1:15" x14ac:dyDescent="0.15">
      <c r="A3932">
        <f t="shared" si="359"/>
        <v>1002823059</v>
      </c>
      <c r="B3932" s="32">
        <v>1002823</v>
      </c>
      <c r="C3932">
        <v>59</v>
      </c>
      <c r="D3932">
        <v>0</v>
      </c>
      <c r="E3932">
        <v>0</v>
      </c>
      <c r="F3932" t="s">
        <v>636</v>
      </c>
      <c r="H3932">
        <v>0</v>
      </c>
      <c r="I3932">
        <v>1</v>
      </c>
      <c r="J3932">
        <v>0</v>
      </c>
      <c r="K3932">
        <v>100</v>
      </c>
      <c r="L3932">
        <f t="shared" si="360"/>
        <v>3.8942999999999905</v>
      </c>
      <c r="N3932">
        <v>0.86539999999999795</v>
      </c>
      <c r="O3932" t="str">
        <f t="shared" si="358"/>
        <v>18&lt;row&gt;&lt;color=136,140,107&gt;以酒焰给予对手389%伤害，&lt;row&gt;&lt;color=136,140,107&gt;并额外造成1988点伤害</v>
      </c>
    </row>
    <row r="3933" spans="1:15" x14ac:dyDescent="0.15">
      <c r="A3933">
        <f t="shared" si="359"/>
        <v>1002823060</v>
      </c>
      <c r="B3933" s="32">
        <v>1002823</v>
      </c>
      <c r="C3933">
        <v>60</v>
      </c>
      <c r="D3933">
        <v>0</v>
      </c>
      <c r="E3933">
        <v>0</v>
      </c>
      <c r="F3933" t="s">
        <v>637</v>
      </c>
      <c r="H3933">
        <v>0</v>
      </c>
      <c r="I3933">
        <v>1</v>
      </c>
      <c r="J3933">
        <v>0</v>
      </c>
      <c r="K3933">
        <v>100</v>
      </c>
      <c r="L3933">
        <f t="shared" si="360"/>
        <v>3.9226499999999911</v>
      </c>
      <c r="N3933">
        <v>0.87169999999999803</v>
      </c>
      <c r="O3933" t="str">
        <f t="shared" si="358"/>
        <v>18&lt;row&gt;&lt;color=136,140,107&gt;以酒焰给予对手392%伤害，&lt;row&gt;&lt;color=136,140,107&gt;并额外造成2051点伤害</v>
      </c>
    </row>
    <row r="3934" spans="1:15" x14ac:dyDescent="0.15">
      <c r="A3934">
        <f t="shared" si="359"/>
        <v>1002823061</v>
      </c>
      <c r="B3934" s="32">
        <v>1002823</v>
      </c>
      <c r="C3934">
        <v>61</v>
      </c>
      <c r="D3934">
        <v>0</v>
      </c>
      <c r="E3934">
        <v>0</v>
      </c>
      <c r="F3934" t="s">
        <v>638</v>
      </c>
      <c r="H3934">
        <v>0</v>
      </c>
      <c r="I3934">
        <v>1</v>
      </c>
      <c r="J3934">
        <v>0</v>
      </c>
      <c r="K3934">
        <v>100</v>
      </c>
      <c r="L3934">
        <f t="shared" si="360"/>
        <v>3.9509999999999912</v>
      </c>
      <c r="N3934">
        <v>0.877999999999998</v>
      </c>
      <c r="O3934" t="str">
        <f t="shared" si="358"/>
        <v>18&lt;row&gt;&lt;color=136,140,107&gt;以酒焰给予对手395%伤害，&lt;row&gt;&lt;color=136,140,107&gt;并额外造成2116点伤害</v>
      </c>
    </row>
    <row r="3935" spans="1:15" x14ac:dyDescent="0.15">
      <c r="A3935">
        <f t="shared" si="359"/>
        <v>1002823062</v>
      </c>
      <c r="B3935" s="32">
        <v>1002823</v>
      </c>
      <c r="C3935">
        <v>62</v>
      </c>
      <c r="D3935">
        <v>0</v>
      </c>
      <c r="E3935">
        <v>0</v>
      </c>
      <c r="F3935" t="s">
        <v>639</v>
      </c>
      <c r="H3935">
        <v>0</v>
      </c>
      <c r="I3935">
        <v>1</v>
      </c>
      <c r="J3935">
        <v>0</v>
      </c>
      <c r="K3935">
        <v>100</v>
      </c>
      <c r="L3935">
        <f t="shared" si="360"/>
        <v>3.9793499999999908</v>
      </c>
      <c r="N3935">
        <v>0.88429999999999798</v>
      </c>
      <c r="O3935" t="str">
        <f t="shared" si="358"/>
        <v>18&lt;row&gt;&lt;color=136,140,107&gt;以酒焰给予对手397%伤害，&lt;row&gt;&lt;color=136,140,107&gt;并额外造成2181点伤害</v>
      </c>
    </row>
    <row r="3936" spans="1:15" x14ac:dyDescent="0.15">
      <c r="A3936">
        <f t="shared" si="359"/>
        <v>1002823063</v>
      </c>
      <c r="B3936" s="32">
        <v>1002823</v>
      </c>
      <c r="C3936">
        <v>63</v>
      </c>
      <c r="D3936">
        <v>0</v>
      </c>
      <c r="E3936">
        <v>0</v>
      </c>
      <c r="F3936" t="s">
        <v>640</v>
      </c>
      <c r="H3936">
        <v>0</v>
      </c>
      <c r="I3936">
        <v>1</v>
      </c>
      <c r="J3936">
        <v>0</v>
      </c>
      <c r="K3936">
        <v>100</v>
      </c>
      <c r="L3936">
        <f t="shared" si="360"/>
        <v>4.0076999999999909</v>
      </c>
      <c r="N3936">
        <v>0.89059999999999795</v>
      </c>
      <c r="O3936" t="str">
        <f t="shared" si="358"/>
        <v>18&lt;row&gt;&lt;color=136,140,107&gt;以酒焰给予对手400%伤害，&lt;row&gt;&lt;color=136,140,107&gt;并额外造成2248点伤害</v>
      </c>
    </row>
    <row r="3937" spans="1:15" x14ac:dyDescent="0.15">
      <c r="A3937">
        <f t="shared" si="359"/>
        <v>1002823064</v>
      </c>
      <c r="B3937" s="32">
        <v>1002823</v>
      </c>
      <c r="C3937">
        <v>64</v>
      </c>
      <c r="D3937">
        <v>0</v>
      </c>
      <c r="E3937">
        <v>0</v>
      </c>
      <c r="F3937" t="s">
        <v>641</v>
      </c>
      <c r="H3937">
        <v>0</v>
      </c>
      <c r="I3937">
        <v>1</v>
      </c>
      <c r="J3937">
        <v>0</v>
      </c>
      <c r="K3937">
        <v>100</v>
      </c>
      <c r="L3937">
        <f t="shared" si="360"/>
        <v>4.0360499999999915</v>
      </c>
      <c r="N3937">
        <v>0.89689999999999803</v>
      </c>
      <c r="O3937" t="str">
        <f t="shared" si="358"/>
        <v>18&lt;row&gt;&lt;color=136,140,107&gt;以酒焰给予对手403%伤害，&lt;row&gt;&lt;color=136,140,107&gt;并额外造成2316点伤害</v>
      </c>
    </row>
    <row r="3938" spans="1:15" x14ac:dyDescent="0.15">
      <c r="A3938">
        <f t="shared" si="359"/>
        <v>1002823065</v>
      </c>
      <c r="B3938" s="32">
        <v>1002823</v>
      </c>
      <c r="C3938">
        <v>65</v>
      </c>
      <c r="D3938">
        <v>0</v>
      </c>
      <c r="E3938">
        <v>0</v>
      </c>
      <c r="F3938" t="s">
        <v>642</v>
      </c>
      <c r="H3938">
        <v>0</v>
      </c>
      <c r="I3938">
        <v>1</v>
      </c>
      <c r="J3938">
        <v>0</v>
      </c>
      <c r="K3938">
        <v>100</v>
      </c>
      <c r="L3938">
        <f t="shared" si="360"/>
        <v>4.0643999999999911</v>
      </c>
      <c r="N3938">
        <v>0.903199999999998</v>
      </c>
      <c r="O3938" t="str">
        <f t="shared" si="358"/>
        <v>18&lt;row&gt;&lt;color=136,140,107&gt;以酒焰给予对手406%伤害，&lt;row&gt;&lt;color=136,140,107&gt;并额外造成2386点伤害</v>
      </c>
    </row>
    <row r="3939" spans="1:15" x14ac:dyDescent="0.15">
      <c r="A3939">
        <f t="shared" si="359"/>
        <v>1002823066</v>
      </c>
      <c r="B3939" s="32">
        <v>1002823</v>
      </c>
      <c r="C3939">
        <v>66</v>
      </c>
      <c r="D3939">
        <v>0</v>
      </c>
      <c r="E3939">
        <v>0</v>
      </c>
      <c r="F3939" t="s">
        <v>643</v>
      </c>
      <c r="H3939">
        <v>0</v>
      </c>
      <c r="I3939">
        <v>1</v>
      </c>
      <c r="J3939">
        <v>0</v>
      </c>
      <c r="K3939">
        <v>100</v>
      </c>
      <c r="L3939">
        <f t="shared" si="360"/>
        <v>4.0927499999999908</v>
      </c>
      <c r="N3939">
        <v>0.90949999999999798</v>
      </c>
      <c r="O3939" t="str">
        <f t="shared" ref="O3939:O3953" si="361">"18&lt;row&gt;&lt;color=136,140,107&gt;以酒焰给予对手"&amp;INT(L3939*100)&amp;"%伤害，&lt;row&gt;&lt;color=136,140,107&gt;并额外造成"&amp;INT(C3939*10*L3939*N3939)&amp;"点伤害"</f>
        <v>18&lt;row&gt;&lt;color=136,140,107&gt;以酒焰给予对手409%伤害，&lt;row&gt;&lt;color=136,140,107&gt;并额外造成2456点伤害</v>
      </c>
    </row>
    <row r="3940" spans="1:15" x14ac:dyDescent="0.15">
      <c r="A3940">
        <f t="shared" si="359"/>
        <v>1002823067</v>
      </c>
      <c r="B3940" s="32">
        <v>1002823</v>
      </c>
      <c r="C3940">
        <v>67</v>
      </c>
      <c r="D3940">
        <v>0</v>
      </c>
      <c r="E3940">
        <v>0</v>
      </c>
      <c r="F3940" t="s">
        <v>644</v>
      </c>
      <c r="H3940">
        <v>0</v>
      </c>
      <c r="I3940">
        <v>1</v>
      </c>
      <c r="J3940">
        <v>0</v>
      </c>
      <c r="K3940">
        <v>100</v>
      </c>
      <c r="L3940">
        <f t="shared" si="360"/>
        <v>4.1210999999999904</v>
      </c>
      <c r="N3940">
        <v>0.91579999999999795</v>
      </c>
      <c r="O3940" t="str">
        <f t="shared" si="361"/>
        <v>18&lt;row&gt;&lt;color=136,140,107&gt;以酒焰给予对手412%伤害，&lt;row&gt;&lt;color=136,140,107&gt;并额外造成2528点伤害</v>
      </c>
    </row>
    <row r="3941" spans="1:15" x14ac:dyDescent="0.15">
      <c r="A3941">
        <f t="shared" si="359"/>
        <v>1002823068</v>
      </c>
      <c r="B3941" s="32">
        <v>1002823</v>
      </c>
      <c r="C3941">
        <v>68</v>
      </c>
      <c r="D3941">
        <v>0</v>
      </c>
      <c r="E3941">
        <v>0</v>
      </c>
      <c r="F3941" t="s">
        <v>645</v>
      </c>
      <c r="H3941">
        <v>0</v>
      </c>
      <c r="I3941">
        <v>1</v>
      </c>
      <c r="J3941">
        <v>0</v>
      </c>
      <c r="K3941">
        <v>100</v>
      </c>
      <c r="L3941">
        <f t="shared" si="360"/>
        <v>4.149449999999991</v>
      </c>
      <c r="N3941">
        <v>0.92209999999999803</v>
      </c>
      <c r="O3941" t="str">
        <f t="shared" si="361"/>
        <v>18&lt;row&gt;&lt;color=136,140,107&gt;以酒焰给予对手414%伤害，&lt;row&gt;&lt;color=136,140,107&gt;并额外造成2601点伤害</v>
      </c>
    </row>
    <row r="3942" spans="1:15" x14ac:dyDescent="0.15">
      <c r="A3942">
        <f t="shared" si="359"/>
        <v>1002823069</v>
      </c>
      <c r="B3942" s="32">
        <v>1002823</v>
      </c>
      <c r="C3942">
        <v>69</v>
      </c>
      <c r="D3942">
        <v>0</v>
      </c>
      <c r="E3942">
        <v>0</v>
      </c>
      <c r="F3942" t="s">
        <v>646</v>
      </c>
      <c r="H3942">
        <v>0</v>
      </c>
      <c r="I3942">
        <v>1</v>
      </c>
      <c r="J3942">
        <v>0</v>
      </c>
      <c r="K3942">
        <v>100</v>
      </c>
      <c r="L3942">
        <f t="shared" si="360"/>
        <v>4.1777999999999906</v>
      </c>
      <c r="N3942">
        <v>0.928399999999998</v>
      </c>
      <c r="O3942" t="str">
        <f t="shared" si="361"/>
        <v>18&lt;row&gt;&lt;color=136,140,107&gt;以酒焰给予对手417%伤害，&lt;row&gt;&lt;color=136,140,107&gt;并额外造成2676点伤害</v>
      </c>
    </row>
    <row r="3943" spans="1:15" x14ac:dyDescent="0.15">
      <c r="A3943">
        <f t="shared" si="359"/>
        <v>1002823070</v>
      </c>
      <c r="B3943" s="32">
        <v>1002823</v>
      </c>
      <c r="C3943">
        <v>70</v>
      </c>
      <c r="D3943">
        <v>0</v>
      </c>
      <c r="E3943">
        <v>0</v>
      </c>
      <c r="F3943" t="s">
        <v>647</v>
      </c>
      <c r="H3943">
        <v>0</v>
      </c>
      <c r="I3943">
        <v>1</v>
      </c>
      <c r="J3943">
        <v>0</v>
      </c>
      <c r="K3943">
        <v>100</v>
      </c>
      <c r="L3943">
        <f t="shared" si="360"/>
        <v>4.2061499999999912</v>
      </c>
      <c r="N3943">
        <v>0.93469999999999798</v>
      </c>
      <c r="O3943" t="str">
        <f t="shared" si="361"/>
        <v>18&lt;row&gt;&lt;color=136,140,107&gt;以酒焰给予对手420%伤害，&lt;row&gt;&lt;color=136,140,107&gt;并额外造成2752点伤害</v>
      </c>
    </row>
    <row r="3944" spans="1:15" x14ac:dyDescent="0.15">
      <c r="A3944">
        <f t="shared" si="359"/>
        <v>1002823071</v>
      </c>
      <c r="B3944" s="32">
        <v>1002823</v>
      </c>
      <c r="C3944">
        <v>71</v>
      </c>
      <c r="D3944">
        <v>0</v>
      </c>
      <c r="E3944">
        <v>0</v>
      </c>
      <c r="F3944" t="s">
        <v>648</v>
      </c>
      <c r="H3944">
        <v>0</v>
      </c>
      <c r="I3944">
        <v>1</v>
      </c>
      <c r="J3944">
        <v>0</v>
      </c>
      <c r="K3944">
        <v>100</v>
      </c>
      <c r="L3944">
        <f t="shared" si="360"/>
        <v>4.2344999999999908</v>
      </c>
      <c r="N3944">
        <v>0.94099999999999795</v>
      </c>
      <c r="O3944" t="str">
        <f t="shared" si="361"/>
        <v>18&lt;row&gt;&lt;color=136,140,107&gt;以酒焰给予对手423%伤害，&lt;row&gt;&lt;color=136,140,107&gt;并额外造成2829点伤害</v>
      </c>
    </row>
    <row r="3945" spans="1:15" x14ac:dyDescent="0.15">
      <c r="A3945">
        <f t="shared" ref="A3945:A4008" si="362">B3945*1000+C3945</f>
        <v>1002823072</v>
      </c>
      <c r="B3945" s="32">
        <v>1002823</v>
      </c>
      <c r="C3945">
        <v>72</v>
      </c>
      <c r="D3945">
        <v>0</v>
      </c>
      <c r="E3945">
        <v>0</v>
      </c>
      <c r="F3945" t="s">
        <v>649</v>
      </c>
      <c r="H3945">
        <v>0</v>
      </c>
      <c r="I3945">
        <v>1</v>
      </c>
      <c r="J3945">
        <v>0</v>
      </c>
      <c r="K3945">
        <v>100</v>
      </c>
      <c r="L3945">
        <f t="shared" si="360"/>
        <v>4.2628499999999914</v>
      </c>
      <c r="N3945">
        <v>0.94729999999999803</v>
      </c>
      <c r="O3945" t="str">
        <f t="shared" si="361"/>
        <v>18&lt;row&gt;&lt;color=136,140,107&gt;以酒焰给予对手426%伤害，&lt;row&gt;&lt;color=136,140,107&gt;并额外造成2907点伤害</v>
      </c>
    </row>
    <row r="3946" spans="1:15" x14ac:dyDescent="0.15">
      <c r="A3946">
        <f t="shared" si="362"/>
        <v>1002823073</v>
      </c>
      <c r="B3946" s="32">
        <v>1002823</v>
      </c>
      <c r="C3946">
        <v>73</v>
      </c>
      <c r="D3946">
        <v>0</v>
      </c>
      <c r="E3946">
        <v>0</v>
      </c>
      <c r="F3946" t="s">
        <v>650</v>
      </c>
      <c r="H3946">
        <v>0</v>
      </c>
      <c r="I3946">
        <v>1</v>
      </c>
      <c r="J3946">
        <v>0</v>
      </c>
      <c r="K3946">
        <v>100</v>
      </c>
      <c r="L3946">
        <f t="shared" si="360"/>
        <v>4.291199999999991</v>
      </c>
      <c r="N3946">
        <v>0.953599999999998</v>
      </c>
      <c r="O3946" t="str">
        <f t="shared" si="361"/>
        <v>18&lt;row&gt;&lt;color=136,140,107&gt;以酒焰给予对手429%伤害，&lt;row&gt;&lt;color=136,140,107&gt;并额外造成2987点伤害</v>
      </c>
    </row>
    <row r="3947" spans="1:15" x14ac:dyDescent="0.15">
      <c r="A3947">
        <f t="shared" si="362"/>
        <v>1002823074</v>
      </c>
      <c r="B3947" s="32">
        <v>1002823</v>
      </c>
      <c r="C3947">
        <v>74</v>
      </c>
      <c r="D3947">
        <v>0</v>
      </c>
      <c r="E3947">
        <v>0</v>
      </c>
      <c r="F3947" t="s">
        <v>651</v>
      </c>
      <c r="H3947">
        <v>0</v>
      </c>
      <c r="I3947">
        <v>1</v>
      </c>
      <c r="J3947">
        <v>0</v>
      </c>
      <c r="K3947">
        <v>100</v>
      </c>
      <c r="L3947">
        <f t="shared" si="360"/>
        <v>4.3195499999999907</v>
      </c>
      <c r="N3947">
        <v>0.95989999999999798</v>
      </c>
      <c r="O3947" t="str">
        <f t="shared" si="361"/>
        <v>18&lt;row&gt;&lt;color=136,140,107&gt;以酒焰给予对手431%伤害，&lt;row&gt;&lt;color=136,140,107&gt;并额外造成3068点伤害</v>
      </c>
    </row>
    <row r="3948" spans="1:15" x14ac:dyDescent="0.15">
      <c r="A3948">
        <f t="shared" si="362"/>
        <v>1002823075</v>
      </c>
      <c r="B3948" s="32">
        <v>1002823</v>
      </c>
      <c r="C3948">
        <v>75</v>
      </c>
      <c r="D3948">
        <v>0</v>
      </c>
      <c r="E3948">
        <v>0</v>
      </c>
      <c r="F3948" t="s">
        <v>652</v>
      </c>
      <c r="H3948">
        <v>0</v>
      </c>
      <c r="I3948">
        <v>1</v>
      </c>
      <c r="J3948">
        <v>0</v>
      </c>
      <c r="K3948">
        <v>100</v>
      </c>
      <c r="L3948">
        <f t="shared" si="360"/>
        <v>4.3478999999999903</v>
      </c>
      <c r="N3948">
        <v>0.96619999999999795</v>
      </c>
      <c r="O3948" t="str">
        <f t="shared" si="361"/>
        <v>18&lt;row&gt;&lt;color=136,140,107&gt;以酒焰给予对手434%伤害，&lt;row&gt;&lt;color=136,140,107&gt;并额外造成3150点伤害</v>
      </c>
    </row>
    <row r="3949" spans="1:15" x14ac:dyDescent="0.15">
      <c r="A3949">
        <f t="shared" si="362"/>
        <v>1002823076</v>
      </c>
      <c r="B3949" s="32">
        <v>1002823</v>
      </c>
      <c r="C3949">
        <v>76</v>
      </c>
      <c r="D3949">
        <v>0</v>
      </c>
      <c r="E3949">
        <v>0</v>
      </c>
      <c r="F3949" t="s">
        <v>653</v>
      </c>
      <c r="H3949">
        <v>0</v>
      </c>
      <c r="I3949">
        <v>1</v>
      </c>
      <c r="J3949">
        <v>0</v>
      </c>
      <c r="K3949">
        <v>100</v>
      </c>
      <c r="L3949">
        <f t="shared" si="360"/>
        <v>4.3762499999999909</v>
      </c>
      <c r="N3949">
        <v>0.97249999999999803</v>
      </c>
      <c r="O3949" t="str">
        <f t="shared" si="361"/>
        <v>18&lt;row&gt;&lt;color=136,140,107&gt;以酒焰给予对手437%伤害，&lt;row&gt;&lt;color=136,140,107&gt;并额外造成3234点伤害</v>
      </c>
    </row>
    <row r="3950" spans="1:15" x14ac:dyDescent="0.15">
      <c r="A3950">
        <f t="shared" si="362"/>
        <v>1002823077</v>
      </c>
      <c r="B3950" s="32">
        <v>1002823</v>
      </c>
      <c r="C3950">
        <v>77</v>
      </c>
      <c r="D3950">
        <v>0</v>
      </c>
      <c r="E3950">
        <v>0</v>
      </c>
      <c r="F3950" t="s">
        <v>654</v>
      </c>
      <c r="H3950">
        <v>0</v>
      </c>
      <c r="I3950">
        <v>1</v>
      </c>
      <c r="J3950">
        <v>0</v>
      </c>
      <c r="K3950">
        <v>100</v>
      </c>
      <c r="L3950">
        <f t="shared" si="360"/>
        <v>4.4045999999999914</v>
      </c>
      <c r="N3950">
        <v>0.978799999999998</v>
      </c>
      <c r="O3950" t="str">
        <f t="shared" si="361"/>
        <v>18&lt;row&gt;&lt;color=136,140,107&gt;以酒焰给予对手440%伤害，&lt;row&gt;&lt;color=136,140,107&gt;并额外造成3319点伤害</v>
      </c>
    </row>
    <row r="3951" spans="1:15" x14ac:dyDescent="0.15">
      <c r="A3951">
        <f t="shared" si="362"/>
        <v>1002823078</v>
      </c>
      <c r="B3951" s="32">
        <v>1002823</v>
      </c>
      <c r="C3951">
        <v>78</v>
      </c>
      <c r="D3951">
        <v>0</v>
      </c>
      <c r="E3951">
        <v>0</v>
      </c>
      <c r="F3951" t="s">
        <v>655</v>
      </c>
      <c r="H3951">
        <v>0</v>
      </c>
      <c r="I3951">
        <v>1</v>
      </c>
      <c r="J3951">
        <v>0</v>
      </c>
      <c r="K3951">
        <v>100</v>
      </c>
      <c r="L3951">
        <f t="shared" si="360"/>
        <v>4.4329499999999911</v>
      </c>
      <c r="N3951">
        <v>0.98509999999999798</v>
      </c>
      <c r="O3951" t="str">
        <f t="shared" si="361"/>
        <v>18&lt;row&gt;&lt;color=136,140,107&gt;以酒焰给予对手443%伤害，&lt;row&gt;&lt;color=136,140,107&gt;并额外造成3406点伤害</v>
      </c>
    </row>
    <row r="3952" spans="1:15" x14ac:dyDescent="0.15">
      <c r="A3952">
        <f t="shared" si="362"/>
        <v>1002823079</v>
      </c>
      <c r="B3952" s="32">
        <v>1002823</v>
      </c>
      <c r="C3952">
        <v>79</v>
      </c>
      <c r="D3952">
        <v>0</v>
      </c>
      <c r="E3952">
        <v>0</v>
      </c>
      <c r="F3952" t="s">
        <v>656</v>
      </c>
      <c r="H3952">
        <v>0</v>
      </c>
      <c r="I3952">
        <v>1</v>
      </c>
      <c r="J3952">
        <v>0</v>
      </c>
      <c r="K3952">
        <v>100</v>
      </c>
      <c r="L3952">
        <f t="shared" si="360"/>
        <v>4.4612999999999907</v>
      </c>
      <c r="N3952">
        <v>0.99139999999999795</v>
      </c>
      <c r="O3952" t="str">
        <f t="shared" si="361"/>
        <v>18&lt;row&gt;&lt;color=136,140,107&gt;以酒焰给予对手446%伤害，&lt;row&gt;&lt;color=136,140,107&gt;并额外造成3494点伤害</v>
      </c>
    </row>
    <row r="3953" spans="1:15" x14ac:dyDescent="0.15">
      <c r="A3953">
        <f t="shared" si="362"/>
        <v>1002823080</v>
      </c>
      <c r="B3953" s="32">
        <v>1002823</v>
      </c>
      <c r="C3953">
        <v>80</v>
      </c>
      <c r="D3953">
        <v>0</v>
      </c>
      <c r="E3953">
        <v>0</v>
      </c>
      <c r="F3953" t="s">
        <v>657</v>
      </c>
      <c r="H3953">
        <v>0</v>
      </c>
      <c r="I3953">
        <v>1</v>
      </c>
      <c r="J3953">
        <v>0</v>
      </c>
      <c r="K3953">
        <v>100</v>
      </c>
      <c r="L3953">
        <f t="shared" si="360"/>
        <v>4.5</v>
      </c>
      <c r="N3953">
        <v>0.99769999999999803</v>
      </c>
      <c r="O3953" t="str">
        <f t="shared" si="361"/>
        <v>18&lt;row&gt;&lt;color=136,140,107&gt;以酒焰给予对手450%伤害，&lt;row&gt;&lt;color=136,140,107&gt;并额外造成3591点伤害</v>
      </c>
    </row>
    <row r="3954" spans="1:15" x14ac:dyDescent="0.15">
      <c r="A3954">
        <f t="shared" si="362"/>
        <v>1002923001</v>
      </c>
      <c r="B3954" s="35">
        <v>1002923</v>
      </c>
      <c r="C3954">
        <v>1</v>
      </c>
      <c r="D3954">
        <v>0</v>
      </c>
      <c r="E3954">
        <v>0</v>
      </c>
      <c r="F3954" t="s">
        <v>578</v>
      </c>
      <c r="H3954">
        <v>0</v>
      </c>
      <c r="I3954">
        <v>1</v>
      </c>
      <c r="J3954">
        <v>0</v>
      </c>
      <c r="K3954">
        <v>100</v>
      </c>
      <c r="L3954">
        <f t="shared" ref="L3954:L4017" si="363">IF(C3954=80,VLOOKUP((B3954-20),$B$100:$L$2343,11,0),VLOOKUP((B3954-20),$B$100:$L$2343,11,0)*N3954)</f>
        <v>2</v>
      </c>
      <c r="N3954">
        <v>0.5</v>
      </c>
      <c r="O3954" t="str">
        <f>"18&lt;row&gt;&lt;color=136,140,107&gt;用脚踢给予对手"&amp;INT(L3954*100)&amp;"%伤害，&lt;row&gt;&lt;color=136,140,107&gt;并额外造成"&amp;INT(C3954*10*L3954*N3954)&amp;"点伤害"</f>
        <v>18&lt;row&gt;&lt;color=136,140,107&gt;用脚踢给予对手200%伤害，&lt;row&gt;&lt;color=136,140,107&gt;并额外造成10点伤害</v>
      </c>
    </row>
    <row r="3955" spans="1:15" x14ac:dyDescent="0.15">
      <c r="A3955">
        <f t="shared" si="362"/>
        <v>1002923002</v>
      </c>
      <c r="B3955" s="32">
        <v>1002923</v>
      </c>
      <c r="C3955">
        <v>2</v>
      </c>
      <c r="D3955">
        <v>0</v>
      </c>
      <c r="E3955">
        <v>0</v>
      </c>
      <c r="F3955" t="s">
        <v>590</v>
      </c>
      <c r="H3955">
        <v>0</v>
      </c>
      <c r="I3955">
        <v>1</v>
      </c>
      <c r="J3955">
        <v>0</v>
      </c>
      <c r="K3955">
        <v>100</v>
      </c>
      <c r="L3955">
        <f t="shared" si="363"/>
        <v>2.0251999999999999</v>
      </c>
      <c r="N3955">
        <v>0.50629999999999997</v>
      </c>
      <c r="O3955" t="str">
        <f t="shared" ref="O3955:O4018" si="364">"18&lt;row&gt;&lt;color=136,140,107&gt;用脚踢给予对手"&amp;INT(L3955*100)&amp;"%伤害，&lt;row&gt;&lt;color=136,140,107&gt;并额外造成"&amp;INT(C3955*10*L3955*N3955)&amp;"点伤害"</f>
        <v>18&lt;row&gt;&lt;color=136,140,107&gt;用脚踢给予对手202%伤害，&lt;row&gt;&lt;color=136,140,107&gt;并额外造成20点伤害</v>
      </c>
    </row>
    <row r="3956" spans="1:15" x14ac:dyDescent="0.15">
      <c r="A3956">
        <f t="shared" si="362"/>
        <v>1002923003</v>
      </c>
      <c r="B3956" s="32">
        <v>1002923</v>
      </c>
      <c r="C3956">
        <v>3</v>
      </c>
      <c r="D3956">
        <v>0</v>
      </c>
      <c r="E3956">
        <v>0</v>
      </c>
      <c r="F3956" t="s">
        <v>579</v>
      </c>
      <c r="H3956">
        <v>0</v>
      </c>
      <c r="I3956">
        <v>1</v>
      </c>
      <c r="J3956">
        <v>0</v>
      </c>
      <c r="K3956">
        <v>100</v>
      </c>
      <c r="L3956">
        <f t="shared" si="363"/>
        <v>2.0503999999999998</v>
      </c>
      <c r="N3956">
        <v>0.51259999999999994</v>
      </c>
      <c r="O3956" t="str">
        <f t="shared" si="364"/>
        <v>18&lt;row&gt;&lt;color=136,140,107&gt;用脚踢给予对手205%伤害，&lt;row&gt;&lt;color=136,140,107&gt;并额外造成31点伤害</v>
      </c>
    </row>
    <row r="3957" spans="1:15" x14ac:dyDescent="0.15">
      <c r="A3957">
        <f t="shared" si="362"/>
        <v>1002923004</v>
      </c>
      <c r="B3957" s="32">
        <v>1002923</v>
      </c>
      <c r="C3957">
        <v>4</v>
      </c>
      <c r="D3957">
        <v>0</v>
      </c>
      <c r="E3957">
        <v>0</v>
      </c>
      <c r="F3957" t="s">
        <v>580</v>
      </c>
      <c r="H3957">
        <v>0</v>
      </c>
      <c r="I3957">
        <v>1</v>
      </c>
      <c r="J3957">
        <v>0</v>
      </c>
      <c r="K3957">
        <v>100</v>
      </c>
      <c r="L3957">
        <f t="shared" si="363"/>
        <v>2.0756000000000001</v>
      </c>
      <c r="N3957">
        <v>0.51890000000000003</v>
      </c>
      <c r="O3957" t="str">
        <f t="shared" si="364"/>
        <v>18&lt;row&gt;&lt;color=136,140,107&gt;用脚踢给予对手207%伤害，&lt;row&gt;&lt;color=136,140,107&gt;并额外造成43点伤害</v>
      </c>
    </row>
    <row r="3958" spans="1:15" x14ac:dyDescent="0.15">
      <c r="A3958">
        <f t="shared" si="362"/>
        <v>1002923005</v>
      </c>
      <c r="B3958" s="32">
        <v>1002923</v>
      </c>
      <c r="C3958">
        <v>5</v>
      </c>
      <c r="D3958">
        <v>0</v>
      </c>
      <c r="E3958">
        <v>0</v>
      </c>
      <c r="F3958" t="s">
        <v>581</v>
      </c>
      <c r="H3958">
        <v>0</v>
      </c>
      <c r="I3958">
        <v>1</v>
      </c>
      <c r="J3958">
        <v>0</v>
      </c>
      <c r="K3958">
        <v>100</v>
      </c>
      <c r="L3958">
        <f t="shared" si="363"/>
        <v>2.1008</v>
      </c>
      <c r="N3958">
        <v>0.5252</v>
      </c>
      <c r="O3958" t="str">
        <f t="shared" si="364"/>
        <v>18&lt;row&gt;&lt;color=136,140,107&gt;用脚踢给予对手210%伤害，&lt;row&gt;&lt;color=136,140,107&gt;并额外造成55点伤害</v>
      </c>
    </row>
    <row r="3959" spans="1:15" x14ac:dyDescent="0.15">
      <c r="A3959">
        <f t="shared" si="362"/>
        <v>1002923006</v>
      </c>
      <c r="B3959" s="32">
        <v>1002923</v>
      </c>
      <c r="C3959">
        <v>6</v>
      </c>
      <c r="D3959">
        <v>0</v>
      </c>
      <c r="E3959">
        <v>0</v>
      </c>
      <c r="F3959" t="s">
        <v>582</v>
      </c>
      <c r="H3959">
        <v>0</v>
      </c>
      <c r="I3959">
        <v>1</v>
      </c>
      <c r="J3959">
        <v>0</v>
      </c>
      <c r="K3959">
        <v>100</v>
      </c>
      <c r="L3959">
        <f t="shared" si="363"/>
        <v>2.1259999999999999</v>
      </c>
      <c r="N3959">
        <v>0.53149999999999997</v>
      </c>
      <c r="O3959" t="str">
        <f t="shared" si="364"/>
        <v>18&lt;row&gt;&lt;color=136,140,107&gt;用脚踢给予对手212%伤害，&lt;row&gt;&lt;color=136,140,107&gt;并额外造成67点伤害</v>
      </c>
    </row>
    <row r="3960" spans="1:15" x14ac:dyDescent="0.15">
      <c r="A3960">
        <f t="shared" si="362"/>
        <v>1002923007</v>
      </c>
      <c r="B3960" s="32">
        <v>1002923</v>
      </c>
      <c r="C3960">
        <v>7</v>
      </c>
      <c r="D3960">
        <v>0</v>
      </c>
      <c r="E3960">
        <v>0</v>
      </c>
      <c r="F3960" t="s">
        <v>583</v>
      </c>
      <c r="H3960">
        <v>0</v>
      </c>
      <c r="I3960">
        <v>1</v>
      </c>
      <c r="J3960">
        <v>0</v>
      </c>
      <c r="K3960">
        <v>100</v>
      </c>
      <c r="L3960">
        <f t="shared" si="363"/>
        <v>2.1511999999999998</v>
      </c>
      <c r="N3960">
        <v>0.53779999999999994</v>
      </c>
      <c r="O3960" t="str">
        <f t="shared" si="364"/>
        <v>18&lt;row&gt;&lt;color=136,140,107&gt;用脚踢给予对手215%伤害，&lt;row&gt;&lt;color=136,140,107&gt;并额外造成80点伤害</v>
      </c>
    </row>
    <row r="3961" spans="1:15" x14ac:dyDescent="0.15">
      <c r="A3961">
        <f t="shared" si="362"/>
        <v>1002923008</v>
      </c>
      <c r="B3961" s="32">
        <v>1002923</v>
      </c>
      <c r="C3961">
        <v>8</v>
      </c>
      <c r="D3961">
        <v>0</v>
      </c>
      <c r="E3961">
        <v>0</v>
      </c>
      <c r="F3961" t="s">
        <v>584</v>
      </c>
      <c r="H3961">
        <v>0</v>
      </c>
      <c r="I3961">
        <v>1</v>
      </c>
      <c r="J3961">
        <v>0</v>
      </c>
      <c r="K3961">
        <v>100</v>
      </c>
      <c r="L3961">
        <f t="shared" si="363"/>
        <v>2.1764000000000001</v>
      </c>
      <c r="N3961">
        <v>0.54410000000000003</v>
      </c>
      <c r="O3961" t="str">
        <f t="shared" si="364"/>
        <v>18&lt;row&gt;&lt;color=136,140,107&gt;用脚踢给予对手217%伤害，&lt;row&gt;&lt;color=136,140,107&gt;并额外造成94点伤害</v>
      </c>
    </row>
    <row r="3962" spans="1:15" x14ac:dyDescent="0.15">
      <c r="A3962">
        <f t="shared" si="362"/>
        <v>1002923009</v>
      </c>
      <c r="B3962" s="32">
        <v>1002923</v>
      </c>
      <c r="C3962">
        <v>9</v>
      </c>
      <c r="D3962">
        <v>0</v>
      </c>
      <c r="E3962">
        <v>0</v>
      </c>
      <c r="F3962" t="s">
        <v>585</v>
      </c>
      <c r="H3962">
        <v>0</v>
      </c>
      <c r="I3962">
        <v>1</v>
      </c>
      <c r="J3962">
        <v>0</v>
      </c>
      <c r="K3962">
        <v>100</v>
      </c>
      <c r="L3962">
        <f t="shared" si="363"/>
        <v>2.2016</v>
      </c>
      <c r="N3962">
        <v>0.5504</v>
      </c>
      <c r="O3962" t="str">
        <f t="shared" si="364"/>
        <v>18&lt;row&gt;&lt;color=136,140,107&gt;用脚踢给予对手220%伤害，&lt;row&gt;&lt;color=136,140,107&gt;并额外造成109点伤害</v>
      </c>
    </row>
    <row r="3963" spans="1:15" x14ac:dyDescent="0.15">
      <c r="A3963">
        <f t="shared" si="362"/>
        <v>1002923010</v>
      </c>
      <c r="B3963" s="32">
        <v>1002923</v>
      </c>
      <c r="C3963">
        <v>10</v>
      </c>
      <c r="D3963">
        <v>0</v>
      </c>
      <c r="E3963">
        <v>0</v>
      </c>
      <c r="F3963" t="s">
        <v>586</v>
      </c>
      <c r="H3963">
        <v>0</v>
      </c>
      <c r="I3963">
        <v>1</v>
      </c>
      <c r="J3963">
        <v>0</v>
      </c>
      <c r="K3963">
        <v>100</v>
      </c>
      <c r="L3963">
        <f t="shared" si="363"/>
        <v>2.2267999999999999</v>
      </c>
      <c r="N3963">
        <v>0.55669999999999997</v>
      </c>
      <c r="O3963" t="str">
        <f t="shared" si="364"/>
        <v>18&lt;row&gt;&lt;color=136,140,107&gt;用脚踢给予对手222%伤害，&lt;row&gt;&lt;color=136,140,107&gt;并额外造成123点伤害</v>
      </c>
    </row>
    <row r="3964" spans="1:15" x14ac:dyDescent="0.15">
      <c r="A3964">
        <f t="shared" si="362"/>
        <v>1002923011</v>
      </c>
      <c r="B3964" s="32">
        <v>1002923</v>
      </c>
      <c r="C3964">
        <v>11</v>
      </c>
      <c r="D3964">
        <v>0</v>
      </c>
      <c r="E3964">
        <v>0</v>
      </c>
      <c r="F3964" t="s">
        <v>587</v>
      </c>
      <c r="H3964">
        <v>0</v>
      </c>
      <c r="I3964">
        <v>1</v>
      </c>
      <c r="J3964">
        <v>0</v>
      </c>
      <c r="K3964">
        <v>100</v>
      </c>
      <c r="L3964">
        <f t="shared" si="363"/>
        <v>2.2519999999999998</v>
      </c>
      <c r="N3964">
        <v>0.56299999999999994</v>
      </c>
      <c r="O3964" t="str">
        <f t="shared" si="364"/>
        <v>18&lt;row&gt;&lt;color=136,140,107&gt;用脚踢给予对手225%伤害，&lt;row&gt;&lt;color=136,140,107&gt;并额外造成139点伤害</v>
      </c>
    </row>
    <row r="3965" spans="1:15" x14ac:dyDescent="0.15">
      <c r="A3965">
        <f t="shared" si="362"/>
        <v>1002923012</v>
      </c>
      <c r="B3965" s="32">
        <v>1002923</v>
      </c>
      <c r="C3965">
        <v>12</v>
      </c>
      <c r="D3965">
        <v>0</v>
      </c>
      <c r="E3965">
        <v>0</v>
      </c>
      <c r="F3965" t="s">
        <v>588</v>
      </c>
      <c r="H3965">
        <v>0</v>
      </c>
      <c r="I3965">
        <v>1</v>
      </c>
      <c r="J3965">
        <v>0</v>
      </c>
      <c r="K3965">
        <v>100</v>
      </c>
      <c r="L3965">
        <f t="shared" si="363"/>
        <v>2.2772000000000001</v>
      </c>
      <c r="N3965">
        <v>0.56930000000000003</v>
      </c>
      <c r="O3965" t="str">
        <f t="shared" si="364"/>
        <v>18&lt;row&gt;&lt;color=136,140,107&gt;用脚踢给予对手227%伤害，&lt;row&gt;&lt;color=136,140,107&gt;并额外造成155点伤害</v>
      </c>
    </row>
    <row r="3966" spans="1:15" x14ac:dyDescent="0.15">
      <c r="A3966">
        <f t="shared" si="362"/>
        <v>1002923013</v>
      </c>
      <c r="B3966" s="32">
        <v>1002923</v>
      </c>
      <c r="C3966">
        <v>13</v>
      </c>
      <c r="D3966">
        <v>0</v>
      </c>
      <c r="E3966">
        <v>0</v>
      </c>
      <c r="F3966" t="s">
        <v>589</v>
      </c>
      <c r="H3966">
        <v>0</v>
      </c>
      <c r="I3966">
        <v>1</v>
      </c>
      <c r="J3966">
        <v>0</v>
      </c>
      <c r="K3966">
        <v>100</v>
      </c>
      <c r="L3966">
        <f t="shared" si="363"/>
        <v>2.3024</v>
      </c>
      <c r="N3966">
        <v>0.5756</v>
      </c>
      <c r="O3966" t="str">
        <f t="shared" si="364"/>
        <v>18&lt;row&gt;&lt;color=136,140,107&gt;用脚踢给予对手230%伤害，&lt;row&gt;&lt;color=136,140,107&gt;并额外造成172点伤害</v>
      </c>
    </row>
    <row r="3967" spans="1:15" x14ac:dyDescent="0.15">
      <c r="A3967">
        <f t="shared" si="362"/>
        <v>1002923014</v>
      </c>
      <c r="B3967" s="32">
        <v>1002923</v>
      </c>
      <c r="C3967">
        <v>14</v>
      </c>
      <c r="D3967">
        <v>0</v>
      </c>
      <c r="E3967">
        <v>0</v>
      </c>
      <c r="F3967" t="s">
        <v>591</v>
      </c>
      <c r="H3967">
        <v>0</v>
      </c>
      <c r="I3967">
        <v>1</v>
      </c>
      <c r="J3967">
        <v>0</v>
      </c>
      <c r="K3967">
        <v>100</v>
      </c>
      <c r="L3967">
        <f t="shared" si="363"/>
        <v>2.3275999999999999</v>
      </c>
      <c r="N3967">
        <v>0.58189999999999997</v>
      </c>
      <c r="O3967" t="str">
        <f t="shared" si="364"/>
        <v>18&lt;row&gt;&lt;color=136,140,107&gt;用脚踢给予对手232%伤害，&lt;row&gt;&lt;color=136,140,107&gt;并额外造成189点伤害</v>
      </c>
    </row>
    <row r="3968" spans="1:15" x14ac:dyDescent="0.15">
      <c r="A3968">
        <f t="shared" si="362"/>
        <v>1002923015</v>
      </c>
      <c r="B3968" s="32">
        <v>1002923</v>
      </c>
      <c r="C3968">
        <v>15</v>
      </c>
      <c r="D3968">
        <v>0</v>
      </c>
      <c r="E3968">
        <v>0</v>
      </c>
      <c r="F3968" t="s">
        <v>592</v>
      </c>
      <c r="H3968">
        <v>0</v>
      </c>
      <c r="I3968">
        <v>1</v>
      </c>
      <c r="J3968">
        <v>0</v>
      </c>
      <c r="K3968">
        <v>100</v>
      </c>
      <c r="L3968">
        <f t="shared" si="363"/>
        <v>2.3527999999999998</v>
      </c>
      <c r="N3968">
        <v>0.58819999999999995</v>
      </c>
      <c r="O3968" t="str">
        <f t="shared" si="364"/>
        <v>18&lt;row&gt;&lt;color=136,140,107&gt;用脚踢给予对手235%伤害，&lt;row&gt;&lt;color=136,140,107&gt;并额外造成207点伤害</v>
      </c>
    </row>
    <row r="3969" spans="1:15" x14ac:dyDescent="0.15">
      <c r="A3969">
        <f t="shared" si="362"/>
        <v>1002923016</v>
      </c>
      <c r="B3969" s="32">
        <v>1002923</v>
      </c>
      <c r="C3969">
        <v>16</v>
      </c>
      <c r="D3969">
        <v>0</v>
      </c>
      <c r="E3969">
        <v>0</v>
      </c>
      <c r="F3969" t="s">
        <v>593</v>
      </c>
      <c r="H3969">
        <v>0</v>
      </c>
      <c r="I3969">
        <v>1</v>
      </c>
      <c r="J3969">
        <v>0</v>
      </c>
      <c r="K3969">
        <v>100</v>
      </c>
      <c r="L3969">
        <f t="shared" si="363"/>
        <v>2.3780000000000001</v>
      </c>
      <c r="N3969">
        <v>0.59450000000000003</v>
      </c>
      <c r="O3969" t="str">
        <f t="shared" si="364"/>
        <v>18&lt;row&gt;&lt;color=136,140,107&gt;用脚踢给予对手237%伤害，&lt;row&gt;&lt;color=136,140,107&gt;并额外造成226点伤害</v>
      </c>
    </row>
    <row r="3970" spans="1:15" x14ac:dyDescent="0.15">
      <c r="A3970">
        <f t="shared" si="362"/>
        <v>1002923017</v>
      </c>
      <c r="B3970" s="32">
        <v>1002923</v>
      </c>
      <c r="C3970">
        <v>17</v>
      </c>
      <c r="D3970">
        <v>0</v>
      </c>
      <c r="E3970">
        <v>0</v>
      </c>
      <c r="F3970" t="s">
        <v>594</v>
      </c>
      <c r="H3970">
        <v>0</v>
      </c>
      <c r="I3970">
        <v>1</v>
      </c>
      <c r="J3970">
        <v>0</v>
      </c>
      <c r="K3970">
        <v>100</v>
      </c>
      <c r="L3970">
        <f t="shared" si="363"/>
        <v>2.4032</v>
      </c>
      <c r="N3970">
        <v>0.6008</v>
      </c>
      <c r="O3970" t="str">
        <f t="shared" si="364"/>
        <v>18&lt;row&gt;&lt;color=136,140,107&gt;用脚踢给予对手240%伤害，&lt;row&gt;&lt;color=136,140,107&gt;并额外造成245点伤害</v>
      </c>
    </row>
    <row r="3971" spans="1:15" x14ac:dyDescent="0.15">
      <c r="A3971">
        <f t="shared" si="362"/>
        <v>1002923018</v>
      </c>
      <c r="B3971" s="32">
        <v>1002923</v>
      </c>
      <c r="C3971">
        <v>18</v>
      </c>
      <c r="D3971">
        <v>0</v>
      </c>
      <c r="E3971">
        <v>0</v>
      </c>
      <c r="F3971" t="s">
        <v>595</v>
      </c>
      <c r="H3971">
        <v>0</v>
      </c>
      <c r="I3971">
        <v>1</v>
      </c>
      <c r="J3971">
        <v>0</v>
      </c>
      <c r="K3971">
        <v>100</v>
      </c>
      <c r="L3971">
        <f t="shared" si="363"/>
        <v>2.4283999999999999</v>
      </c>
      <c r="N3971">
        <v>0.60709999999999997</v>
      </c>
      <c r="O3971" t="str">
        <f t="shared" si="364"/>
        <v>18&lt;row&gt;&lt;color=136,140,107&gt;用脚踢给予对手242%伤害，&lt;row&gt;&lt;color=136,140,107&gt;并额外造成265点伤害</v>
      </c>
    </row>
    <row r="3972" spans="1:15" x14ac:dyDescent="0.15">
      <c r="A3972">
        <f t="shared" si="362"/>
        <v>1002923019</v>
      </c>
      <c r="B3972" s="32">
        <v>1002923</v>
      </c>
      <c r="C3972">
        <v>19</v>
      </c>
      <c r="D3972">
        <v>0</v>
      </c>
      <c r="E3972">
        <v>0</v>
      </c>
      <c r="F3972" t="s">
        <v>596</v>
      </c>
      <c r="H3972">
        <v>0</v>
      </c>
      <c r="I3972">
        <v>1</v>
      </c>
      <c r="J3972">
        <v>0</v>
      </c>
      <c r="K3972">
        <v>100</v>
      </c>
      <c r="L3972">
        <f t="shared" si="363"/>
        <v>2.4535999999999998</v>
      </c>
      <c r="N3972">
        <v>0.61339999999999995</v>
      </c>
      <c r="O3972" t="str">
        <f t="shared" si="364"/>
        <v>18&lt;row&gt;&lt;color=136,140,107&gt;用脚踢给予对手245%伤害，&lt;row&gt;&lt;color=136,140,107&gt;并额外造成285点伤害</v>
      </c>
    </row>
    <row r="3973" spans="1:15" x14ac:dyDescent="0.15">
      <c r="A3973">
        <f t="shared" si="362"/>
        <v>1002923020</v>
      </c>
      <c r="B3973" s="32">
        <v>1002923</v>
      </c>
      <c r="C3973">
        <v>20</v>
      </c>
      <c r="D3973">
        <v>0</v>
      </c>
      <c r="E3973">
        <v>0</v>
      </c>
      <c r="F3973" t="s">
        <v>597</v>
      </c>
      <c r="H3973">
        <v>0</v>
      </c>
      <c r="I3973">
        <v>1</v>
      </c>
      <c r="J3973">
        <v>0</v>
      </c>
      <c r="K3973">
        <v>100</v>
      </c>
      <c r="L3973">
        <f t="shared" si="363"/>
        <v>2.4787999999999961</v>
      </c>
      <c r="N3973">
        <v>0.61969999999999903</v>
      </c>
      <c r="O3973" t="str">
        <f t="shared" si="364"/>
        <v>18&lt;row&gt;&lt;color=136,140,107&gt;用脚踢给予对手247%伤害，&lt;row&gt;&lt;color=136,140,107&gt;并额外造成307点伤害</v>
      </c>
    </row>
    <row r="3974" spans="1:15" x14ac:dyDescent="0.15">
      <c r="A3974">
        <f t="shared" si="362"/>
        <v>1002923021</v>
      </c>
      <c r="B3974" s="32">
        <v>1002923</v>
      </c>
      <c r="C3974">
        <v>21</v>
      </c>
      <c r="D3974">
        <v>0</v>
      </c>
      <c r="E3974">
        <v>0</v>
      </c>
      <c r="F3974" t="s">
        <v>598</v>
      </c>
      <c r="H3974">
        <v>0</v>
      </c>
      <c r="I3974">
        <v>1</v>
      </c>
      <c r="J3974">
        <v>0</v>
      </c>
      <c r="K3974">
        <v>100</v>
      </c>
      <c r="L3974">
        <f t="shared" si="363"/>
        <v>2.503999999999996</v>
      </c>
      <c r="N3974">
        <v>0.625999999999999</v>
      </c>
      <c r="O3974" t="str">
        <f t="shared" si="364"/>
        <v>18&lt;row&gt;&lt;color=136,140,107&gt;用脚踢给予对手250%伤害，&lt;row&gt;&lt;color=136,140,107&gt;并额外造成329点伤害</v>
      </c>
    </row>
    <row r="3975" spans="1:15" x14ac:dyDescent="0.15">
      <c r="A3975">
        <f t="shared" si="362"/>
        <v>1002923022</v>
      </c>
      <c r="B3975" s="32">
        <v>1002923</v>
      </c>
      <c r="C3975">
        <v>22</v>
      </c>
      <c r="D3975">
        <v>0</v>
      </c>
      <c r="E3975">
        <v>0</v>
      </c>
      <c r="F3975" t="s">
        <v>599</v>
      </c>
      <c r="H3975">
        <v>0</v>
      </c>
      <c r="I3975">
        <v>1</v>
      </c>
      <c r="J3975">
        <v>0</v>
      </c>
      <c r="K3975">
        <v>100</v>
      </c>
      <c r="L3975">
        <f t="shared" si="363"/>
        <v>2.5291999999999959</v>
      </c>
      <c r="N3975">
        <v>0.63229999999999897</v>
      </c>
      <c r="O3975" t="str">
        <f t="shared" si="364"/>
        <v>18&lt;row&gt;&lt;color=136,140,107&gt;用脚踢给予对手252%伤害，&lt;row&gt;&lt;color=136,140,107&gt;并额外造成351点伤害</v>
      </c>
    </row>
    <row r="3976" spans="1:15" x14ac:dyDescent="0.15">
      <c r="A3976">
        <f t="shared" si="362"/>
        <v>1002923023</v>
      </c>
      <c r="B3976" s="32">
        <v>1002923</v>
      </c>
      <c r="C3976">
        <v>23</v>
      </c>
      <c r="D3976">
        <v>0</v>
      </c>
      <c r="E3976">
        <v>0</v>
      </c>
      <c r="F3976" t="s">
        <v>600</v>
      </c>
      <c r="H3976">
        <v>0</v>
      </c>
      <c r="I3976">
        <v>1</v>
      </c>
      <c r="J3976">
        <v>0</v>
      </c>
      <c r="K3976">
        <v>100</v>
      </c>
      <c r="L3976">
        <f t="shared" si="363"/>
        <v>2.5543999999999958</v>
      </c>
      <c r="N3976">
        <v>0.63859999999999895</v>
      </c>
      <c r="O3976" t="str">
        <f t="shared" si="364"/>
        <v>18&lt;row&gt;&lt;color=136,140,107&gt;用脚踢给予对手255%伤害，&lt;row&gt;&lt;color=136,140,107&gt;并额外造成375点伤害</v>
      </c>
    </row>
    <row r="3977" spans="1:15" x14ac:dyDescent="0.15">
      <c r="A3977">
        <f t="shared" si="362"/>
        <v>1002923024</v>
      </c>
      <c r="B3977" s="32">
        <v>1002923</v>
      </c>
      <c r="C3977">
        <v>24</v>
      </c>
      <c r="D3977">
        <v>0</v>
      </c>
      <c r="E3977">
        <v>0</v>
      </c>
      <c r="F3977" t="s">
        <v>601</v>
      </c>
      <c r="H3977">
        <v>0</v>
      </c>
      <c r="I3977">
        <v>1</v>
      </c>
      <c r="J3977">
        <v>0</v>
      </c>
      <c r="K3977">
        <v>100</v>
      </c>
      <c r="L3977">
        <f t="shared" si="363"/>
        <v>2.5795999999999961</v>
      </c>
      <c r="N3977">
        <v>0.64489999999999903</v>
      </c>
      <c r="O3977" t="str">
        <f t="shared" si="364"/>
        <v>18&lt;row&gt;&lt;color=136,140,107&gt;用脚踢给予对手257%伤害，&lt;row&gt;&lt;color=136,140,107&gt;并额外造成399点伤害</v>
      </c>
    </row>
    <row r="3978" spans="1:15" x14ac:dyDescent="0.15">
      <c r="A3978">
        <f t="shared" si="362"/>
        <v>1002923025</v>
      </c>
      <c r="B3978" s="32">
        <v>1002923</v>
      </c>
      <c r="C3978">
        <v>25</v>
      </c>
      <c r="D3978">
        <v>0</v>
      </c>
      <c r="E3978">
        <v>0</v>
      </c>
      <c r="F3978" t="s">
        <v>602</v>
      </c>
      <c r="H3978">
        <v>0</v>
      </c>
      <c r="I3978">
        <v>1</v>
      </c>
      <c r="J3978">
        <v>0</v>
      </c>
      <c r="K3978">
        <v>100</v>
      </c>
      <c r="L3978">
        <f t="shared" si="363"/>
        <v>2.604799999999996</v>
      </c>
      <c r="N3978">
        <v>0.651199999999999</v>
      </c>
      <c r="O3978" t="str">
        <f t="shared" si="364"/>
        <v>18&lt;row&gt;&lt;color=136,140,107&gt;用脚踢给予对手260%伤害，&lt;row&gt;&lt;color=136,140,107&gt;并额外造成424点伤害</v>
      </c>
    </row>
    <row r="3979" spans="1:15" x14ac:dyDescent="0.15">
      <c r="A3979">
        <f t="shared" si="362"/>
        <v>1002923026</v>
      </c>
      <c r="B3979" s="32">
        <v>1002923</v>
      </c>
      <c r="C3979">
        <v>26</v>
      </c>
      <c r="D3979">
        <v>0</v>
      </c>
      <c r="E3979">
        <v>0</v>
      </c>
      <c r="F3979" t="s">
        <v>603</v>
      </c>
      <c r="H3979">
        <v>0</v>
      </c>
      <c r="I3979">
        <v>1</v>
      </c>
      <c r="J3979">
        <v>0</v>
      </c>
      <c r="K3979">
        <v>100</v>
      </c>
      <c r="L3979">
        <f t="shared" si="363"/>
        <v>2.6299999999999959</v>
      </c>
      <c r="N3979">
        <v>0.65749999999999897</v>
      </c>
      <c r="O3979" t="str">
        <f t="shared" si="364"/>
        <v>18&lt;row&gt;&lt;color=136,140,107&gt;用脚踢给予对手263%伤害，&lt;row&gt;&lt;color=136,140,107&gt;并额外造成449点伤害</v>
      </c>
    </row>
    <row r="3980" spans="1:15" x14ac:dyDescent="0.15">
      <c r="A3980">
        <f t="shared" si="362"/>
        <v>1002923027</v>
      </c>
      <c r="B3980" s="32">
        <v>1002923</v>
      </c>
      <c r="C3980">
        <v>27</v>
      </c>
      <c r="D3980">
        <v>0</v>
      </c>
      <c r="E3980">
        <v>0</v>
      </c>
      <c r="F3980" t="s">
        <v>604</v>
      </c>
      <c r="H3980">
        <v>0</v>
      </c>
      <c r="I3980">
        <v>1</v>
      </c>
      <c r="J3980">
        <v>0</v>
      </c>
      <c r="K3980">
        <v>100</v>
      </c>
      <c r="L3980">
        <f t="shared" si="363"/>
        <v>2.6551999999999958</v>
      </c>
      <c r="N3980">
        <v>0.66379999999999895</v>
      </c>
      <c r="O3980" t="str">
        <f t="shared" si="364"/>
        <v>18&lt;row&gt;&lt;color=136,140,107&gt;用脚踢给予对手265%伤害，&lt;row&gt;&lt;color=136,140,107&gt;并额外造成475点伤害</v>
      </c>
    </row>
    <row r="3981" spans="1:15" x14ac:dyDescent="0.15">
      <c r="A3981">
        <f t="shared" si="362"/>
        <v>1002923028</v>
      </c>
      <c r="B3981" s="32">
        <v>1002923</v>
      </c>
      <c r="C3981">
        <v>28</v>
      </c>
      <c r="D3981">
        <v>0</v>
      </c>
      <c r="E3981">
        <v>0</v>
      </c>
      <c r="F3981" t="s">
        <v>605</v>
      </c>
      <c r="H3981">
        <v>0</v>
      </c>
      <c r="I3981">
        <v>1</v>
      </c>
      <c r="J3981">
        <v>0</v>
      </c>
      <c r="K3981">
        <v>100</v>
      </c>
      <c r="L3981">
        <f t="shared" si="363"/>
        <v>2.6803999999999961</v>
      </c>
      <c r="N3981">
        <v>0.67009999999999903</v>
      </c>
      <c r="O3981" t="str">
        <f t="shared" si="364"/>
        <v>18&lt;row&gt;&lt;color=136,140,107&gt;用脚踢给予对手268%伤害，&lt;row&gt;&lt;color=136,140,107&gt;并额外造成502点伤害</v>
      </c>
    </row>
    <row r="3982" spans="1:15" x14ac:dyDescent="0.15">
      <c r="A3982">
        <f t="shared" si="362"/>
        <v>1002923029</v>
      </c>
      <c r="B3982" s="32">
        <v>1002923</v>
      </c>
      <c r="C3982">
        <v>29</v>
      </c>
      <c r="D3982">
        <v>0</v>
      </c>
      <c r="E3982">
        <v>0</v>
      </c>
      <c r="F3982" t="s">
        <v>606</v>
      </c>
      <c r="H3982">
        <v>0</v>
      </c>
      <c r="I3982">
        <v>1</v>
      </c>
      <c r="J3982">
        <v>0</v>
      </c>
      <c r="K3982">
        <v>100</v>
      </c>
      <c r="L3982">
        <f t="shared" si="363"/>
        <v>2.705599999999996</v>
      </c>
      <c r="N3982">
        <v>0.676399999999999</v>
      </c>
      <c r="O3982" t="str">
        <f t="shared" si="364"/>
        <v>18&lt;row&gt;&lt;color=136,140,107&gt;用脚踢给予对手270%伤害，&lt;row&gt;&lt;color=136,140,107&gt;并额外造成530点伤害</v>
      </c>
    </row>
    <row r="3983" spans="1:15" x14ac:dyDescent="0.15">
      <c r="A3983">
        <f t="shared" si="362"/>
        <v>1002923030</v>
      </c>
      <c r="B3983" s="32">
        <v>1002923</v>
      </c>
      <c r="C3983">
        <v>30</v>
      </c>
      <c r="D3983">
        <v>0</v>
      </c>
      <c r="E3983">
        <v>0</v>
      </c>
      <c r="F3983" t="s">
        <v>607</v>
      </c>
      <c r="H3983">
        <v>0</v>
      </c>
      <c r="I3983">
        <v>1</v>
      </c>
      <c r="J3983">
        <v>0</v>
      </c>
      <c r="K3983">
        <v>100</v>
      </c>
      <c r="L3983">
        <f t="shared" si="363"/>
        <v>2.7307999999999959</v>
      </c>
      <c r="N3983">
        <v>0.68269999999999897</v>
      </c>
      <c r="O3983" t="str">
        <f t="shared" si="364"/>
        <v>18&lt;row&gt;&lt;color=136,140,107&gt;用脚踢给予对手273%伤害，&lt;row&gt;&lt;color=136,140,107&gt;并额外造成559点伤害</v>
      </c>
    </row>
    <row r="3984" spans="1:15" x14ac:dyDescent="0.15">
      <c r="A3984">
        <f t="shared" si="362"/>
        <v>1002923031</v>
      </c>
      <c r="B3984" s="32">
        <v>1002923</v>
      </c>
      <c r="C3984">
        <v>31</v>
      </c>
      <c r="D3984">
        <v>0</v>
      </c>
      <c r="E3984">
        <v>0</v>
      </c>
      <c r="F3984" t="s">
        <v>608</v>
      </c>
      <c r="H3984">
        <v>0</v>
      </c>
      <c r="I3984">
        <v>1</v>
      </c>
      <c r="J3984">
        <v>0</v>
      </c>
      <c r="K3984">
        <v>100</v>
      </c>
      <c r="L3984">
        <f t="shared" si="363"/>
        <v>2.7559999999999958</v>
      </c>
      <c r="N3984">
        <v>0.68899999999999895</v>
      </c>
      <c r="O3984" t="str">
        <f t="shared" si="364"/>
        <v>18&lt;row&gt;&lt;color=136,140,107&gt;用脚踢给予对手275%伤害，&lt;row&gt;&lt;color=136,140,107&gt;并额外造成588点伤害</v>
      </c>
    </row>
    <row r="3985" spans="1:15" x14ac:dyDescent="0.15">
      <c r="A3985">
        <f t="shared" si="362"/>
        <v>1002923032</v>
      </c>
      <c r="B3985" s="32">
        <v>1002923</v>
      </c>
      <c r="C3985">
        <v>32</v>
      </c>
      <c r="D3985">
        <v>0</v>
      </c>
      <c r="E3985">
        <v>0</v>
      </c>
      <c r="F3985" t="s">
        <v>609</v>
      </c>
      <c r="H3985">
        <v>0</v>
      </c>
      <c r="I3985">
        <v>1</v>
      </c>
      <c r="J3985">
        <v>0</v>
      </c>
      <c r="K3985">
        <v>100</v>
      </c>
      <c r="L3985">
        <f t="shared" si="363"/>
        <v>2.7811999999999961</v>
      </c>
      <c r="N3985">
        <v>0.69529999999999903</v>
      </c>
      <c r="O3985" t="str">
        <f t="shared" si="364"/>
        <v>18&lt;row&gt;&lt;color=136,140,107&gt;用脚踢给予对手278%伤害，&lt;row&gt;&lt;color=136,140,107&gt;并额外造成618点伤害</v>
      </c>
    </row>
    <row r="3986" spans="1:15" x14ac:dyDescent="0.15">
      <c r="A3986">
        <f t="shared" si="362"/>
        <v>1002923033</v>
      </c>
      <c r="B3986" s="32">
        <v>1002923</v>
      </c>
      <c r="C3986">
        <v>33</v>
      </c>
      <c r="D3986">
        <v>0</v>
      </c>
      <c r="E3986">
        <v>0</v>
      </c>
      <c r="F3986" t="s">
        <v>610</v>
      </c>
      <c r="H3986">
        <v>0</v>
      </c>
      <c r="I3986">
        <v>1</v>
      </c>
      <c r="J3986">
        <v>0</v>
      </c>
      <c r="K3986">
        <v>100</v>
      </c>
      <c r="L3986">
        <f t="shared" si="363"/>
        <v>2.806399999999996</v>
      </c>
      <c r="N3986">
        <v>0.701599999999999</v>
      </c>
      <c r="O3986" t="str">
        <f t="shared" si="364"/>
        <v>18&lt;row&gt;&lt;color=136,140,107&gt;用脚踢给予对手280%伤害，&lt;row&gt;&lt;color=136,140,107&gt;并额外造成649点伤害</v>
      </c>
    </row>
    <row r="3987" spans="1:15" x14ac:dyDescent="0.15">
      <c r="A3987">
        <f t="shared" si="362"/>
        <v>1002923034</v>
      </c>
      <c r="B3987" s="32">
        <v>1002923</v>
      </c>
      <c r="C3987">
        <v>34</v>
      </c>
      <c r="D3987">
        <v>0</v>
      </c>
      <c r="E3987">
        <v>0</v>
      </c>
      <c r="F3987" t="s">
        <v>611</v>
      </c>
      <c r="H3987">
        <v>0</v>
      </c>
      <c r="I3987">
        <v>1</v>
      </c>
      <c r="J3987">
        <v>0</v>
      </c>
      <c r="K3987">
        <v>100</v>
      </c>
      <c r="L3987">
        <f t="shared" si="363"/>
        <v>2.8315999999999959</v>
      </c>
      <c r="N3987">
        <v>0.70789999999999897</v>
      </c>
      <c r="O3987" t="str">
        <f t="shared" si="364"/>
        <v>18&lt;row&gt;&lt;color=136,140,107&gt;用脚踢给予对手283%伤害，&lt;row&gt;&lt;color=136,140,107&gt;并额外造成681点伤害</v>
      </c>
    </row>
    <row r="3988" spans="1:15" x14ac:dyDescent="0.15">
      <c r="A3988">
        <f t="shared" si="362"/>
        <v>1002923035</v>
      </c>
      <c r="B3988" s="32">
        <v>1002923</v>
      </c>
      <c r="C3988">
        <v>35</v>
      </c>
      <c r="D3988">
        <v>0</v>
      </c>
      <c r="E3988">
        <v>0</v>
      </c>
      <c r="F3988" t="s">
        <v>612</v>
      </c>
      <c r="H3988">
        <v>0</v>
      </c>
      <c r="I3988">
        <v>1</v>
      </c>
      <c r="J3988">
        <v>0</v>
      </c>
      <c r="K3988">
        <v>100</v>
      </c>
      <c r="L3988">
        <f t="shared" si="363"/>
        <v>2.8567999999999958</v>
      </c>
      <c r="N3988">
        <v>0.71419999999999895</v>
      </c>
      <c r="O3988" t="str">
        <f t="shared" si="364"/>
        <v>18&lt;row&gt;&lt;color=136,140,107&gt;用脚踢给予对手285%伤害，&lt;row&gt;&lt;color=136,140,107&gt;并额外造成714点伤害</v>
      </c>
    </row>
    <row r="3989" spans="1:15" x14ac:dyDescent="0.15">
      <c r="A3989">
        <f t="shared" si="362"/>
        <v>1002923036</v>
      </c>
      <c r="B3989" s="32">
        <v>1002923</v>
      </c>
      <c r="C3989">
        <v>36</v>
      </c>
      <c r="D3989">
        <v>0</v>
      </c>
      <c r="E3989">
        <v>0</v>
      </c>
      <c r="F3989" t="s">
        <v>613</v>
      </c>
      <c r="H3989">
        <v>0</v>
      </c>
      <c r="I3989">
        <v>1</v>
      </c>
      <c r="J3989">
        <v>0</v>
      </c>
      <c r="K3989">
        <v>100</v>
      </c>
      <c r="L3989">
        <f t="shared" si="363"/>
        <v>2.8819999999999961</v>
      </c>
      <c r="N3989">
        <v>0.72049999999999903</v>
      </c>
      <c r="O3989" t="str">
        <f t="shared" si="364"/>
        <v>18&lt;row&gt;&lt;color=136,140,107&gt;用脚踢给予对手288%伤害，&lt;row&gt;&lt;color=136,140,107&gt;并额外造成747点伤害</v>
      </c>
    </row>
    <row r="3990" spans="1:15" x14ac:dyDescent="0.15">
      <c r="A3990">
        <f t="shared" si="362"/>
        <v>1002923037</v>
      </c>
      <c r="B3990" s="32">
        <v>1002923</v>
      </c>
      <c r="C3990">
        <v>37</v>
      </c>
      <c r="D3990">
        <v>0</v>
      </c>
      <c r="E3990">
        <v>0</v>
      </c>
      <c r="F3990" t="s">
        <v>614</v>
      </c>
      <c r="H3990">
        <v>0</v>
      </c>
      <c r="I3990">
        <v>1</v>
      </c>
      <c r="J3990">
        <v>0</v>
      </c>
      <c r="K3990">
        <v>100</v>
      </c>
      <c r="L3990">
        <f t="shared" si="363"/>
        <v>2.907199999999996</v>
      </c>
      <c r="N3990">
        <v>0.726799999999999</v>
      </c>
      <c r="O3990" t="str">
        <f t="shared" si="364"/>
        <v>18&lt;row&gt;&lt;color=136,140,107&gt;用脚踢给予对手290%伤害，&lt;row&gt;&lt;color=136,140,107&gt;并额外造成781点伤害</v>
      </c>
    </row>
    <row r="3991" spans="1:15" x14ac:dyDescent="0.15">
      <c r="A3991">
        <f t="shared" si="362"/>
        <v>1002923038</v>
      </c>
      <c r="B3991" s="32">
        <v>1002923</v>
      </c>
      <c r="C3991">
        <v>38</v>
      </c>
      <c r="D3991">
        <v>0</v>
      </c>
      <c r="E3991">
        <v>0</v>
      </c>
      <c r="F3991" t="s">
        <v>615</v>
      </c>
      <c r="H3991">
        <v>0</v>
      </c>
      <c r="I3991">
        <v>1</v>
      </c>
      <c r="J3991">
        <v>0</v>
      </c>
      <c r="K3991">
        <v>100</v>
      </c>
      <c r="L3991">
        <f t="shared" si="363"/>
        <v>2.9323999999999959</v>
      </c>
      <c r="N3991">
        <v>0.73309999999999897</v>
      </c>
      <c r="O3991" t="str">
        <f t="shared" si="364"/>
        <v>18&lt;row&gt;&lt;color=136,140,107&gt;用脚踢给予对手293%伤害，&lt;row&gt;&lt;color=136,140,107&gt;并额外造成816点伤害</v>
      </c>
    </row>
    <row r="3992" spans="1:15" x14ac:dyDescent="0.15">
      <c r="A3992">
        <f t="shared" si="362"/>
        <v>1002923039</v>
      </c>
      <c r="B3992" s="32">
        <v>1002923</v>
      </c>
      <c r="C3992">
        <v>39</v>
      </c>
      <c r="D3992">
        <v>0</v>
      </c>
      <c r="E3992">
        <v>0</v>
      </c>
      <c r="F3992" t="s">
        <v>616</v>
      </c>
      <c r="H3992">
        <v>0</v>
      </c>
      <c r="I3992">
        <v>1</v>
      </c>
      <c r="J3992">
        <v>0</v>
      </c>
      <c r="K3992">
        <v>100</v>
      </c>
      <c r="L3992">
        <f t="shared" si="363"/>
        <v>2.9575999999999958</v>
      </c>
      <c r="N3992">
        <v>0.73939999999999895</v>
      </c>
      <c r="O3992" t="str">
        <f t="shared" si="364"/>
        <v>18&lt;row&gt;&lt;color=136,140,107&gt;用脚踢给予对手295%伤害，&lt;row&gt;&lt;color=136,140,107&gt;并额外造成852点伤害</v>
      </c>
    </row>
    <row r="3993" spans="1:15" x14ac:dyDescent="0.15">
      <c r="A3993">
        <f t="shared" si="362"/>
        <v>1002923040</v>
      </c>
      <c r="B3993" s="32">
        <v>1002923</v>
      </c>
      <c r="C3993">
        <v>40</v>
      </c>
      <c r="D3993">
        <v>0</v>
      </c>
      <c r="E3993">
        <v>0</v>
      </c>
      <c r="F3993" t="s">
        <v>617</v>
      </c>
      <c r="H3993">
        <v>0</v>
      </c>
      <c r="I3993">
        <v>1</v>
      </c>
      <c r="J3993">
        <v>0</v>
      </c>
      <c r="K3993">
        <v>100</v>
      </c>
      <c r="L3993">
        <f t="shared" si="363"/>
        <v>2.9827999999999961</v>
      </c>
      <c r="N3993">
        <v>0.74569999999999903</v>
      </c>
      <c r="O3993" t="str">
        <f t="shared" si="364"/>
        <v>18&lt;row&gt;&lt;color=136,140,107&gt;用脚踢给予对手298%伤害，&lt;row&gt;&lt;color=136,140,107&gt;并额外造成889点伤害</v>
      </c>
    </row>
    <row r="3994" spans="1:15" x14ac:dyDescent="0.15">
      <c r="A3994">
        <f t="shared" si="362"/>
        <v>1002923041</v>
      </c>
      <c r="B3994" s="32">
        <v>1002923</v>
      </c>
      <c r="C3994">
        <v>41</v>
      </c>
      <c r="D3994">
        <v>0</v>
      </c>
      <c r="E3994">
        <v>0</v>
      </c>
      <c r="F3994" t="s">
        <v>618</v>
      </c>
      <c r="H3994">
        <v>0</v>
      </c>
      <c r="I3994">
        <v>1</v>
      </c>
      <c r="J3994">
        <v>0</v>
      </c>
      <c r="K3994">
        <v>100</v>
      </c>
      <c r="L3994">
        <f t="shared" si="363"/>
        <v>3.007999999999996</v>
      </c>
      <c r="N3994">
        <v>0.751999999999999</v>
      </c>
      <c r="O3994" t="str">
        <f t="shared" si="364"/>
        <v>18&lt;row&gt;&lt;color=136,140,107&gt;用脚踢给予对手300%伤害，&lt;row&gt;&lt;color=136,140,107&gt;并额外造成927点伤害</v>
      </c>
    </row>
    <row r="3995" spans="1:15" x14ac:dyDescent="0.15">
      <c r="A3995">
        <f t="shared" si="362"/>
        <v>1002923042</v>
      </c>
      <c r="B3995" s="32">
        <v>1002923</v>
      </c>
      <c r="C3995">
        <v>42</v>
      </c>
      <c r="D3995">
        <v>0</v>
      </c>
      <c r="E3995">
        <v>0</v>
      </c>
      <c r="F3995" t="s">
        <v>619</v>
      </c>
      <c r="H3995">
        <v>0</v>
      </c>
      <c r="I3995">
        <v>1</v>
      </c>
      <c r="J3995">
        <v>0</v>
      </c>
      <c r="K3995">
        <v>100</v>
      </c>
      <c r="L3995">
        <f t="shared" si="363"/>
        <v>3.0331999999999959</v>
      </c>
      <c r="N3995">
        <v>0.75829999999999897</v>
      </c>
      <c r="O3995" t="str">
        <f t="shared" si="364"/>
        <v>18&lt;row&gt;&lt;color=136,140,107&gt;用脚踢给予对手303%伤害，&lt;row&gt;&lt;color=136,140,107&gt;并额外造成966点伤害</v>
      </c>
    </row>
    <row r="3996" spans="1:15" x14ac:dyDescent="0.15">
      <c r="A3996">
        <f t="shared" si="362"/>
        <v>1002923043</v>
      </c>
      <c r="B3996" s="32">
        <v>1002923</v>
      </c>
      <c r="C3996">
        <v>43</v>
      </c>
      <c r="D3996">
        <v>0</v>
      </c>
      <c r="E3996">
        <v>0</v>
      </c>
      <c r="F3996" t="s">
        <v>620</v>
      </c>
      <c r="H3996">
        <v>0</v>
      </c>
      <c r="I3996">
        <v>1</v>
      </c>
      <c r="J3996">
        <v>0</v>
      </c>
      <c r="K3996">
        <v>100</v>
      </c>
      <c r="L3996">
        <f t="shared" si="363"/>
        <v>3.0583999999999958</v>
      </c>
      <c r="N3996">
        <v>0.76459999999999895</v>
      </c>
      <c r="O3996" t="str">
        <f t="shared" si="364"/>
        <v>18&lt;row&gt;&lt;color=136,140,107&gt;用脚踢给予对手305%伤害，&lt;row&gt;&lt;color=136,140,107&gt;并额外造成1005点伤害</v>
      </c>
    </row>
    <row r="3997" spans="1:15" x14ac:dyDescent="0.15">
      <c r="A3997">
        <f t="shared" si="362"/>
        <v>1002923044</v>
      </c>
      <c r="B3997" s="32">
        <v>1002923</v>
      </c>
      <c r="C3997">
        <v>44</v>
      </c>
      <c r="D3997">
        <v>0</v>
      </c>
      <c r="E3997">
        <v>0</v>
      </c>
      <c r="F3997" t="s">
        <v>621</v>
      </c>
      <c r="H3997">
        <v>0</v>
      </c>
      <c r="I3997">
        <v>1</v>
      </c>
      <c r="J3997">
        <v>0</v>
      </c>
      <c r="K3997">
        <v>100</v>
      </c>
      <c r="L3997">
        <f t="shared" si="363"/>
        <v>3.0835999999999961</v>
      </c>
      <c r="N3997">
        <v>0.77089999999999903</v>
      </c>
      <c r="O3997" t="str">
        <f t="shared" si="364"/>
        <v>18&lt;row&gt;&lt;color=136,140,107&gt;用脚踢给予对手308%伤害，&lt;row&gt;&lt;color=136,140,107&gt;并额外造成1045点伤害</v>
      </c>
    </row>
    <row r="3998" spans="1:15" x14ac:dyDescent="0.15">
      <c r="A3998">
        <f t="shared" si="362"/>
        <v>1002923045</v>
      </c>
      <c r="B3998" s="32">
        <v>1002923</v>
      </c>
      <c r="C3998">
        <v>45</v>
      </c>
      <c r="D3998">
        <v>0</v>
      </c>
      <c r="E3998">
        <v>0</v>
      </c>
      <c r="F3998" t="s">
        <v>622</v>
      </c>
      <c r="H3998">
        <v>0</v>
      </c>
      <c r="I3998">
        <v>1</v>
      </c>
      <c r="J3998">
        <v>0</v>
      </c>
      <c r="K3998">
        <v>100</v>
      </c>
      <c r="L3998">
        <f t="shared" si="363"/>
        <v>3.108799999999996</v>
      </c>
      <c r="N3998">
        <v>0.777199999999999</v>
      </c>
      <c r="O3998" t="str">
        <f t="shared" si="364"/>
        <v>18&lt;row&gt;&lt;color=136,140,107&gt;用脚踢给予对手310%伤害，&lt;row&gt;&lt;color=136,140,107&gt;并额外造成1087点伤害</v>
      </c>
    </row>
    <row r="3999" spans="1:15" x14ac:dyDescent="0.15">
      <c r="A3999">
        <f t="shared" si="362"/>
        <v>1002923046</v>
      </c>
      <c r="B3999" s="32">
        <v>1002923</v>
      </c>
      <c r="C3999">
        <v>46</v>
      </c>
      <c r="D3999">
        <v>0</v>
      </c>
      <c r="E3999">
        <v>0</v>
      </c>
      <c r="F3999" t="s">
        <v>623</v>
      </c>
      <c r="H3999">
        <v>0</v>
      </c>
      <c r="I3999">
        <v>1</v>
      </c>
      <c r="J3999">
        <v>0</v>
      </c>
      <c r="K3999">
        <v>100</v>
      </c>
      <c r="L3999">
        <f t="shared" si="363"/>
        <v>3.1339999999999959</v>
      </c>
      <c r="N3999">
        <v>0.78349999999999898</v>
      </c>
      <c r="O3999" t="str">
        <f t="shared" si="364"/>
        <v>18&lt;row&gt;&lt;color=136,140,107&gt;用脚踢给予对手313%伤害，&lt;row&gt;&lt;color=136,140,107&gt;并额外造成1129点伤害</v>
      </c>
    </row>
    <row r="4000" spans="1:15" x14ac:dyDescent="0.15">
      <c r="A4000">
        <f t="shared" si="362"/>
        <v>1002923047</v>
      </c>
      <c r="B4000" s="32">
        <v>1002923</v>
      </c>
      <c r="C4000">
        <v>47</v>
      </c>
      <c r="D4000">
        <v>0</v>
      </c>
      <c r="E4000">
        <v>0</v>
      </c>
      <c r="F4000" t="s">
        <v>624</v>
      </c>
      <c r="H4000">
        <v>0</v>
      </c>
      <c r="I4000">
        <v>1</v>
      </c>
      <c r="J4000">
        <v>0</v>
      </c>
      <c r="K4000">
        <v>100</v>
      </c>
      <c r="L4000">
        <f t="shared" si="363"/>
        <v>3.1591999999999958</v>
      </c>
      <c r="N4000">
        <v>0.78979999999999895</v>
      </c>
      <c r="O4000" t="str">
        <f t="shared" si="364"/>
        <v>18&lt;row&gt;&lt;color=136,140,107&gt;用脚踢给予对手315%伤害，&lt;row&gt;&lt;color=136,140,107&gt;并额外造成1172点伤害</v>
      </c>
    </row>
    <row r="4001" spans="1:15" x14ac:dyDescent="0.15">
      <c r="A4001">
        <f t="shared" si="362"/>
        <v>1002923048</v>
      </c>
      <c r="B4001" s="32">
        <v>1002923</v>
      </c>
      <c r="C4001">
        <v>48</v>
      </c>
      <c r="D4001">
        <v>0</v>
      </c>
      <c r="E4001">
        <v>0</v>
      </c>
      <c r="F4001" t="s">
        <v>625</v>
      </c>
      <c r="H4001">
        <v>0</v>
      </c>
      <c r="I4001">
        <v>1</v>
      </c>
      <c r="J4001">
        <v>0</v>
      </c>
      <c r="K4001">
        <v>100</v>
      </c>
      <c r="L4001">
        <f t="shared" si="363"/>
        <v>3.1843999999999961</v>
      </c>
      <c r="N4001">
        <v>0.79609999999999903</v>
      </c>
      <c r="O4001" t="str">
        <f t="shared" si="364"/>
        <v>18&lt;row&gt;&lt;color=136,140,107&gt;用脚踢给予对手318%伤害，&lt;row&gt;&lt;color=136,140,107&gt;并额外造成1216点伤害</v>
      </c>
    </row>
    <row r="4002" spans="1:15" x14ac:dyDescent="0.15">
      <c r="A4002">
        <f t="shared" si="362"/>
        <v>1002923049</v>
      </c>
      <c r="B4002" s="32">
        <v>1002923</v>
      </c>
      <c r="C4002">
        <v>49</v>
      </c>
      <c r="D4002">
        <v>0</v>
      </c>
      <c r="E4002">
        <v>0</v>
      </c>
      <c r="F4002" t="s">
        <v>626</v>
      </c>
      <c r="H4002">
        <v>0</v>
      </c>
      <c r="I4002">
        <v>1</v>
      </c>
      <c r="J4002">
        <v>0</v>
      </c>
      <c r="K4002">
        <v>100</v>
      </c>
      <c r="L4002">
        <f t="shared" si="363"/>
        <v>3.209599999999996</v>
      </c>
      <c r="N4002">
        <v>0.802399999999999</v>
      </c>
      <c r="O4002" t="str">
        <f t="shared" si="364"/>
        <v>18&lt;row&gt;&lt;color=136,140,107&gt;用脚踢给予对手320%伤害，&lt;row&gt;&lt;color=136,140,107&gt;并额外造成1261点伤害</v>
      </c>
    </row>
    <row r="4003" spans="1:15" x14ac:dyDescent="0.15">
      <c r="A4003">
        <f t="shared" si="362"/>
        <v>1002923050</v>
      </c>
      <c r="B4003" s="32">
        <v>1002923</v>
      </c>
      <c r="C4003">
        <v>50</v>
      </c>
      <c r="D4003">
        <v>0</v>
      </c>
      <c r="E4003">
        <v>0</v>
      </c>
      <c r="F4003" t="s">
        <v>627</v>
      </c>
      <c r="H4003">
        <v>0</v>
      </c>
      <c r="I4003">
        <v>1</v>
      </c>
      <c r="J4003">
        <v>0</v>
      </c>
      <c r="K4003">
        <v>100</v>
      </c>
      <c r="L4003">
        <f t="shared" si="363"/>
        <v>3.2347999999999959</v>
      </c>
      <c r="N4003">
        <v>0.80869999999999898</v>
      </c>
      <c r="O4003" t="str">
        <f t="shared" si="364"/>
        <v>18&lt;row&gt;&lt;color=136,140,107&gt;用脚踢给予对手323%伤害，&lt;row&gt;&lt;color=136,140,107&gt;并额外造成1307点伤害</v>
      </c>
    </row>
    <row r="4004" spans="1:15" x14ac:dyDescent="0.15">
      <c r="A4004">
        <f t="shared" si="362"/>
        <v>1002923051</v>
      </c>
      <c r="B4004" s="32">
        <v>1002923</v>
      </c>
      <c r="C4004">
        <v>51</v>
      </c>
      <c r="D4004">
        <v>0</v>
      </c>
      <c r="E4004">
        <v>0</v>
      </c>
      <c r="F4004" t="s">
        <v>628</v>
      </c>
      <c r="H4004">
        <v>0</v>
      </c>
      <c r="I4004">
        <v>1</v>
      </c>
      <c r="J4004">
        <v>0</v>
      </c>
      <c r="K4004">
        <v>100</v>
      </c>
      <c r="L4004">
        <f t="shared" si="363"/>
        <v>3.2599999999999958</v>
      </c>
      <c r="N4004">
        <v>0.81499999999999895</v>
      </c>
      <c r="O4004" t="str">
        <f t="shared" si="364"/>
        <v>18&lt;row&gt;&lt;color=136,140,107&gt;用脚踢给予对手326%伤害，&lt;row&gt;&lt;color=136,140,107&gt;并额外造成1355点伤害</v>
      </c>
    </row>
    <row r="4005" spans="1:15" x14ac:dyDescent="0.15">
      <c r="A4005">
        <f t="shared" si="362"/>
        <v>1002923052</v>
      </c>
      <c r="B4005" s="32">
        <v>1002923</v>
      </c>
      <c r="C4005">
        <v>52</v>
      </c>
      <c r="D4005">
        <v>0</v>
      </c>
      <c r="E4005">
        <v>0</v>
      </c>
      <c r="F4005" t="s">
        <v>629</v>
      </c>
      <c r="H4005">
        <v>0</v>
      </c>
      <c r="I4005">
        <v>1</v>
      </c>
      <c r="J4005">
        <v>0</v>
      </c>
      <c r="K4005">
        <v>100</v>
      </c>
      <c r="L4005">
        <f t="shared" si="363"/>
        <v>3.2851999999999961</v>
      </c>
      <c r="N4005">
        <v>0.82129999999999903</v>
      </c>
      <c r="O4005" t="str">
        <f t="shared" si="364"/>
        <v>18&lt;row&gt;&lt;color=136,140,107&gt;用脚踢给予对手328%伤害，&lt;row&gt;&lt;color=136,140,107&gt;并额外造成1403点伤害</v>
      </c>
    </row>
    <row r="4006" spans="1:15" x14ac:dyDescent="0.15">
      <c r="A4006">
        <f t="shared" si="362"/>
        <v>1002923053</v>
      </c>
      <c r="B4006" s="32">
        <v>1002923</v>
      </c>
      <c r="C4006">
        <v>53</v>
      </c>
      <c r="D4006">
        <v>0</v>
      </c>
      <c r="E4006">
        <v>0</v>
      </c>
      <c r="F4006" t="s">
        <v>630</v>
      </c>
      <c r="H4006">
        <v>0</v>
      </c>
      <c r="I4006">
        <v>1</v>
      </c>
      <c r="J4006">
        <v>0</v>
      </c>
      <c r="K4006">
        <v>100</v>
      </c>
      <c r="L4006">
        <f t="shared" si="363"/>
        <v>3.310399999999996</v>
      </c>
      <c r="N4006">
        <v>0.827599999999999</v>
      </c>
      <c r="O4006" t="str">
        <f t="shared" si="364"/>
        <v>18&lt;row&gt;&lt;color=136,140,107&gt;用脚踢给予对手331%伤害，&lt;row&gt;&lt;color=136,140,107&gt;并额外造成1452点伤害</v>
      </c>
    </row>
    <row r="4007" spans="1:15" x14ac:dyDescent="0.15">
      <c r="A4007">
        <f t="shared" si="362"/>
        <v>1002923054</v>
      </c>
      <c r="B4007" s="32">
        <v>1002923</v>
      </c>
      <c r="C4007">
        <v>54</v>
      </c>
      <c r="D4007">
        <v>0</v>
      </c>
      <c r="E4007">
        <v>0</v>
      </c>
      <c r="F4007" t="s">
        <v>631</v>
      </c>
      <c r="H4007">
        <v>0</v>
      </c>
      <c r="I4007">
        <v>1</v>
      </c>
      <c r="J4007">
        <v>0</v>
      </c>
      <c r="K4007">
        <v>100</v>
      </c>
      <c r="L4007">
        <f t="shared" si="363"/>
        <v>3.3355999999999959</v>
      </c>
      <c r="N4007">
        <v>0.83389999999999898</v>
      </c>
      <c r="O4007" t="str">
        <f t="shared" si="364"/>
        <v>18&lt;row&gt;&lt;color=136,140,107&gt;用脚踢给予对手333%伤害，&lt;row&gt;&lt;color=136,140,107&gt;并额外造成1502点伤害</v>
      </c>
    </row>
    <row r="4008" spans="1:15" x14ac:dyDescent="0.15">
      <c r="A4008">
        <f t="shared" si="362"/>
        <v>1002923055</v>
      </c>
      <c r="B4008" s="32">
        <v>1002923</v>
      </c>
      <c r="C4008">
        <v>55</v>
      </c>
      <c r="D4008">
        <v>0</v>
      </c>
      <c r="E4008">
        <v>0</v>
      </c>
      <c r="F4008" t="s">
        <v>632</v>
      </c>
      <c r="H4008">
        <v>0</v>
      </c>
      <c r="I4008">
        <v>1</v>
      </c>
      <c r="J4008">
        <v>0</v>
      </c>
      <c r="K4008">
        <v>100</v>
      </c>
      <c r="L4008">
        <f t="shared" si="363"/>
        <v>3.3607999999999958</v>
      </c>
      <c r="N4008">
        <v>0.84019999999999895</v>
      </c>
      <c r="O4008" t="str">
        <f t="shared" si="364"/>
        <v>18&lt;row&gt;&lt;color=136,140,107&gt;用脚踢给予对手336%伤害，&lt;row&gt;&lt;color=136,140,107&gt;并额外造成1553点伤害</v>
      </c>
    </row>
    <row r="4009" spans="1:15" x14ac:dyDescent="0.15">
      <c r="A4009">
        <f t="shared" ref="A4009:A4072" si="365">B4009*1000+C4009</f>
        <v>1002923056</v>
      </c>
      <c r="B4009" s="32">
        <v>1002923</v>
      </c>
      <c r="C4009">
        <v>56</v>
      </c>
      <c r="D4009">
        <v>0</v>
      </c>
      <c r="E4009">
        <v>0</v>
      </c>
      <c r="F4009" t="s">
        <v>633</v>
      </c>
      <c r="H4009">
        <v>0</v>
      </c>
      <c r="I4009">
        <v>1</v>
      </c>
      <c r="J4009">
        <v>0</v>
      </c>
      <c r="K4009">
        <v>100</v>
      </c>
      <c r="L4009">
        <f t="shared" si="363"/>
        <v>3.3859999999999921</v>
      </c>
      <c r="N4009">
        <v>0.84649999999999803</v>
      </c>
      <c r="O4009" t="str">
        <f t="shared" si="364"/>
        <v>18&lt;row&gt;&lt;color=136,140,107&gt;用脚踢给予对手338%伤害，&lt;row&gt;&lt;color=136,140,107&gt;并额外造成1605点伤害</v>
      </c>
    </row>
    <row r="4010" spans="1:15" x14ac:dyDescent="0.15">
      <c r="A4010">
        <f t="shared" si="365"/>
        <v>1002923057</v>
      </c>
      <c r="B4010" s="32">
        <v>1002923</v>
      </c>
      <c r="C4010">
        <v>57</v>
      </c>
      <c r="D4010">
        <v>0</v>
      </c>
      <c r="E4010">
        <v>0</v>
      </c>
      <c r="F4010" t="s">
        <v>634</v>
      </c>
      <c r="H4010">
        <v>0</v>
      </c>
      <c r="I4010">
        <v>1</v>
      </c>
      <c r="J4010">
        <v>0</v>
      </c>
      <c r="K4010">
        <v>100</v>
      </c>
      <c r="L4010">
        <f t="shared" si="363"/>
        <v>3.411199999999992</v>
      </c>
      <c r="N4010">
        <v>0.852799999999998</v>
      </c>
      <c r="O4010" t="str">
        <f t="shared" si="364"/>
        <v>18&lt;row&gt;&lt;color=136,140,107&gt;用脚踢给予对手341%伤害，&lt;row&gt;&lt;color=136,140,107&gt;并额外造成1658点伤害</v>
      </c>
    </row>
    <row r="4011" spans="1:15" x14ac:dyDescent="0.15">
      <c r="A4011">
        <f t="shared" si="365"/>
        <v>1002923058</v>
      </c>
      <c r="B4011" s="32">
        <v>1002923</v>
      </c>
      <c r="C4011">
        <v>58</v>
      </c>
      <c r="D4011">
        <v>0</v>
      </c>
      <c r="E4011">
        <v>0</v>
      </c>
      <c r="F4011" t="s">
        <v>635</v>
      </c>
      <c r="H4011">
        <v>0</v>
      </c>
      <c r="I4011">
        <v>1</v>
      </c>
      <c r="J4011">
        <v>0</v>
      </c>
      <c r="K4011">
        <v>100</v>
      </c>
      <c r="L4011">
        <f t="shared" si="363"/>
        <v>3.4363999999999919</v>
      </c>
      <c r="N4011">
        <v>0.85909999999999798</v>
      </c>
      <c r="O4011" t="str">
        <f t="shared" si="364"/>
        <v>18&lt;row&gt;&lt;color=136,140,107&gt;用脚踢给予对手343%伤害，&lt;row&gt;&lt;color=136,140,107&gt;并额外造成1712点伤害</v>
      </c>
    </row>
    <row r="4012" spans="1:15" x14ac:dyDescent="0.15">
      <c r="A4012">
        <f t="shared" si="365"/>
        <v>1002923059</v>
      </c>
      <c r="B4012" s="32">
        <v>1002923</v>
      </c>
      <c r="C4012">
        <v>59</v>
      </c>
      <c r="D4012">
        <v>0</v>
      </c>
      <c r="E4012">
        <v>0</v>
      </c>
      <c r="F4012" t="s">
        <v>636</v>
      </c>
      <c r="H4012">
        <v>0</v>
      </c>
      <c r="I4012">
        <v>1</v>
      </c>
      <c r="J4012">
        <v>0</v>
      </c>
      <c r="K4012">
        <v>100</v>
      </c>
      <c r="L4012">
        <f t="shared" si="363"/>
        <v>3.4615999999999918</v>
      </c>
      <c r="N4012">
        <v>0.86539999999999795</v>
      </c>
      <c r="O4012" t="str">
        <f t="shared" si="364"/>
        <v>18&lt;row&gt;&lt;color=136,140,107&gt;用脚踢给予对手346%伤害，&lt;row&gt;&lt;color=136,140,107&gt;并额外造成1767点伤害</v>
      </c>
    </row>
    <row r="4013" spans="1:15" x14ac:dyDescent="0.15">
      <c r="A4013">
        <f t="shared" si="365"/>
        <v>1002923060</v>
      </c>
      <c r="B4013" s="32">
        <v>1002923</v>
      </c>
      <c r="C4013">
        <v>60</v>
      </c>
      <c r="D4013">
        <v>0</v>
      </c>
      <c r="E4013">
        <v>0</v>
      </c>
      <c r="F4013" t="s">
        <v>637</v>
      </c>
      <c r="H4013">
        <v>0</v>
      </c>
      <c r="I4013">
        <v>1</v>
      </c>
      <c r="J4013">
        <v>0</v>
      </c>
      <c r="K4013">
        <v>100</v>
      </c>
      <c r="L4013">
        <f t="shared" si="363"/>
        <v>3.4867999999999921</v>
      </c>
      <c r="N4013">
        <v>0.87169999999999803</v>
      </c>
      <c r="O4013" t="str">
        <f t="shared" si="364"/>
        <v>18&lt;row&gt;&lt;color=136,140,107&gt;用脚踢给予对手348%伤害，&lt;row&gt;&lt;color=136,140,107&gt;并额外造成1823点伤害</v>
      </c>
    </row>
    <row r="4014" spans="1:15" x14ac:dyDescent="0.15">
      <c r="A4014">
        <f t="shared" si="365"/>
        <v>1002923061</v>
      </c>
      <c r="B4014" s="32">
        <v>1002923</v>
      </c>
      <c r="C4014">
        <v>61</v>
      </c>
      <c r="D4014">
        <v>0</v>
      </c>
      <c r="E4014">
        <v>0</v>
      </c>
      <c r="F4014" t="s">
        <v>638</v>
      </c>
      <c r="H4014">
        <v>0</v>
      </c>
      <c r="I4014">
        <v>1</v>
      </c>
      <c r="J4014">
        <v>0</v>
      </c>
      <c r="K4014">
        <v>100</v>
      </c>
      <c r="L4014">
        <f t="shared" si="363"/>
        <v>3.511999999999992</v>
      </c>
      <c r="N4014">
        <v>0.877999999999998</v>
      </c>
      <c r="O4014" t="str">
        <f t="shared" si="364"/>
        <v>18&lt;row&gt;&lt;color=136,140,107&gt;用脚踢给予对手351%伤害，&lt;row&gt;&lt;color=136,140,107&gt;并额外造成1880点伤害</v>
      </c>
    </row>
    <row r="4015" spans="1:15" x14ac:dyDescent="0.15">
      <c r="A4015">
        <f t="shared" si="365"/>
        <v>1002923062</v>
      </c>
      <c r="B4015" s="32">
        <v>1002923</v>
      </c>
      <c r="C4015">
        <v>62</v>
      </c>
      <c r="D4015">
        <v>0</v>
      </c>
      <c r="E4015">
        <v>0</v>
      </c>
      <c r="F4015" t="s">
        <v>639</v>
      </c>
      <c r="H4015">
        <v>0</v>
      </c>
      <c r="I4015">
        <v>1</v>
      </c>
      <c r="J4015">
        <v>0</v>
      </c>
      <c r="K4015">
        <v>100</v>
      </c>
      <c r="L4015">
        <f t="shared" si="363"/>
        <v>3.5371999999999919</v>
      </c>
      <c r="N4015">
        <v>0.88429999999999798</v>
      </c>
      <c r="O4015" t="str">
        <f t="shared" si="364"/>
        <v>18&lt;row&gt;&lt;color=136,140,107&gt;用脚踢给予对手353%伤害，&lt;row&gt;&lt;color=136,140,107&gt;并额外造成1939点伤害</v>
      </c>
    </row>
    <row r="4016" spans="1:15" x14ac:dyDescent="0.15">
      <c r="A4016">
        <f t="shared" si="365"/>
        <v>1002923063</v>
      </c>
      <c r="B4016" s="32">
        <v>1002923</v>
      </c>
      <c r="C4016">
        <v>63</v>
      </c>
      <c r="D4016">
        <v>0</v>
      </c>
      <c r="E4016">
        <v>0</v>
      </c>
      <c r="F4016" t="s">
        <v>640</v>
      </c>
      <c r="H4016">
        <v>0</v>
      </c>
      <c r="I4016">
        <v>1</v>
      </c>
      <c r="J4016">
        <v>0</v>
      </c>
      <c r="K4016">
        <v>100</v>
      </c>
      <c r="L4016">
        <f t="shared" si="363"/>
        <v>3.5623999999999918</v>
      </c>
      <c r="N4016">
        <v>0.89059999999999795</v>
      </c>
      <c r="O4016" t="str">
        <f t="shared" si="364"/>
        <v>18&lt;row&gt;&lt;color=136,140,107&gt;用脚踢给予对手356%伤害，&lt;row&gt;&lt;color=136,140,107&gt;并额外造成1998点伤害</v>
      </c>
    </row>
    <row r="4017" spans="1:15" x14ac:dyDescent="0.15">
      <c r="A4017">
        <f t="shared" si="365"/>
        <v>1002923064</v>
      </c>
      <c r="B4017" s="32">
        <v>1002923</v>
      </c>
      <c r="C4017">
        <v>64</v>
      </c>
      <c r="D4017">
        <v>0</v>
      </c>
      <c r="E4017">
        <v>0</v>
      </c>
      <c r="F4017" t="s">
        <v>641</v>
      </c>
      <c r="H4017">
        <v>0</v>
      </c>
      <c r="I4017">
        <v>1</v>
      </c>
      <c r="J4017">
        <v>0</v>
      </c>
      <c r="K4017">
        <v>100</v>
      </c>
      <c r="L4017">
        <f t="shared" si="363"/>
        <v>3.5875999999999921</v>
      </c>
      <c r="N4017">
        <v>0.89689999999999803</v>
      </c>
      <c r="O4017" t="str">
        <f t="shared" si="364"/>
        <v>18&lt;row&gt;&lt;color=136,140,107&gt;用脚踢给予对手358%伤害，&lt;row&gt;&lt;color=136,140,107&gt;并额外造成2059点伤害</v>
      </c>
    </row>
    <row r="4018" spans="1:15" x14ac:dyDescent="0.15">
      <c r="A4018">
        <f t="shared" si="365"/>
        <v>1002923065</v>
      </c>
      <c r="B4018" s="32">
        <v>1002923</v>
      </c>
      <c r="C4018">
        <v>65</v>
      </c>
      <c r="D4018">
        <v>0</v>
      </c>
      <c r="E4018">
        <v>0</v>
      </c>
      <c r="F4018" t="s">
        <v>642</v>
      </c>
      <c r="H4018">
        <v>0</v>
      </c>
      <c r="I4018">
        <v>1</v>
      </c>
      <c r="J4018">
        <v>0</v>
      </c>
      <c r="K4018">
        <v>100</v>
      </c>
      <c r="L4018">
        <f t="shared" ref="L4018:L4081" si="366">IF(C4018=80,VLOOKUP((B4018-20),$B$100:$L$2343,11,0),VLOOKUP((B4018-20),$B$100:$L$2343,11,0)*N4018)</f>
        <v>3.612799999999992</v>
      </c>
      <c r="N4018">
        <v>0.903199999999998</v>
      </c>
      <c r="O4018" t="str">
        <f t="shared" si="364"/>
        <v>18&lt;row&gt;&lt;color=136,140,107&gt;用脚踢给予对手361%伤害，&lt;row&gt;&lt;color=136,140,107&gt;并额外造成2121点伤害</v>
      </c>
    </row>
    <row r="4019" spans="1:15" x14ac:dyDescent="0.15">
      <c r="A4019">
        <f t="shared" si="365"/>
        <v>1002923066</v>
      </c>
      <c r="B4019" s="32">
        <v>1002923</v>
      </c>
      <c r="C4019">
        <v>66</v>
      </c>
      <c r="D4019">
        <v>0</v>
      </c>
      <c r="E4019">
        <v>0</v>
      </c>
      <c r="F4019" t="s">
        <v>643</v>
      </c>
      <c r="H4019">
        <v>0</v>
      </c>
      <c r="I4019">
        <v>1</v>
      </c>
      <c r="J4019">
        <v>0</v>
      </c>
      <c r="K4019">
        <v>100</v>
      </c>
      <c r="L4019">
        <f t="shared" si="366"/>
        <v>3.6379999999999919</v>
      </c>
      <c r="N4019">
        <v>0.90949999999999798</v>
      </c>
      <c r="O4019" t="str">
        <f t="shared" ref="O4019:O4032" si="367">"18&lt;row&gt;&lt;color=136,140,107&gt;用脚踢给予对手"&amp;INT(L4019*100)&amp;"%伤害，&lt;row&gt;&lt;color=136,140,107&gt;并额外造成"&amp;INT(C4019*10*L4019*N4019)&amp;"点伤害"</f>
        <v>18&lt;row&gt;&lt;color=136,140,107&gt;用脚踢给予对手363%伤害，&lt;row&gt;&lt;color=136,140,107&gt;并额外造成2183点伤害</v>
      </c>
    </row>
    <row r="4020" spans="1:15" x14ac:dyDescent="0.15">
      <c r="A4020">
        <f t="shared" si="365"/>
        <v>1002923067</v>
      </c>
      <c r="B4020" s="32">
        <v>1002923</v>
      </c>
      <c r="C4020">
        <v>67</v>
      </c>
      <c r="D4020">
        <v>0</v>
      </c>
      <c r="E4020">
        <v>0</v>
      </c>
      <c r="F4020" t="s">
        <v>644</v>
      </c>
      <c r="H4020">
        <v>0</v>
      </c>
      <c r="I4020">
        <v>1</v>
      </c>
      <c r="J4020">
        <v>0</v>
      </c>
      <c r="K4020">
        <v>100</v>
      </c>
      <c r="L4020">
        <f t="shared" si="366"/>
        <v>3.6631999999999918</v>
      </c>
      <c r="N4020">
        <v>0.91579999999999795</v>
      </c>
      <c r="O4020" t="str">
        <f t="shared" si="367"/>
        <v>18&lt;row&gt;&lt;color=136,140,107&gt;用脚踢给予对手366%伤害，&lt;row&gt;&lt;color=136,140,107&gt;并额外造成2247点伤害</v>
      </c>
    </row>
    <row r="4021" spans="1:15" x14ac:dyDescent="0.15">
      <c r="A4021">
        <f t="shared" si="365"/>
        <v>1002923068</v>
      </c>
      <c r="B4021" s="32">
        <v>1002923</v>
      </c>
      <c r="C4021">
        <v>68</v>
      </c>
      <c r="D4021">
        <v>0</v>
      </c>
      <c r="E4021">
        <v>0</v>
      </c>
      <c r="F4021" t="s">
        <v>645</v>
      </c>
      <c r="H4021">
        <v>0</v>
      </c>
      <c r="I4021">
        <v>1</v>
      </c>
      <c r="J4021">
        <v>0</v>
      </c>
      <c r="K4021">
        <v>100</v>
      </c>
      <c r="L4021">
        <f t="shared" si="366"/>
        <v>3.6883999999999921</v>
      </c>
      <c r="N4021">
        <v>0.92209999999999803</v>
      </c>
      <c r="O4021" t="str">
        <f t="shared" si="367"/>
        <v>18&lt;row&gt;&lt;color=136,140,107&gt;用脚踢给予对手368%伤害，&lt;row&gt;&lt;color=136,140,107&gt;并额外造成2312点伤害</v>
      </c>
    </row>
    <row r="4022" spans="1:15" x14ac:dyDescent="0.15">
      <c r="A4022">
        <f t="shared" si="365"/>
        <v>1002923069</v>
      </c>
      <c r="B4022" s="32">
        <v>1002923</v>
      </c>
      <c r="C4022">
        <v>69</v>
      </c>
      <c r="D4022">
        <v>0</v>
      </c>
      <c r="E4022">
        <v>0</v>
      </c>
      <c r="F4022" t="s">
        <v>646</v>
      </c>
      <c r="H4022">
        <v>0</v>
      </c>
      <c r="I4022">
        <v>1</v>
      </c>
      <c r="J4022">
        <v>0</v>
      </c>
      <c r="K4022">
        <v>100</v>
      </c>
      <c r="L4022">
        <f t="shared" si="366"/>
        <v>3.713599999999992</v>
      </c>
      <c r="N4022">
        <v>0.928399999999998</v>
      </c>
      <c r="O4022" t="str">
        <f t="shared" si="367"/>
        <v>18&lt;row&gt;&lt;color=136,140,107&gt;用脚踢给予对手371%伤害，&lt;row&gt;&lt;color=136,140,107&gt;并额外造成2378点伤害</v>
      </c>
    </row>
    <row r="4023" spans="1:15" x14ac:dyDescent="0.15">
      <c r="A4023">
        <f t="shared" si="365"/>
        <v>1002923070</v>
      </c>
      <c r="B4023" s="32">
        <v>1002923</v>
      </c>
      <c r="C4023">
        <v>70</v>
      </c>
      <c r="D4023">
        <v>0</v>
      </c>
      <c r="E4023">
        <v>0</v>
      </c>
      <c r="F4023" t="s">
        <v>647</v>
      </c>
      <c r="H4023">
        <v>0</v>
      </c>
      <c r="I4023">
        <v>1</v>
      </c>
      <c r="J4023">
        <v>0</v>
      </c>
      <c r="K4023">
        <v>100</v>
      </c>
      <c r="L4023">
        <f t="shared" si="366"/>
        <v>3.7387999999999919</v>
      </c>
      <c r="N4023">
        <v>0.93469999999999798</v>
      </c>
      <c r="O4023" t="str">
        <f t="shared" si="367"/>
        <v>18&lt;row&gt;&lt;color=136,140,107&gt;用脚踢给予对手373%伤害，&lt;row&gt;&lt;color=136,140,107&gt;并额外造成2446点伤害</v>
      </c>
    </row>
    <row r="4024" spans="1:15" x14ac:dyDescent="0.15">
      <c r="A4024">
        <f t="shared" si="365"/>
        <v>1002923071</v>
      </c>
      <c r="B4024" s="32">
        <v>1002923</v>
      </c>
      <c r="C4024">
        <v>71</v>
      </c>
      <c r="D4024">
        <v>0</v>
      </c>
      <c r="E4024">
        <v>0</v>
      </c>
      <c r="F4024" t="s">
        <v>648</v>
      </c>
      <c r="H4024">
        <v>0</v>
      </c>
      <c r="I4024">
        <v>1</v>
      </c>
      <c r="J4024">
        <v>0</v>
      </c>
      <c r="K4024">
        <v>100</v>
      </c>
      <c r="L4024">
        <f t="shared" si="366"/>
        <v>3.7639999999999918</v>
      </c>
      <c r="N4024">
        <v>0.94099999999999795</v>
      </c>
      <c r="O4024" t="str">
        <f t="shared" si="367"/>
        <v>18&lt;row&gt;&lt;color=136,140,107&gt;用脚踢给予对手376%伤害，&lt;row&gt;&lt;color=136,140,107&gt;并额外造成2514点伤害</v>
      </c>
    </row>
    <row r="4025" spans="1:15" x14ac:dyDescent="0.15">
      <c r="A4025">
        <f t="shared" si="365"/>
        <v>1002923072</v>
      </c>
      <c r="B4025" s="32">
        <v>1002923</v>
      </c>
      <c r="C4025">
        <v>72</v>
      </c>
      <c r="D4025">
        <v>0</v>
      </c>
      <c r="E4025">
        <v>0</v>
      </c>
      <c r="F4025" t="s">
        <v>649</v>
      </c>
      <c r="H4025">
        <v>0</v>
      </c>
      <c r="I4025">
        <v>1</v>
      </c>
      <c r="J4025">
        <v>0</v>
      </c>
      <c r="K4025">
        <v>100</v>
      </c>
      <c r="L4025">
        <f t="shared" si="366"/>
        <v>3.7891999999999921</v>
      </c>
      <c r="N4025">
        <v>0.94729999999999803</v>
      </c>
      <c r="O4025" t="str">
        <f t="shared" si="367"/>
        <v>18&lt;row&gt;&lt;color=136,140,107&gt;用脚踢给予对手378%伤害，&lt;row&gt;&lt;color=136,140,107&gt;并额外造成2584点伤害</v>
      </c>
    </row>
    <row r="4026" spans="1:15" x14ac:dyDescent="0.15">
      <c r="A4026">
        <f t="shared" si="365"/>
        <v>1002923073</v>
      </c>
      <c r="B4026" s="32">
        <v>1002923</v>
      </c>
      <c r="C4026">
        <v>73</v>
      </c>
      <c r="D4026">
        <v>0</v>
      </c>
      <c r="E4026">
        <v>0</v>
      </c>
      <c r="F4026" t="s">
        <v>650</v>
      </c>
      <c r="H4026">
        <v>0</v>
      </c>
      <c r="I4026">
        <v>1</v>
      </c>
      <c r="J4026">
        <v>0</v>
      </c>
      <c r="K4026">
        <v>100</v>
      </c>
      <c r="L4026">
        <f t="shared" si="366"/>
        <v>3.814399999999992</v>
      </c>
      <c r="N4026">
        <v>0.953599999999998</v>
      </c>
      <c r="O4026" t="str">
        <f t="shared" si="367"/>
        <v>18&lt;row&gt;&lt;color=136,140,107&gt;用脚踢给予对手381%伤害，&lt;row&gt;&lt;color=136,140,107&gt;并额外造成2655点伤害</v>
      </c>
    </row>
    <row r="4027" spans="1:15" x14ac:dyDescent="0.15">
      <c r="A4027">
        <f t="shared" si="365"/>
        <v>1002923074</v>
      </c>
      <c r="B4027" s="32">
        <v>1002923</v>
      </c>
      <c r="C4027">
        <v>74</v>
      </c>
      <c r="D4027">
        <v>0</v>
      </c>
      <c r="E4027">
        <v>0</v>
      </c>
      <c r="F4027" t="s">
        <v>651</v>
      </c>
      <c r="H4027">
        <v>0</v>
      </c>
      <c r="I4027">
        <v>1</v>
      </c>
      <c r="J4027">
        <v>0</v>
      </c>
      <c r="K4027">
        <v>100</v>
      </c>
      <c r="L4027">
        <f t="shared" si="366"/>
        <v>3.8395999999999919</v>
      </c>
      <c r="N4027">
        <v>0.95989999999999798</v>
      </c>
      <c r="O4027" t="str">
        <f t="shared" si="367"/>
        <v>18&lt;row&gt;&lt;color=136,140,107&gt;用脚踢给予对手383%伤害，&lt;row&gt;&lt;color=136,140,107&gt;并额外造成2727点伤害</v>
      </c>
    </row>
    <row r="4028" spans="1:15" x14ac:dyDescent="0.15">
      <c r="A4028">
        <f t="shared" si="365"/>
        <v>1002923075</v>
      </c>
      <c r="B4028" s="32">
        <v>1002923</v>
      </c>
      <c r="C4028">
        <v>75</v>
      </c>
      <c r="D4028">
        <v>0</v>
      </c>
      <c r="E4028">
        <v>0</v>
      </c>
      <c r="F4028" t="s">
        <v>652</v>
      </c>
      <c r="H4028">
        <v>0</v>
      </c>
      <c r="I4028">
        <v>1</v>
      </c>
      <c r="J4028">
        <v>0</v>
      </c>
      <c r="K4028">
        <v>100</v>
      </c>
      <c r="L4028">
        <f t="shared" si="366"/>
        <v>3.8647999999999918</v>
      </c>
      <c r="N4028">
        <v>0.96619999999999795</v>
      </c>
      <c r="O4028" t="str">
        <f t="shared" si="367"/>
        <v>18&lt;row&gt;&lt;color=136,140,107&gt;用脚踢给予对手386%伤害，&lt;row&gt;&lt;color=136,140,107&gt;并额外造成2800点伤害</v>
      </c>
    </row>
    <row r="4029" spans="1:15" x14ac:dyDescent="0.15">
      <c r="A4029">
        <f t="shared" si="365"/>
        <v>1002923076</v>
      </c>
      <c r="B4029" s="32">
        <v>1002923</v>
      </c>
      <c r="C4029">
        <v>76</v>
      </c>
      <c r="D4029">
        <v>0</v>
      </c>
      <c r="E4029">
        <v>0</v>
      </c>
      <c r="F4029" t="s">
        <v>653</v>
      </c>
      <c r="H4029">
        <v>0</v>
      </c>
      <c r="I4029">
        <v>1</v>
      </c>
      <c r="J4029">
        <v>0</v>
      </c>
      <c r="K4029">
        <v>100</v>
      </c>
      <c r="L4029">
        <f t="shared" si="366"/>
        <v>3.8899999999999921</v>
      </c>
      <c r="N4029">
        <v>0.97249999999999803</v>
      </c>
      <c r="O4029" t="str">
        <f t="shared" si="367"/>
        <v>18&lt;row&gt;&lt;color=136,140,107&gt;用脚踢给予对手388%伤害，&lt;row&gt;&lt;color=136,140,107&gt;并额外造成2875点伤害</v>
      </c>
    </row>
    <row r="4030" spans="1:15" x14ac:dyDescent="0.15">
      <c r="A4030">
        <f t="shared" si="365"/>
        <v>1002923077</v>
      </c>
      <c r="B4030" s="32">
        <v>1002923</v>
      </c>
      <c r="C4030">
        <v>77</v>
      </c>
      <c r="D4030">
        <v>0</v>
      </c>
      <c r="E4030">
        <v>0</v>
      </c>
      <c r="F4030" t="s">
        <v>654</v>
      </c>
      <c r="H4030">
        <v>0</v>
      </c>
      <c r="I4030">
        <v>1</v>
      </c>
      <c r="J4030">
        <v>0</v>
      </c>
      <c r="K4030">
        <v>100</v>
      </c>
      <c r="L4030">
        <f t="shared" si="366"/>
        <v>3.915199999999992</v>
      </c>
      <c r="N4030">
        <v>0.978799999999998</v>
      </c>
      <c r="O4030" t="str">
        <f t="shared" si="367"/>
        <v>18&lt;row&gt;&lt;color=136,140,107&gt;用脚踢给予对手391%伤害，&lt;row&gt;&lt;color=136,140,107&gt;并额外造成2950点伤害</v>
      </c>
    </row>
    <row r="4031" spans="1:15" x14ac:dyDescent="0.15">
      <c r="A4031">
        <f t="shared" si="365"/>
        <v>1002923078</v>
      </c>
      <c r="B4031" s="32">
        <v>1002923</v>
      </c>
      <c r="C4031">
        <v>78</v>
      </c>
      <c r="D4031">
        <v>0</v>
      </c>
      <c r="E4031">
        <v>0</v>
      </c>
      <c r="F4031" t="s">
        <v>655</v>
      </c>
      <c r="H4031">
        <v>0</v>
      </c>
      <c r="I4031">
        <v>1</v>
      </c>
      <c r="J4031">
        <v>0</v>
      </c>
      <c r="K4031">
        <v>100</v>
      </c>
      <c r="L4031">
        <f t="shared" si="366"/>
        <v>3.9403999999999919</v>
      </c>
      <c r="N4031">
        <v>0.98509999999999798</v>
      </c>
      <c r="O4031" t="str">
        <f t="shared" si="367"/>
        <v>18&lt;row&gt;&lt;color=136,140,107&gt;用脚踢给予对手394%伤害，&lt;row&gt;&lt;color=136,140,107&gt;并额外造成3027点伤害</v>
      </c>
    </row>
    <row r="4032" spans="1:15" x14ac:dyDescent="0.15">
      <c r="A4032">
        <f t="shared" si="365"/>
        <v>1002923079</v>
      </c>
      <c r="B4032" s="32">
        <v>1002923</v>
      </c>
      <c r="C4032">
        <v>79</v>
      </c>
      <c r="D4032">
        <v>0</v>
      </c>
      <c r="E4032">
        <v>0</v>
      </c>
      <c r="F4032" t="s">
        <v>656</v>
      </c>
      <c r="H4032">
        <v>0</v>
      </c>
      <c r="I4032">
        <v>1</v>
      </c>
      <c r="J4032">
        <v>0</v>
      </c>
      <c r="K4032">
        <v>100</v>
      </c>
      <c r="L4032">
        <f t="shared" si="366"/>
        <v>3.9655999999999918</v>
      </c>
      <c r="N4032">
        <v>0.99139999999999795</v>
      </c>
      <c r="O4032" t="str">
        <f t="shared" si="367"/>
        <v>18&lt;row&gt;&lt;color=136,140,107&gt;用脚踢给予对手396%伤害，&lt;row&gt;&lt;color=136,140,107&gt;并额外造成3105点伤害</v>
      </c>
    </row>
    <row r="4033" spans="1:15" x14ac:dyDescent="0.15">
      <c r="A4033">
        <f t="shared" si="365"/>
        <v>1002923080</v>
      </c>
      <c r="B4033" s="32">
        <v>1002923</v>
      </c>
      <c r="C4033">
        <v>80</v>
      </c>
      <c r="D4033">
        <v>0</v>
      </c>
      <c r="E4033">
        <v>0</v>
      </c>
      <c r="F4033" t="s">
        <v>657</v>
      </c>
      <c r="H4033">
        <v>0</v>
      </c>
      <c r="I4033">
        <v>1</v>
      </c>
      <c r="J4033">
        <v>0</v>
      </c>
      <c r="K4033">
        <v>100</v>
      </c>
      <c r="L4033">
        <f t="shared" si="366"/>
        <v>4</v>
      </c>
      <c r="N4033">
        <v>0.99769999999999803</v>
      </c>
      <c r="O4033" t="str">
        <f>"18&lt;row&gt;&lt;color=136,140,107&gt;用脚踢给予对手"&amp;INT(L4033*100)&amp;"%伤害，&lt;row&gt;&lt;color=136,140,107&gt;并额外造成"&amp;INT(C4033*10*L4033*N4033)&amp;"点伤害"</f>
        <v>18&lt;row&gt;&lt;color=136,140,107&gt;用脚踢给予对手400%伤害，&lt;row&gt;&lt;color=136,140,107&gt;并额外造成3192点伤害</v>
      </c>
    </row>
    <row r="4034" spans="1:15" x14ac:dyDescent="0.15">
      <c r="A4034">
        <f t="shared" si="365"/>
        <v>1003023001</v>
      </c>
      <c r="B4034" s="35">
        <v>1003023</v>
      </c>
      <c r="C4034">
        <v>1</v>
      </c>
      <c r="D4034">
        <v>0</v>
      </c>
      <c r="E4034">
        <v>0</v>
      </c>
      <c r="F4034" t="s">
        <v>578</v>
      </c>
      <c r="H4034">
        <v>0</v>
      </c>
      <c r="I4034">
        <v>1</v>
      </c>
      <c r="J4034">
        <v>0</v>
      </c>
      <c r="K4034">
        <v>100</v>
      </c>
      <c r="L4034">
        <f t="shared" si="366"/>
        <v>2.1</v>
      </c>
      <c r="N4034">
        <v>0.5</v>
      </c>
      <c r="O4034" t="str">
        <f>"18&lt;row&gt;&lt;color=136,140,107&gt;召唤雷电给予对手"&amp;INT(L4034*100)&amp;"%伤害，&lt;row&gt;&lt;color=136,140,107&gt;并且额外造成"&amp;INT(C4034*10*L4034*N4034)&amp;"点伤害"</f>
        <v>18&lt;row&gt;&lt;color=136,140,107&gt;召唤雷电给予对手210%伤害，&lt;row&gt;&lt;color=136,140,107&gt;并且额外造成10点伤害</v>
      </c>
    </row>
    <row r="4035" spans="1:15" x14ac:dyDescent="0.15">
      <c r="A4035">
        <f t="shared" si="365"/>
        <v>1003023002</v>
      </c>
      <c r="B4035" s="32">
        <v>1003023</v>
      </c>
      <c r="C4035">
        <v>2</v>
      </c>
      <c r="D4035">
        <v>0</v>
      </c>
      <c r="E4035">
        <v>0</v>
      </c>
      <c r="F4035" t="s">
        <v>590</v>
      </c>
      <c r="H4035">
        <v>0</v>
      </c>
      <c r="I4035">
        <v>1</v>
      </c>
      <c r="J4035">
        <v>0</v>
      </c>
      <c r="K4035">
        <v>100</v>
      </c>
      <c r="L4035">
        <f t="shared" si="366"/>
        <v>2.1264599999999998</v>
      </c>
      <c r="N4035">
        <v>0.50629999999999997</v>
      </c>
      <c r="O4035" t="str">
        <f t="shared" ref="O4035:O4098" si="368">"18&lt;row&gt;&lt;color=136,140,107&gt;召唤雷电给予对手"&amp;INT(L4035*100)&amp;"%伤害，&lt;row&gt;&lt;color=136,140,107&gt;并且额外造成"&amp;INT(C4035*10*L4035*N4035)&amp;"点伤害"</f>
        <v>18&lt;row&gt;&lt;color=136,140,107&gt;召唤雷电给予对手212%伤害，&lt;row&gt;&lt;color=136,140,107&gt;并且额外造成21点伤害</v>
      </c>
    </row>
    <row r="4036" spans="1:15" x14ac:dyDescent="0.15">
      <c r="A4036">
        <f t="shared" si="365"/>
        <v>1003023003</v>
      </c>
      <c r="B4036" s="32">
        <v>1003023</v>
      </c>
      <c r="C4036">
        <v>3</v>
      </c>
      <c r="D4036">
        <v>0</v>
      </c>
      <c r="E4036">
        <v>0</v>
      </c>
      <c r="F4036" t="s">
        <v>579</v>
      </c>
      <c r="H4036">
        <v>0</v>
      </c>
      <c r="I4036">
        <v>1</v>
      </c>
      <c r="J4036">
        <v>0</v>
      </c>
      <c r="K4036">
        <v>100</v>
      </c>
      <c r="L4036">
        <f t="shared" si="366"/>
        <v>2.1529199999999999</v>
      </c>
      <c r="N4036">
        <v>0.51259999999999994</v>
      </c>
      <c r="O4036" t="str">
        <f t="shared" si="368"/>
        <v>18&lt;row&gt;&lt;color=136,140,107&gt;召唤雷电给予对手215%伤害，&lt;row&gt;&lt;color=136,140,107&gt;并且额外造成33点伤害</v>
      </c>
    </row>
    <row r="4037" spans="1:15" x14ac:dyDescent="0.15">
      <c r="A4037">
        <f t="shared" si="365"/>
        <v>1003023004</v>
      </c>
      <c r="B4037" s="32">
        <v>1003023</v>
      </c>
      <c r="C4037">
        <v>4</v>
      </c>
      <c r="D4037">
        <v>0</v>
      </c>
      <c r="E4037">
        <v>0</v>
      </c>
      <c r="F4037" t="s">
        <v>580</v>
      </c>
      <c r="H4037">
        <v>0</v>
      </c>
      <c r="I4037">
        <v>1</v>
      </c>
      <c r="J4037">
        <v>0</v>
      </c>
      <c r="K4037">
        <v>100</v>
      </c>
      <c r="L4037">
        <f t="shared" si="366"/>
        <v>2.1793800000000001</v>
      </c>
      <c r="N4037">
        <v>0.51890000000000003</v>
      </c>
      <c r="O4037" t="str">
        <f t="shared" si="368"/>
        <v>18&lt;row&gt;&lt;color=136,140,107&gt;召唤雷电给予对手217%伤害，&lt;row&gt;&lt;color=136,140,107&gt;并且额外造成45点伤害</v>
      </c>
    </row>
    <row r="4038" spans="1:15" x14ac:dyDescent="0.15">
      <c r="A4038">
        <f t="shared" si="365"/>
        <v>1003023005</v>
      </c>
      <c r="B4038" s="32">
        <v>1003023</v>
      </c>
      <c r="C4038">
        <v>5</v>
      </c>
      <c r="D4038">
        <v>0</v>
      </c>
      <c r="E4038">
        <v>0</v>
      </c>
      <c r="F4038" t="s">
        <v>581</v>
      </c>
      <c r="H4038">
        <v>0</v>
      </c>
      <c r="I4038">
        <v>1</v>
      </c>
      <c r="J4038">
        <v>0</v>
      </c>
      <c r="K4038">
        <v>100</v>
      </c>
      <c r="L4038">
        <f t="shared" si="366"/>
        <v>2.2058400000000002</v>
      </c>
      <c r="N4038">
        <v>0.5252</v>
      </c>
      <c r="O4038" t="str">
        <f t="shared" si="368"/>
        <v>18&lt;row&gt;&lt;color=136,140,107&gt;召唤雷电给予对手220%伤害，&lt;row&gt;&lt;color=136,140,107&gt;并且额外造成57点伤害</v>
      </c>
    </row>
    <row r="4039" spans="1:15" x14ac:dyDescent="0.15">
      <c r="A4039">
        <f t="shared" si="365"/>
        <v>1003023006</v>
      </c>
      <c r="B4039" s="32">
        <v>1003023</v>
      </c>
      <c r="C4039">
        <v>6</v>
      </c>
      <c r="D4039">
        <v>0</v>
      </c>
      <c r="E4039">
        <v>0</v>
      </c>
      <c r="F4039" t="s">
        <v>582</v>
      </c>
      <c r="H4039">
        <v>0</v>
      </c>
      <c r="I4039">
        <v>1</v>
      </c>
      <c r="J4039">
        <v>0</v>
      </c>
      <c r="K4039">
        <v>100</v>
      </c>
      <c r="L4039">
        <f t="shared" si="366"/>
        <v>2.2323</v>
      </c>
      <c r="N4039">
        <v>0.53149999999999997</v>
      </c>
      <c r="O4039" t="str">
        <f t="shared" si="368"/>
        <v>18&lt;row&gt;&lt;color=136,140,107&gt;召唤雷电给予对手223%伤害，&lt;row&gt;&lt;color=136,140,107&gt;并且额外造成71点伤害</v>
      </c>
    </row>
    <row r="4040" spans="1:15" x14ac:dyDescent="0.15">
      <c r="A4040">
        <f t="shared" si="365"/>
        <v>1003023007</v>
      </c>
      <c r="B4040" s="32">
        <v>1003023</v>
      </c>
      <c r="C4040">
        <v>7</v>
      </c>
      <c r="D4040">
        <v>0</v>
      </c>
      <c r="E4040">
        <v>0</v>
      </c>
      <c r="F4040" t="s">
        <v>583</v>
      </c>
      <c r="H4040">
        <v>0</v>
      </c>
      <c r="I4040">
        <v>1</v>
      </c>
      <c r="J4040">
        <v>0</v>
      </c>
      <c r="K4040">
        <v>100</v>
      </c>
      <c r="L4040">
        <f t="shared" si="366"/>
        <v>2.2587599999999997</v>
      </c>
      <c r="N4040">
        <v>0.53779999999999994</v>
      </c>
      <c r="O4040" t="str">
        <f t="shared" si="368"/>
        <v>18&lt;row&gt;&lt;color=136,140,107&gt;召唤雷电给予对手225%伤害，&lt;row&gt;&lt;color=136,140,107&gt;并且额外造成85点伤害</v>
      </c>
    </row>
    <row r="4041" spans="1:15" x14ac:dyDescent="0.15">
      <c r="A4041">
        <f t="shared" si="365"/>
        <v>1003023008</v>
      </c>
      <c r="B4041" s="32">
        <v>1003023</v>
      </c>
      <c r="C4041">
        <v>8</v>
      </c>
      <c r="D4041">
        <v>0</v>
      </c>
      <c r="E4041">
        <v>0</v>
      </c>
      <c r="F4041" t="s">
        <v>584</v>
      </c>
      <c r="H4041">
        <v>0</v>
      </c>
      <c r="I4041">
        <v>1</v>
      </c>
      <c r="J4041">
        <v>0</v>
      </c>
      <c r="K4041">
        <v>100</v>
      </c>
      <c r="L4041">
        <f t="shared" si="366"/>
        <v>2.2852200000000003</v>
      </c>
      <c r="N4041">
        <v>0.54410000000000003</v>
      </c>
      <c r="O4041" t="str">
        <f t="shared" si="368"/>
        <v>18&lt;row&gt;&lt;color=136,140,107&gt;召唤雷电给予对手228%伤害，&lt;row&gt;&lt;color=136,140,107&gt;并且额外造成99点伤害</v>
      </c>
    </row>
    <row r="4042" spans="1:15" x14ac:dyDescent="0.15">
      <c r="A4042">
        <f t="shared" si="365"/>
        <v>1003023009</v>
      </c>
      <c r="B4042" s="32">
        <v>1003023</v>
      </c>
      <c r="C4042">
        <v>9</v>
      </c>
      <c r="D4042">
        <v>0</v>
      </c>
      <c r="E4042">
        <v>0</v>
      </c>
      <c r="F4042" t="s">
        <v>585</v>
      </c>
      <c r="H4042">
        <v>0</v>
      </c>
      <c r="I4042">
        <v>1</v>
      </c>
      <c r="J4042">
        <v>0</v>
      </c>
      <c r="K4042">
        <v>100</v>
      </c>
      <c r="L4042">
        <f t="shared" si="366"/>
        <v>2.31168</v>
      </c>
      <c r="N4042">
        <v>0.5504</v>
      </c>
      <c r="O4042" t="str">
        <f t="shared" si="368"/>
        <v>18&lt;row&gt;&lt;color=136,140,107&gt;召唤雷电给予对手231%伤害，&lt;row&gt;&lt;color=136,140,107&gt;并且额外造成114点伤害</v>
      </c>
    </row>
    <row r="4043" spans="1:15" x14ac:dyDescent="0.15">
      <c r="A4043">
        <f t="shared" si="365"/>
        <v>1003023010</v>
      </c>
      <c r="B4043" s="32">
        <v>1003023</v>
      </c>
      <c r="C4043">
        <v>10</v>
      </c>
      <c r="D4043">
        <v>0</v>
      </c>
      <c r="E4043">
        <v>0</v>
      </c>
      <c r="F4043" t="s">
        <v>586</v>
      </c>
      <c r="H4043">
        <v>0</v>
      </c>
      <c r="I4043">
        <v>1</v>
      </c>
      <c r="J4043">
        <v>0</v>
      </c>
      <c r="K4043">
        <v>100</v>
      </c>
      <c r="L4043">
        <f t="shared" si="366"/>
        <v>2.3381400000000001</v>
      </c>
      <c r="N4043">
        <v>0.55669999999999997</v>
      </c>
      <c r="O4043" t="str">
        <f t="shared" si="368"/>
        <v>18&lt;row&gt;&lt;color=136,140,107&gt;召唤雷电给予对手233%伤害，&lt;row&gt;&lt;color=136,140,107&gt;并且额外造成130点伤害</v>
      </c>
    </row>
    <row r="4044" spans="1:15" x14ac:dyDescent="0.15">
      <c r="A4044">
        <f t="shared" si="365"/>
        <v>1003023011</v>
      </c>
      <c r="B4044" s="32">
        <v>1003023</v>
      </c>
      <c r="C4044">
        <v>11</v>
      </c>
      <c r="D4044">
        <v>0</v>
      </c>
      <c r="E4044">
        <v>0</v>
      </c>
      <c r="F4044" t="s">
        <v>587</v>
      </c>
      <c r="H4044">
        <v>0</v>
      </c>
      <c r="I4044">
        <v>1</v>
      </c>
      <c r="J4044">
        <v>0</v>
      </c>
      <c r="K4044">
        <v>100</v>
      </c>
      <c r="L4044">
        <f t="shared" si="366"/>
        <v>2.3645999999999998</v>
      </c>
      <c r="N4044">
        <v>0.56299999999999994</v>
      </c>
      <c r="O4044" t="str">
        <f t="shared" si="368"/>
        <v>18&lt;row&gt;&lt;color=136,140,107&gt;召唤雷电给予对手236%伤害，&lt;row&gt;&lt;color=136,140,107&gt;并且额外造成146点伤害</v>
      </c>
    </row>
    <row r="4045" spans="1:15" x14ac:dyDescent="0.15">
      <c r="A4045">
        <f t="shared" si="365"/>
        <v>1003023012</v>
      </c>
      <c r="B4045" s="32">
        <v>1003023</v>
      </c>
      <c r="C4045">
        <v>12</v>
      </c>
      <c r="D4045">
        <v>0</v>
      </c>
      <c r="E4045">
        <v>0</v>
      </c>
      <c r="F4045" t="s">
        <v>588</v>
      </c>
      <c r="H4045">
        <v>0</v>
      </c>
      <c r="I4045">
        <v>1</v>
      </c>
      <c r="J4045">
        <v>0</v>
      </c>
      <c r="K4045">
        <v>100</v>
      </c>
      <c r="L4045">
        <f t="shared" si="366"/>
        <v>2.3910600000000004</v>
      </c>
      <c r="N4045">
        <v>0.56930000000000003</v>
      </c>
      <c r="O4045" t="str">
        <f t="shared" si="368"/>
        <v>18&lt;row&gt;&lt;color=136,140,107&gt;召唤雷电给予对手239%伤害，&lt;row&gt;&lt;color=136,140,107&gt;并且额外造成163点伤害</v>
      </c>
    </row>
    <row r="4046" spans="1:15" x14ac:dyDescent="0.15">
      <c r="A4046">
        <f t="shared" si="365"/>
        <v>1003023013</v>
      </c>
      <c r="B4046" s="32">
        <v>1003023</v>
      </c>
      <c r="C4046">
        <v>13</v>
      </c>
      <c r="D4046">
        <v>0</v>
      </c>
      <c r="E4046">
        <v>0</v>
      </c>
      <c r="F4046" t="s">
        <v>589</v>
      </c>
      <c r="H4046">
        <v>0</v>
      </c>
      <c r="I4046">
        <v>1</v>
      </c>
      <c r="J4046">
        <v>0</v>
      </c>
      <c r="K4046">
        <v>100</v>
      </c>
      <c r="L4046">
        <f t="shared" si="366"/>
        <v>2.4175200000000001</v>
      </c>
      <c r="N4046">
        <v>0.5756</v>
      </c>
      <c r="O4046" t="str">
        <f t="shared" si="368"/>
        <v>18&lt;row&gt;&lt;color=136,140,107&gt;召唤雷电给予对手241%伤害，&lt;row&gt;&lt;color=136,140,107&gt;并且额外造成180点伤害</v>
      </c>
    </row>
    <row r="4047" spans="1:15" x14ac:dyDescent="0.15">
      <c r="A4047">
        <f t="shared" si="365"/>
        <v>1003023014</v>
      </c>
      <c r="B4047" s="32">
        <v>1003023</v>
      </c>
      <c r="C4047">
        <v>14</v>
      </c>
      <c r="D4047">
        <v>0</v>
      </c>
      <c r="E4047">
        <v>0</v>
      </c>
      <c r="F4047" t="s">
        <v>591</v>
      </c>
      <c r="H4047">
        <v>0</v>
      </c>
      <c r="I4047">
        <v>1</v>
      </c>
      <c r="J4047">
        <v>0</v>
      </c>
      <c r="K4047">
        <v>100</v>
      </c>
      <c r="L4047">
        <f t="shared" si="366"/>
        <v>2.4439799999999998</v>
      </c>
      <c r="N4047">
        <v>0.58189999999999997</v>
      </c>
      <c r="O4047" t="str">
        <f t="shared" si="368"/>
        <v>18&lt;row&gt;&lt;color=136,140,107&gt;召唤雷电给予对手244%伤害，&lt;row&gt;&lt;color=136,140,107&gt;并且额外造成199点伤害</v>
      </c>
    </row>
    <row r="4048" spans="1:15" x14ac:dyDescent="0.15">
      <c r="A4048">
        <f t="shared" si="365"/>
        <v>1003023015</v>
      </c>
      <c r="B4048" s="32">
        <v>1003023</v>
      </c>
      <c r="C4048">
        <v>15</v>
      </c>
      <c r="D4048">
        <v>0</v>
      </c>
      <c r="E4048">
        <v>0</v>
      </c>
      <c r="F4048" t="s">
        <v>592</v>
      </c>
      <c r="H4048">
        <v>0</v>
      </c>
      <c r="I4048">
        <v>1</v>
      </c>
      <c r="J4048">
        <v>0</v>
      </c>
      <c r="K4048">
        <v>100</v>
      </c>
      <c r="L4048">
        <f t="shared" si="366"/>
        <v>2.47044</v>
      </c>
      <c r="N4048">
        <v>0.58819999999999995</v>
      </c>
      <c r="O4048" t="str">
        <f t="shared" si="368"/>
        <v>18&lt;row&gt;&lt;color=136,140,107&gt;召唤雷电给予对手247%伤害，&lt;row&gt;&lt;color=136,140,107&gt;并且额外造成217点伤害</v>
      </c>
    </row>
    <row r="4049" spans="1:15" x14ac:dyDescent="0.15">
      <c r="A4049">
        <f t="shared" si="365"/>
        <v>1003023016</v>
      </c>
      <c r="B4049" s="32">
        <v>1003023</v>
      </c>
      <c r="C4049">
        <v>16</v>
      </c>
      <c r="D4049">
        <v>0</v>
      </c>
      <c r="E4049">
        <v>0</v>
      </c>
      <c r="F4049" t="s">
        <v>593</v>
      </c>
      <c r="H4049">
        <v>0</v>
      </c>
      <c r="I4049">
        <v>1</v>
      </c>
      <c r="J4049">
        <v>0</v>
      </c>
      <c r="K4049">
        <v>100</v>
      </c>
      <c r="L4049">
        <f t="shared" si="366"/>
        <v>2.4969000000000001</v>
      </c>
      <c r="N4049">
        <v>0.59450000000000003</v>
      </c>
      <c r="O4049" t="str">
        <f t="shared" si="368"/>
        <v>18&lt;row&gt;&lt;color=136,140,107&gt;召唤雷电给予对手249%伤害，&lt;row&gt;&lt;color=136,140,107&gt;并且额外造成237点伤害</v>
      </c>
    </row>
    <row r="4050" spans="1:15" x14ac:dyDescent="0.15">
      <c r="A4050">
        <f t="shared" si="365"/>
        <v>1003023017</v>
      </c>
      <c r="B4050" s="32">
        <v>1003023</v>
      </c>
      <c r="C4050">
        <v>17</v>
      </c>
      <c r="D4050">
        <v>0</v>
      </c>
      <c r="E4050">
        <v>0</v>
      </c>
      <c r="F4050" t="s">
        <v>594</v>
      </c>
      <c r="H4050">
        <v>0</v>
      </c>
      <c r="I4050">
        <v>1</v>
      </c>
      <c r="J4050">
        <v>0</v>
      </c>
      <c r="K4050">
        <v>100</v>
      </c>
      <c r="L4050">
        <f t="shared" si="366"/>
        <v>2.5233600000000003</v>
      </c>
      <c r="N4050">
        <v>0.6008</v>
      </c>
      <c r="O4050" t="str">
        <f t="shared" si="368"/>
        <v>18&lt;row&gt;&lt;color=136,140,107&gt;召唤雷电给予对手252%伤害，&lt;row&gt;&lt;color=136,140,107&gt;并且额外造成257点伤害</v>
      </c>
    </row>
    <row r="4051" spans="1:15" x14ac:dyDescent="0.15">
      <c r="A4051">
        <f t="shared" si="365"/>
        <v>1003023018</v>
      </c>
      <c r="B4051" s="32">
        <v>1003023</v>
      </c>
      <c r="C4051">
        <v>18</v>
      </c>
      <c r="D4051">
        <v>0</v>
      </c>
      <c r="E4051">
        <v>0</v>
      </c>
      <c r="F4051" t="s">
        <v>595</v>
      </c>
      <c r="H4051">
        <v>0</v>
      </c>
      <c r="I4051">
        <v>1</v>
      </c>
      <c r="J4051">
        <v>0</v>
      </c>
      <c r="K4051">
        <v>100</v>
      </c>
      <c r="L4051">
        <f t="shared" si="366"/>
        <v>2.54982</v>
      </c>
      <c r="N4051">
        <v>0.60709999999999997</v>
      </c>
      <c r="O4051" t="str">
        <f t="shared" si="368"/>
        <v>18&lt;row&gt;&lt;color=136,140,107&gt;召唤雷电给予对手254%伤害，&lt;row&gt;&lt;color=136,140,107&gt;并且额外造成278点伤害</v>
      </c>
    </row>
    <row r="4052" spans="1:15" x14ac:dyDescent="0.15">
      <c r="A4052">
        <f t="shared" si="365"/>
        <v>1003023019</v>
      </c>
      <c r="B4052" s="32">
        <v>1003023</v>
      </c>
      <c r="C4052">
        <v>19</v>
      </c>
      <c r="D4052">
        <v>0</v>
      </c>
      <c r="E4052">
        <v>0</v>
      </c>
      <c r="F4052" t="s">
        <v>596</v>
      </c>
      <c r="H4052">
        <v>0</v>
      </c>
      <c r="I4052">
        <v>1</v>
      </c>
      <c r="J4052">
        <v>0</v>
      </c>
      <c r="K4052">
        <v>100</v>
      </c>
      <c r="L4052">
        <f t="shared" si="366"/>
        <v>2.5762799999999997</v>
      </c>
      <c r="N4052">
        <v>0.61339999999999995</v>
      </c>
      <c r="O4052" t="str">
        <f t="shared" si="368"/>
        <v>18&lt;row&gt;&lt;color=136,140,107&gt;召唤雷电给予对手257%伤害，&lt;row&gt;&lt;color=136,140,107&gt;并且额外造成300点伤害</v>
      </c>
    </row>
    <row r="4053" spans="1:15" x14ac:dyDescent="0.15">
      <c r="A4053">
        <f t="shared" si="365"/>
        <v>1003023020</v>
      </c>
      <c r="B4053" s="32">
        <v>1003023</v>
      </c>
      <c r="C4053">
        <v>20</v>
      </c>
      <c r="D4053">
        <v>0</v>
      </c>
      <c r="E4053">
        <v>0</v>
      </c>
      <c r="F4053" t="s">
        <v>597</v>
      </c>
      <c r="H4053">
        <v>0</v>
      </c>
      <c r="I4053">
        <v>1</v>
      </c>
      <c r="J4053">
        <v>0</v>
      </c>
      <c r="K4053">
        <v>100</v>
      </c>
      <c r="L4053">
        <f t="shared" si="366"/>
        <v>2.6027399999999958</v>
      </c>
      <c r="N4053">
        <v>0.61969999999999903</v>
      </c>
      <c r="O4053" t="str">
        <f t="shared" si="368"/>
        <v>18&lt;row&gt;&lt;color=136,140,107&gt;召唤雷电给予对手260%伤害，&lt;row&gt;&lt;color=136,140,107&gt;并且额外造成322点伤害</v>
      </c>
    </row>
    <row r="4054" spans="1:15" x14ac:dyDescent="0.15">
      <c r="A4054">
        <f t="shared" si="365"/>
        <v>1003023021</v>
      </c>
      <c r="B4054" s="32">
        <v>1003023</v>
      </c>
      <c r="C4054">
        <v>21</v>
      </c>
      <c r="D4054">
        <v>0</v>
      </c>
      <c r="E4054">
        <v>0</v>
      </c>
      <c r="F4054" t="s">
        <v>598</v>
      </c>
      <c r="H4054">
        <v>0</v>
      </c>
      <c r="I4054">
        <v>1</v>
      </c>
      <c r="J4054">
        <v>0</v>
      </c>
      <c r="K4054">
        <v>100</v>
      </c>
      <c r="L4054">
        <f t="shared" si="366"/>
        <v>2.629199999999996</v>
      </c>
      <c r="N4054">
        <v>0.625999999999999</v>
      </c>
      <c r="O4054" t="str">
        <f t="shared" si="368"/>
        <v>18&lt;row&gt;&lt;color=136,140,107&gt;召唤雷电给予对手262%伤害，&lt;row&gt;&lt;color=136,140,107&gt;并且额外造成345点伤害</v>
      </c>
    </row>
    <row r="4055" spans="1:15" x14ac:dyDescent="0.15">
      <c r="A4055">
        <f t="shared" si="365"/>
        <v>1003023022</v>
      </c>
      <c r="B4055" s="32">
        <v>1003023</v>
      </c>
      <c r="C4055">
        <v>22</v>
      </c>
      <c r="D4055">
        <v>0</v>
      </c>
      <c r="E4055">
        <v>0</v>
      </c>
      <c r="F4055" t="s">
        <v>599</v>
      </c>
      <c r="H4055">
        <v>0</v>
      </c>
      <c r="I4055">
        <v>1</v>
      </c>
      <c r="J4055">
        <v>0</v>
      </c>
      <c r="K4055">
        <v>100</v>
      </c>
      <c r="L4055">
        <f t="shared" si="366"/>
        <v>2.6556599999999957</v>
      </c>
      <c r="N4055">
        <v>0.63229999999999897</v>
      </c>
      <c r="O4055" t="str">
        <f t="shared" si="368"/>
        <v>18&lt;row&gt;&lt;color=136,140,107&gt;召唤雷电给予对手265%伤害，&lt;row&gt;&lt;color=136,140,107&gt;并且额外造成369点伤害</v>
      </c>
    </row>
    <row r="4056" spans="1:15" x14ac:dyDescent="0.15">
      <c r="A4056">
        <f t="shared" si="365"/>
        <v>1003023023</v>
      </c>
      <c r="B4056" s="32">
        <v>1003023</v>
      </c>
      <c r="C4056">
        <v>23</v>
      </c>
      <c r="D4056">
        <v>0</v>
      </c>
      <c r="E4056">
        <v>0</v>
      </c>
      <c r="F4056" t="s">
        <v>600</v>
      </c>
      <c r="H4056">
        <v>0</v>
      </c>
      <c r="I4056">
        <v>1</v>
      </c>
      <c r="J4056">
        <v>0</v>
      </c>
      <c r="K4056">
        <v>100</v>
      </c>
      <c r="L4056">
        <f t="shared" si="366"/>
        <v>2.6821199999999958</v>
      </c>
      <c r="N4056">
        <v>0.63859999999999895</v>
      </c>
      <c r="O4056" t="str">
        <f t="shared" si="368"/>
        <v>18&lt;row&gt;&lt;color=136,140,107&gt;召唤雷电给予对手268%伤害，&lt;row&gt;&lt;color=136,140,107&gt;并且额外造成393点伤害</v>
      </c>
    </row>
    <row r="4057" spans="1:15" x14ac:dyDescent="0.15">
      <c r="A4057">
        <f t="shared" si="365"/>
        <v>1003023024</v>
      </c>
      <c r="B4057" s="32">
        <v>1003023</v>
      </c>
      <c r="C4057">
        <v>24</v>
      </c>
      <c r="D4057">
        <v>0</v>
      </c>
      <c r="E4057">
        <v>0</v>
      </c>
      <c r="F4057" t="s">
        <v>601</v>
      </c>
      <c r="H4057">
        <v>0</v>
      </c>
      <c r="I4057">
        <v>1</v>
      </c>
      <c r="J4057">
        <v>0</v>
      </c>
      <c r="K4057">
        <v>100</v>
      </c>
      <c r="L4057">
        <f t="shared" si="366"/>
        <v>2.708579999999996</v>
      </c>
      <c r="N4057">
        <v>0.64489999999999903</v>
      </c>
      <c r="O4057" t="str">
        <f t="shared" si="368"/>
        <v>18&lt;row&gt;&lt;color=136,140,107&gt;召唤雷电给予对手270%伤害，&lt;row&gt;&lt;color=136,140,107&gt;并且额外造成419点伤害</v>
      </c>
    </row>
    <row r="4058" spans="1:15" x14ac:dyDescent="0.15">
      <c r="A4058">
        <f t="shared" si="365"/>
        <v>1003023025</v>
      </c>
      <c r="B4058" s="32">
        <v>1003023</v>
      </c>
      <c r="C4058">
        <v>25</v>
      </c>
      <c r="D4058">
        <v>0</v>
      </c>
      <c r="E4058">
        <v>0</v>
      </c>
      <c r="F4058" t="s">
        <v>602</v>
      </c>
      <c r="H4058">
        <v>0</v>
      </c>
      <c r="I4058">
        <v>1</v>
      </c>
      <c r="J4058">
        <v>0</v>
      </c>
      <c r="K4058">
        <v>100</v>
      </c>
      <c r="L4058">
        <f t="shared" si="366"/>
        <v>2.7350399999999961</v>
      </c>
      <c r="N4058">
        <v>0.651199999999999</v>
      </c>
      <c r="O4058" t="str">
        <f t="shared" si="368"/>
        <v>18&lt;row&gt;&lt;color=136,140,107&gt;召唤雷电给予对手273%伤害，&lt;row&gt;&lt;color=136,140,107&gt;并且额外造成445点伤害</v>
      </c>
    </row>
    <row r="4059" spans="1:15" x14ac:dyDescent="0.15">
      <c r="A4059">
        <f t="shared" si="365"/>
        <v>1003023026</v>
      </c>
      <c r="B4059" s="32">
        <v>1003023</v>
      </c>
      <c r="C4059">
        <v>26</v>
      </c>
      <c r="D4059">
        <v>0</v>
      </c>
      <c r="E4059">
        <v>0</v>
      </c>
      <c r="F4059" t="s">
        <v>603</v>
      </c>
      <c r="H4059">
        <v>0</v>
      </c>
      <c r="I4059">
        <v>1</v>
      </c>
      <c r="J4059">
        <v>0</v>
      </c>
      <c r="K4059">
        <v>100</v>
      </c>
      <c r="L4059">
        <f t="shared" si="366"/>
        <v>2.7614999999999958</v>
      </c>
      <c r="N4059">
        <v>0.65749999999999897</v>
      </c>
      <c r="O4059" t="str">
        <f t="shared" si="368"/>
        <v>18&lt;row&gt;&lt;color=136,140,107&gt;召唤雷电给予对手276%伤害，&lt;row&gt;&lt;color=136,140,107&gt;并且额外造成472点伤害</v>
      </c>
    </row>
    <row r="4060" spans="1:15" x14ac:dyDescent="0.15">
      <c r="A4060">
        <f t="shared" si="365"/>
        <v>1003023027</v>
      </c>
      <c r="B4060" s="32">
        <v>1003023</v>
      </c>
      <c r="C4060">
        <v>27</v>
      </c>
      <c r="D4060">
        <v>0</v>
      </c>
      <c r="E4060">
        <v>0</v>
      </c>
      <c r="F4060" t="s">
        <v>604</v>
      </c>
      <c r="H4060">
        <v>0</v>
      </c>
      <c r="I4060">
        <v>1</v>
      </c>
      <c r="J4060">
        <v>0</v>
      </c>
      <c r="K4060">
        <v>100</v>
      </c>
      <c r="L4060">
        <f t="shared" si="366"/>
        <v>2.7879599999999956</v>
      </c>
      <c r="N4060">
        <v>0.66379999999999895</v>
      </c>
      <c r="O4060" t="str">
        <f t="shared" si="368"/>
        <v>18&lt;row&gt;&lt;color=136,140,107&gt;召唤雷电给予对手278%伤害，&lt;row&gt;&lt;color=136,140,107&gt;并且额外造成499点伤害</v>
      </c>
    </row>
    <row r="4061" spans="1:15" x14ac:dyDescent="0.15">
      <c r="A4061">
        <f t="shared" si="365"/>
        <v>1003023028</v>
      </c>
      <c r="B4061" s="32">
        <v>1003023</v>
      </c>
      <c r="C4061">
        <v>28</v>
      </c>
      <c r="D4061">
        <v>0</v>
      </c>
      <c r="E4061">
        <v>0</v>
      </c>
      <c r="F4061" t="s">
        <v>605</v>
      </c>
      <c r="H4061">
        <v>0</v>
      </c>
      <c r="I4061">
        <v>1</v>
      </c>
      <c r="J4061">
        <v>0</v>
      </c>
      <c r="K4061">
        <v>100</v>
      </c>
      <c r="L4061">
        <f t="shared" si="366"/>
        <v>2.8144199999999961</v>
      </c>
      <c r="N4061">
        <v>0.67009999999999903</v>
      </c>
      <c r="O4061" t="str">
        <f t="shared" si="368"/>
        <v>18&lt;row&gt;&lt;color=136,140,107&gt;召唤雷电给予对手281%伤害，&lt;row&gt;&lt;color=136,140,107&gt;并且额外造成528点伤害</v>
      </c>
    </row>
    <row r="4062" spans="1:15" x14ac:dyDescent="0.15">
      <c r="A4062">
        <f t="shared" si="365"/>
        <v>1003023029</v>
      </c>
      <c r="B4062" s="32">
        <v>1003023</v>
      </c>
      <c r="C4062">
        <v>29</v>
      </c>
      <c r="D4062">
        <v>0</v>
      </c>
      <c r="E4062">
        <v>0</v>
      </c>
      <c r="F4062" t="s">
        <v>606</v>
      </c>
      <c r="H4062">
        <v>0</v>
      </c>
      <c r="I4062">
        <v>1</v>
      </c>
      <c r="J4062">
        <v>0</v>
      </c>
      <c r="K4062">
        <v>100</v>
      </c>
      <c r="L4062">
        <f t="shared" si="366"/>
        <v>2.8408799999999959</v>
      </c>
      <c r="N4062">
        <v>0.676399999999999</v>
      </c>
      <c r="O4062" t="str">
        <f t="shared" si="368"/>
        <v>18&lt;row&gt;&lt;color=136,140,107&gt;召唤雷电给予对手284%伤害，&lt;row&gt;&lt;color=136,140,107&gt;并且额外造成557点伤害</v>
      </c>
    </row>
    <row r="4063" spans="1:15" x14ac:dyDescent="0.15">
      <c r="A4063">
        <f t="shared" si="365"/>
        <v>1003023030</v>
      </c>
      <c r="B4063" s="32">
        <v>1003023</v>
      </c>
      <c r="C4063">
        <v>30</v>
      </c>
      <c r="D4063">
        <v>0</v>
      </c>
      <c r="E4063">
        <v>0</v>
      </c>
      <c r="F4063" t="s">
        <v>607</v>
      </c>
      <c r="H4063">
        <v>0</v>
      </c>
      <c r="I4063">
        <v>1</v>
      </c>
      <c r="J4063">
        <v>0</v>
      </c>
      <c r="K4063">
        <v>100</v>
      </c>
      <c r="L4063">
        <f t="shared" si="366"/>
        <v>2.867339999999996</v>
      </c>
      <c r="N4063">
        <v>0.68269999999999897</v>
      </c>
      <c r="O4063" t="str">
        <f t="shared" si="368"/>
        <v>18&lt;row&gt;&lt;color=136,140,107&gt;召唤雷电给予对手286%伤害，&lt;row&gt;&lt;color=136,140,107&gt;并且额外造成587点伤害</v>
      </c>
    </row>
    <row r="4064" spans="1:15" x14ac:dyDescent="0.15">
      <c r="A4064">
        <f t="shared" si="365"/>
        <v>1003023031</v>
      </c>
      <c r="B4064" s="32">
        <v>1003023</v>
      </c>
      <c r="C4064">
        <v>31</v>
      </c>
      <c r="D4064">
        <v>0</v>
      </c>
      <c r="E4064">
        <v>0</v>
      </c>
      <c r="F4064" t="s">
        <v>608</v>
      </c>
      <c r="H4064">
        <v>0</v>
      </c>
      <c r="I4064">
        <v>1</v>
      </c>
      <c r="J4064">
        <v>0</v>
      </c>
      <c r="K4064">
        <v>100</v>
      </c>
      <c r="L4064">
        <f t="shared" si="366"/>
        <v>2.8937999999999957</v>
      </c>
      <c r="N4064">
        <v>0.68899999999999895</v>
      </c>
      <c r="O4064" t="str">
        <f t="shared" si="368"/>
        <v>18&lt;row&gt;&lt;color=136,140,107&gt;召唤雷电给予对手289%伤害，&lt;row&gt;&lt;color=136,140,107&gt;并且额外造成618点伤害</v>
      </c>
    </row>
    <row r="4065" spans="1:15" x14ac:dyDescent="0.15">
      <c r="A4065">
        <f t="shared" si="365"/>
        <v>1003023032</v>
      </c>
      <c r="B4065" s="32">
        <v>1003023</v>
      </c>
      <c r="C4065">
        <v>32</v>
      </c>
      <c r="D4065">
        <v>0</v>
      </c>
      <c r="E4065">
        <v>0</v>
      </c>
      <c r="F4065" t="s">
        <v>609</v>
      </c>
      <c r="H4065">
        <v>0</v>
      </c>
      <c r="I4065">
        <v>1</v>
      </c>
      <c r="J4065">
        <v>0</v>
      </c>
      <c r="K4065">
        <v>100</v>
      </c>
      <c r="L4065">
        <f t="shared" si="366"/>
        <v>2.9202599999999959</v>
      </c>
      <c r="N4065">
        <v>0.69529999999999903</v>
      </c>
      <c r="O4065" t="str">
        <f t="shared" si="368"/>
        <v>18&lt;row&gt;&lt;color=136,140,107&gt;召唤雷电给予对手292%伤害，&lt;row&gt;&lt;color=136,140,107&gt;并且额外造成649点伤害</v>
      </c>
    </row>
    <row r="4066" spans="1:15" x14ac:dyDescent="0.15">
      <c r="A4066">
        <f t="shared" si="365"/>
        <v>1003023033</v>
      </c>
      <c r="B4066" s="32">
        <v>1003023</v>
      </c>
      <c r="C4066">
        <v>33</v>
      </c>
      <c r="D4066">
        <v>0</v>
      </c>
      <c r="E4066">
        <v>0</v>
      </c>
      <c r="F4066" t="s">
        <v>610</v>
      </c>
      <c r="H4066">
        <v>0</v>
      </c>
      <c r="I4066">
        <v>1</v>
      </c>
      <c r="J4066">
        <v>0</v>
      </c>
      <c r="K4066">
        <v>100</v>
      </c>
      <c r="L4066">
        <f t="shared" si="366"/>
        <v>2.946719999999996</v>
      </c>
      <c r="N4066">
        <v>0.701599999999999</v>
      </c>
      <c r="O4066" t="str">
        <f t="shared" si="368"/>
        <v>18&lt;row&gt;&lt;color=136,140,107&gt;召唤雷电给予对手294%伤害，&lt;row&gt;&lt;color=136,140,107&gt;并且额外造成682点伤害</v>
      </c>
    </row>
    <row r="4067" spans="1:15" x14ac:dyDescent="0.15">
      <c r="A4067">
        <f t="shared" si="365"/>
        <v>1003023034</v>
      </c>
      <c r="B4067" s="32">
        <v>1003023</v>
      </c>
      <c r="C4067">
        <v>34</v>
      </c>
      <c r="D4067">
        <v>0</v>
      </c>
      <c r="E4067">
        <v>0</v>
      </c>
      <c r="F4067" t="s">
        <v>611</v>
      </c>
      <c r="H4067">
        <v>0</v>
      </c>
      <c r="I4067">
        <v>1</v>
      </c>
      <c r="J4067">
        <v>0</v>
      </c>
      <c r="K4067">
        <v>100</v>
      </c>
      <c r="L4067">
        <f t="shared" si="366"/>
        <v>2.9731799999999957</v>
      </c>
      <c r="N4067">
        <v>0.70789999999999897</v>
      </c>
      <c r="O4067" t="str">
        <f t="shared" si="368"/>
        <v>18&lt;row&gt;&lt;color=136,140,107&gt;召唤雷电给予对手297%伤害，&lt;row&gt;&lt;color=136,140,107&gt;并且额外造成715点伤害</v>
      </c>
    </row>
    <row r="4068" spans="1:15" x14ac:dyDescent="0.15">
      <c r="A4068">
        <f t="shared" si="365"/>
        <v>1003023035</v>
      </c>
      <c r="B4068" s="32">
        <v>1003023</v>
      </c>
      <c r="C4068">
        <v>35</v>
      </c>
      <c r="D4068">
        <v>0</v>
      </c>
      <c r="E4068">
        <v>0</v>
      </c>
      <c r="F4068" t="s">
        <v>612</v>
      </c>
      <c r="H4068">
        <v>0</v>
      </c>
      <c r="I4068">
        <v>1</v>
      </c>
      <c r="J4068">
        <v>0</v>
      </c>
      <c r="K4068">
        <v>100</v>
      </c>
      <c r="L4068">
        <f t="shared" si="366"/>
        <v>2.9996399999999959</v>
      </c>
      <c r="N4068">
        <v>0.71419999999999895</v>
      </c>
      <c r="O4068" t="str">
        <f t="shared" si="368"/>
        <v>18&lt;row&gt;&lt;color=136,140,107&gt;召唤雷电给予对手299%伤害，&lt;row&gt;&lt;color=136,140,107&gt;并且额外造成749点伤害</v>
      </c>
    </row>
    <row r="4069" spans="1:15" x14ac:dyDescent="0.15">
      <c r="A4069">
        <f t="shared" si="365"/>
        <v>1003023036</v>
      </c>
      <c r="B4069" s="32">
        <v>1003023</v>
      </c>
      <c r="C4069">
        <v>36</v>
      </c>
      <c r="D4069">
        <v>0</v>
      </c>
      <c r="E4069">
        <v>0</v>
      </c>
      <c r="F4069" t="s">
        <v>613</v>
      </c>
      <c r="H4069">
        <v>0</v>
      </c>
      <c r="I4069">
        <v>1</v>
      </c>
      <c r="J4069">
        <v>0</v>
      </c>
      <c r="K4069">
        <v>100</v>
      </c>
      <c r="L4069">
        <f t="shared" si="366"/>
        <v>3.026099999999996</v>
      </c>
      <c r="N4069">
        <v>0.72049999999999903</v>
      </c>
      <c r="O4069" t="str">
        <f t="shared" si="368"/>
        <v>18&lt;row&gt;&lt;color=136,140,107&gt;召唤雷电给予对手302%伤害，&lt;row&gt;&lt;color=136,140,107&gt;并且额外造成784点伤害</v>
      </c>
    </row>
    <row r="4070" spans="1:15" x14ac:dyDescent="0.15">
      <c r="A4070">
        <f t="shared" si="365"/>
        <v>1003023037</v>
      </c>
      <c r="B4070" s="32">
        <v>1003023</v>
      </c>
      <c r="C4070">
        <v>37</v>
      </c>
      <c r="D4070">
        <v>0</v>
      </c>
      <c r="E4070">
        <v>0</v>
      </c>
      <c r="F4070" t="s">
        <v>614</v>
      </c>
      <c r="H4070">
        <v>0</v>
      </c>
      <c r="I4070">
        <v>1</v>
      </c>
      <c r="J4070">
        <v>0</v>
      </c>
      <c r="K4070">
        <v>100</v>
      </c>
      <c r="L4070">
        <f t="shared" si="366"/>
        <v>3.0525599999999957</v>
      </c>
      <c r="N4070">
        <v>0.726799999999999</v>
      </c>
      <c r="O4070" t="str">
        <f t="shared" si="368"/>
        <v>18&lt;row&gt;&lt;color=136,140,107&gt;召唤雷电给予对手305%伤害，&lt;row&gt;&lt;color=136,140,107&gt;并且额外造成820点伤害</v>
      </c>
    </row>
    <row r="4071" spans="1:15" x14ac:dyDescent="0.15">
      <c r="A4071">
        <f t="shared" si="365"/>
        <v>1003023038</v>
      </c>
      <c r="B4071" s="32">
        <v>1003023</v>
      </c>
      <c r="C4071">
        <v>38</v>
      </c>
      <c r="D4071">
        <v>0</v>
      </c>
      <c r="E4071">
        <v>0</v>
      </c>
      <c r="F4071" t="s">
        <v>615</v>
      </c>
      <c r="H4071">
        <v>0</v>
      </c>
      <c r="I4071">
        <v>1</v>
      </c>
      <c r="J4071">
        <v>0</v>
      </c>
      <c r="K4071">
        <v>100</v>
      </c>
      <c r="L4071">
        <f t="shared" si="366"/>
        <v>3.0790199999999959</v>
      </c>
      <c r="N4071">
        <v>0.73309999999999897</v>
      </c>
      <c r="O4071" t="str">
        <f t="shared" si="368"/>
        <v>18&lt;row&gt;&lt;color=136,140,107&gt;召唤雷电给予对手307%伤害，&lt;row&gt;&lt;color=136,140,107&gt;并且额外造成857点伤害</v>
      </c>
    </row>
    <row r="4072" spans="1:15" x14ac:dyDescent="0.15">
      <c r="A4072">
        <f t="shared" si="365"/>
        <v>1003023039</v>
      </c>
      <c r="B4072" s="32">
        <v>1003023</v>
      </c>
      <c r="C4072">
        <v>39</v>
      </c>
      <c r="D4072">
        <v>0</v>
      </c>
      <c r="E4072">
        <v>0</v>
      </c>
      <c r="F4072" t="s">
        <v>616</v>
      </c>
      <c r="H4072">
        <v>0</v>
      </c>
      <c r="I4072">
        <v>1</v>
      </c>
      <c r="J4072">
        <v>0</v>
      </c>
      <c r="K4072">
        <v>100</v>
      </c>
      <c r="L4072">
        <f t="shared" si="366"/>
        <v>3.1054799999999956</v>
      </c>
      <c r="N4072">
        <v>0.73939999999999895</v>
      </c>
      <c r="O4072" t="str">
        <f t="shared" si="368"/>
        <v>18&lt;row&gt;&lt;color=136,140,107&gt;召唤雷电给予对手310%伤害，&lt;row&gt;&lt;color=136,140,107&gt;并且额外造成895点伤害</v>
      </c>
    </row>
    <row r="4073" spans="1:15" x14ac:dyDescent="0.15">
      <c r="A4073">
        <f t="shared" ref="A4073:A4136" si="369">B4073*1000+C4073</f>
        <v>1003023040</v>
      </c>
      <c r="B4073" s="32">
        <v>1003023</v>
      </c>
      <c r="C4073">
        <v>40</v>
      </c>
      <c r="D4073">
        <v>0</v>
      </c>
      <c r="E4073">
        <v>0</v>
      </c>
      <c r="F4073" t="s">
        <v>617</v>
      </c>
      <c r="H4073">
        <v>0</v>
      </c>
      <c r="I4073">
        <v>1</v>
      </c>
      <c r="J4073">
        <v>0</v>
      </c>
      <c r="K4073">
        <v>100</v>
      </c>
      <c r="L4073">
        <f t="shared" si="366"/>
        <v>3.1319399999999962</v>
      </c>
      <c r="N4073">
        <v>0.74569999999999903</v>
      </c>
      <c r="O4073" t="str">
        <f t="shared" si="368"/>
        <v>18&lt;row&gt;&lt;color=136,140,107&gt;召唤雷电给予对手313%伤害，&lt;row&gt;&lt;color=136,140,107&gt;并且额外造成934点伤害</v>
      </c>
    </row>
    <row r="4074" spans="1:15" x14ac:dyDescent="0.15">
      <c r="A4074">
        <f t="shared" si="369"/>
        <v>1003023041</v>
      </c>
      <c r="B4074" s="32">
        <v>1003023</v>
      </c>
      <c r="C4074">
        <v>41</v>
      </c>
      <c r="D4074">
        <v>0</v>
      </c>
      <c r="E4074">
        <v>0</v>
      </c>
      <c r="F4074" t="s">
        <v>618</v>
      </c>
      <c r="H4074">
        <v>0</v>
      </c>
      <c r="I4074">
        <v>1</v>
      </c>
      <c r="J4074">
        <v>0</v>
      </c>
      <c r="K4074">
        <v>100</v>
      </c>
      <c r="L4074">
        <f t="shared" si="366"/>
        <v>3.1583999999999959</v>
      </c>
      <c r="N4074">
        <v>0.751999999999999</v>
      </c>
      <c r="O4074" t="str">
        <f t="shared" si="368"/>
        <v>18&lt;row&gt;&lt;color=136,140,107&gt;召唤雷电给予对手315%伤害，&lt;row&gt;&lt;color=136,140,107&gt;并且额外造成973点伤害</v>
      </c>
    </row>
    <row r="4075" spans="1:15" x14ac:dyDescent="0.15">
      <c r="A4075">
        <f t="shared" si="369"/>
        <v>1003023042</v>
      </c>
      <c r="B4075" s="32">
        <v>1003023</v>
      </c>
      <c r="C4075">
        <v>42</v>
      </c>
      <c r="D4075">
        <v>0</v>
      </c>
      <c r="E4075">
        <v>0</v>
      </c>
      <c r="F4075" t="s">
        <v>619</v>
      </c>
      <c r="H4075">
        <v>0</v>
      </c>
      <c r="I4075">
        <v>1</v>
      </c>
      <c r="J4075">
        <v>0</v>
      </c>
      <c r="K4075">
        <v>100</v>
      </c>
      <c r="L4075">
        <f t="shared" si="366"/>
        <v>3.184859999999996</v>
      </c>
      <c r="N4075">
        <v>0.75829999999999897</v>
      </c>
      <c r="O4075" t="str">
        <f t="shared" si="368"/>
        <v>18&lt;row&gt;&lt;color=136,140,107&gt;召唤雷电给予对手318%伤害，&lt;row&gt;&lt;color=136,140,107&gt;并且额外造成1014点伤害</v>
      </c>
    </row>
    <row r="4076" spans="1:15" x14ac:dyDescent="0.15">
      <c r="A4076">
        <f t="shared" si="369"/>
        <v>1003023043</v>
      </c>
      <c r="B4076" s="32">
        <v>1003023</v>
      </c>
      <c r="C4076">
        <v>43</v>
      </c>
      <c r="D4076">
        <v>0</v>
      </c>
      <c r="E4076">
        <v>0</v>
      </c>
      <c r="F4076" t="s">
        <v>620</v>
      </c>
      <c r="H4076">
        <v>0</v>
      </c>
      <c r="I4076">
        <v>1</v>
      </c>
      <c r="J4076">
        <v>0</v>
      </c>
      <c r="K4076">
        <v>100</v>
      </c>
      <c r="L4076">
        <f t="shared" si="366"/>
        <v>3.2113199999999957</v>
      </c>
      <c r="N4076">
        <v>0.76459999999999895</v>
      </c>
      <c r="O4076" t="str">
        <f t="shared" si="368"/>
        <v>18&lt;row&gt;&lt;color=136,140,107&gt;召唤雷电给予对手321%伤害，&lt;row&gt;&lt;color=136,140,107&gt;并且额外造成1055点伤害</v>
      </c>
    </row>
    <row r="4077" spans="1:15" x14ac:dyDescent="0.15">
      <c r="A4077">
        <f t="shared" si="369"/>
        <v>1003023044</v>
      </c>
      <c r="B4077" s="32">
        <v>1003023</v>
      </c>
      <c r="C4077">
        <v>44</v>
      </c>
      <c r="D4077">
        <v>0</v>
      </c>
      <c r="E4077">
        <v>0</v>
      </c>
      <c r="F4077" t="s">
        <v>621</v>
      </c>
      <c r="H4077">
        <v>0</v>
      </c>
      <c r="I4077">
        <v>1</v>
      </c>
      <c r="J4077">
        <v>0</v>
      </c>
      <c r="K4077">
        <v>100</v>
      </c>
      <c r="L4077">
        <f t="shared" si="366"/>
        <v>3.2377799999999959</v>
      </c>
      <c r="N4077">
        <v>0.77089999999999903</v>
      </c>
      <c r="O4077" t="str">
        <f t="shared" si="368"/>
        <v>18&lt;row&gt;&lt;color=136,140,107&gt;召唤雷电给予对手323%伤害，&lt;row&gt;&lt;color=136,140,107&gt;并且额外造成1098点伤害</v>
      </c>
    </row>
    <row r="4078" spans="1:15" x14ac:dyDescent="0.15">
      <c r="A4078">
        <f t="shared" si="369"/>
        <v>1003023045</v>
      </c>
      <c r="B4078" s="32">
        <v>1003023</v>
      </c>
      <c r="C4078">
        <v>45</v>
      </c>
      <c r="D4078">
        <v>0</v>
      </c>
      <c r="E4078">
        <v>0</v>
      </c>
      <c r="F4078" t="s">
        <v>622</v>
      </c>
      <c r="H4078">
        <v>0</v>
      </c>
      <c r="I4078">
        <v>1</v>
      </c>
      <c r="J4078">
        <v>0</v>
      </c>
      <c r="K4078">
        <v>100</v>
      </c>
      <c r="L4078">
        <f t="shared" si="366"/>
        <v>3.264239999999996</v>
      </c>
      <c r="N4078">
        <v>0.777199999999999</v>
      </c>
      <c r="O4078" t="str">
        <f t="shared" si="368"/>
        <v>18&lt;row&gt;&lt;color=136,140,107&gt;召唤雷电给予对手326%伤害，&lt;row&gt;&lt;color=136,140,107&gt;并且额外造成1141点伤害</v>
      </c>
    </row>
    <row r="4079" spans="1:15" x14ac:dyDescent="0.15">
      <c r="A4079">
        <f t="shared" si="369"/>
        <v>1003023046</v>
      </c>
      <c r="B4079" s="32">
        <v>1003023</v>
      </c>
      <c r="C4079">
        <v>46</v>
      </c>
      <c r="D4079">
        <v>0</v>
      </c>
      <c r="E4079">
        <v>0</v>
      </c>
      <c r="F4079" t="s">
        <v>623</v>
      </c>
      <c r="H4079">
        <v>0</v>
      </c>
      <c r="I4079">
        <v>1</v>
      </c>
      <c r="J4079">
        <v>0</v>
      </c>
      <c r="K4079">
        <v>100</v>
      </c>
      <c r="L4079">
        <f t="shared" si="366"/>
        <v>3.2906999999999957</v>
      </c>
      <c r="N4079">
        <v>0.78349999999999898</v>
      </c>
      <c r="O4079" t="str">
        <f t="shared" si="368"/>
        <v>18&lt;row&gt;&lt;color=136,140,107&gt;召唤雷电给予对手329%伤害，&lt;row&gt;&lt;color=136,140,107&gt;并且额外造成1186点伤害</v>
      </c>
    </row>
    <row r="4080" spans="1:15" x14ac:dyDescent="0.15">
      <c r="A4080">
        <f t="shared" si="369"/>
        <v>1003023047</v>
      </c>
      <c r="B4080" s="32">
        <v>1003023</v>
      </c>
      <c r="C4080">
        <v>47</v>
      </c>
      <c r="D4080">
        <v>0</v>
      </c>
      <c r="E4080">
        <v>0</v>
      </c>
      <c r="F4080" t="s">
        <v>624</v>
      </c>
      <c r="H4080">
        <v>0</v>
      </c>
      <c r="I4080">
        <v>1</v>
      </c>
      <c r="J4080">
        <v>0</v>
      </c>
      <c r="K4080">
        <v>100</v>
      </c>
      <c r="L4080">
        <f t="shared" si="366"/>
        <v>3.3171599999999959</v>
      </c>
      <c r="N4080">
        <v>0.78979999999999895</v>
      </c>
      <c r="O4080" t="str">
        <f t="shared" si="368"/>
        <v>18&lt;row&gt;&lt;color=136,140,107&gt;召唤雷电给予对手331%伤害，&lt;row&gt;&lt;color=136,140,107&gt;并且额外造成1231点伤害</v>
      </c>
    </row>
    <row r="4081" spans="1:15" x14ac:dyDescent="0.15">
      <c r="A4081">
        <f t="shared" si="369"/>
        <v>1003023048</v>
      </c>
      <c r="B4081" s="32">
        <v>1003023</v>
      </c>
      <c r="C4081">
        <v>48</v>
      </c>
      <c r="D4081">
        <v>0</v>
      </c>
      <c r="E4081">
        <v>0</v>
      </c>
      <c r="F4081" t="s">
        <v>625</v>
      </c>
      <c r="H4081">
        <v>0</v>
      </c>
      <c r="I4081">
        <v>1</v>
      </c>
      <c r="J4081">
        <v>0</v>
      </c>
      <c r="K4081">
        <v>100</v>
      </c>
      <c r="L4081">
        <f t="shared" si="366"/>
        <v>3.343619999999996</v>
      </c>
      <c r="N4081">
        <v>0.79609999999999903</v>
      </c>
      <c r="O4081" t="str">
        <f t="shared" si="368"/>
        <v>18&lt;row&gt;&lt;color=136,140,107&gt;召唤雷电给予对手334%伤害，&lt;row&gt;&lt;color=136,140,107&gt;并且额外造成1277点伤害</v>
      </c>
    </row>
    <row r="4082" spans="1:15" x14ac:dyDescent="0.15">
      <c r="A4082">
        <f t="shared" si="369"/>
        <v>1003023049</v>
      </c>
      <c r="B4082" s="32">
        <v>1003023</v>
      </c>
      <c r="C4082">
        <v>49</v>
      </c>
      <c r="D4082">
        <v>0</v>
      </c>
      <c r="E4082">
        <v>0</v>
      </c>
      <c r="F4082" t="s">
        <v>626</v>
      </c>
      <c r="H4082">
        <v>0</v>
      </c>
      <c r="I4082">
        <v>1</v>
      </c>
      <c r="J4082">
        <v>0</v>
      </c>
      <c r="K4082">
        <v>100</v>
      </c>
      <c r="L4082">
        <f t="shared" ref="L4082:L4145" si="370">IF(C4082=80,VLOOKUP((B4082-20),$B$100:$L$2343,11,0),VLOOKUP((B4082-20),$B$100:$L$2343,11,0)*N4082)</f>
        <v>3.3700799999999957</v>
      </c>
      <c r="N4082">
        <v>0.802399999999999</v>
      </c>
      <c r="O4082" t="str">
        <f t="shared" si="368"/>
        <v>18&lt;row&gt;&lt;color=136,140,107&gt;召唤雷电给予对手337%伤害，&lt;row&gt;&lt;color=136,140,107&gt;并且额外造成1325点伤害</v>
      </c>
    </row>
    <row r="4083" spans="1:15" x14ac:dyDescent="0.15">
      <c r="A4083">
        <f t="shared" si="369"/>
        <v>1003023050</v>
      </c>
      <c r="B4083" s="32">
        <v>1003023</v>
      </c>
      <c r="C4083">
        <v>50</v>
      </c>
      <c r="D4083">
        <v>0</v>
      </c>
      <c r="E4083">
        <v>0</v>
      </c>
      <c r="F4083" t="s">
        <v>627</v>
      </c>
      <c r="H4083">
        <v>0</v>
      </c>
      <c r="I4083">
        <v>1</v>
      </c>
      <c r="J4083">
        <v>0</v>
      </c>
      <c r="K4083">
        <v>100</v>
      </c>
      <c r="L4083">
        <f t="shared" si="370"/>
        <v>3.3965399999999959</v>
      </c>
      <c r="N4083">
        <v>0.80869999999999898</v>
      </c>
      <c r="O4083" t="str">
        <f t="shared" si="368"/>
        <v>18&lt;row&gt;&lt;color=136,140,107&gt;召唤雷电给予对手339%伤害，&lt;row&gt;&lt;color=136,140,107&gt;并且额外造成1373点伤害</v>
      </c>
    </row>
    <row r="4084" spans="1:15" x14ac:dyDescent="0.15">
      <c r="A4084">
        <f t="shared" si="369"/>
        <v>1003023051</v>
      </c>
      <c r="B4084" s="32">
        <v>1003023</v>
      </c>
      <c r="C4084">
        <v>51</v>
      </c>
      <c r="D4084">
        <v>0</v>
      </c>
      <c r="E4084">
        <v>0</v>
      </c>
      <c r="F4084" t="s">
        <v>628</v>
      </c>
      <c r="H4084">
        <v>0</v>
      </c>
      <c r="I4084">
        <v>1</v>
      </c>
      <c r="J4084">
        <v>0</v>
      </c>
      <c r="K4084">
        <v>100</v>
      </c>
      <c r="L4084">
        <f t="shared" si="370"/>
        <v>3.4229999999999956</v>
      </c>
      <c r="N4084">
        <v>0.81499999999999895</v>
      </c>
      <c r="O4084" t="str">
        <f t="shared" si="368"/>
        <v>18&lt;row&gt;&lt;color=136,140,107&gt;召唤雷电给予对手342%伤害，&lt;row&gt;&lt;color=136,140,107&gt;并且额外造成1422点伤害</v>
      </c>
    </row>
    <row r="4085" spans="1:15" x14ac:dyDescent="0.15">
      <c r="A4085">
        <f t="shared" si="369"/>
        <v>1003023052</v>
      </c>
      <c r="B4085" s="32">
        <v>1003023</v>
      </c>
      <c r="C4085">
        <v>52</v>
      </c>
      <c r="D4085">
        <v>0</v>
      </c>
      <c r="E4085">
        <v>0</v>
      </c>
      <c r="F4085" t="s">
        <v>629</v>
      </c>
      <c r="H4085">
        <v>0</v>
      </c>
      <c r="I4085">
        <v>1</v>
      </c>
      <c r="J4085">
        <v>0</v>
      </c>
      <c r="K4085">
        <v>100</v>
      </c>
      <c r="L4085">
        <f t="shared" si="370"/>
        <v>3.4494599999999962</v>
      </c>
      <c r="N4085">
        <v>0.82129999999999903</v>
      </c>
      <c r="O4085" t="str">
        <f t="shared" si="368"/>
        <v>18&lt;row&gt;&lt;color=136,140,107&gt;召唤雷电给予对手344%伤害，&lt;row&gt;&lt;color=136,140,107&gt;并且额外造成1473点伤害</v>
      </c>
    </row>
    <row r="4086" spans="1:15" x14ac:dyDescent="0.15">
      <c r="A4086">
        <f t="shared" si="369"/>
        <v>1003023053</v>
      </c>
      <c r="B4086" s="32">
        <v>1003023</v>
      </c>
      <c r="C4086">
        <v>53</v>
      </c>
      <c r="D4086">
        <v>0</v>
      </c>
      <c r="E4086">
        <v>0</v>
      </c>
      <c r="F4086" t="s">
        <v>630</v>
      </c>
      <c r="H4086">
        <v>0</v>
      </c>
      <c r="I4086">
        <v>1</v>
      </c>
      <c r="J4086">
        <v>0</v>
      </c>
      <c r="K4086">
        <v>100</v>
      </c>
      <c r="L4086">
        <f t="shared" si="370"/>
        <v>3.4759199999999959</v>
      </c>
      <c r="N4086">
        <v>0.827599999999999</v>
      </c>
      <c r="O4086" t="str">
        <f t="shared" si="368"/>
        <v>18&lt;row&gt;&lt;color=136,140,107&gt;召唤雷电给予对手347%伤害，&lt;row&gt;&lt;color=136,140,107&gt;并且额外造成1524点伤害</v>
      </c>
    </row>
    <row r="4087" spans="1:15" x14ac:dyDescent="0.15">
      <c r="A4087">
        <f t="shared" si="369"/>
        <v>1003023054</v>
      </c>
      <c r="B4087" s="32">
        <v>1003023</v>
      </c>
      <c r="C4087">
        <v>54</v>
      </c>
      <c r="D4087">
        <v>0</v>
      </c>
      <c r="E4087">
        <v>0</v>
      </c>
      <c r="F4087" t="s">
        <v>631</v>
      </c>
      <c r="H4087">
        <v>0</v>
      </c>
      <c r="I4087">
        <v>1</v>
      </c>
      <c r="J4087">
        <v>0</v>
      </c>
      <c r="K4087">
        <v>100</v>
      </c>
      <c r="L4087">
        <f t="shared" si="370"/>
        <v>3.5023799999999961</v>
      </c>
      <c r="N4087">
        <v>0.83389999999999898</v>
      </c>
      <c r="O4087" t="str">
        <f t="shared" si="368"/>
        <v>18&lt;row&gt;&lt;color=136,140,107&gt;召唤雷电给予对手350%伤害，&lt;row&gt;&lt;color=136,140,107&gt;并且额外造成1577点伤害</v>
      </c>
    </row>
    <row r="4088" spans="1:15" x14ac:dyDescent="0.15">
      <c r="A4088">
        <f t="shared" si="369"/>
        <v>1003023055</v>
      </c>
      <c r="B4088" s="32">
        <v>1003023</v>
      </c>
      <c r="C4088">
        <v>55</v>
      </c>
      <c r="D4088">
        <v>0</v>
      </c>
      <c r="E4088">
        <v>0</v>
      </c>
      <c r="F4088" t="s">
        <v>632</v>
      </c>
      <c r="H4088">
        <v>0</v>
      </c>
      <c r="I4088">
        <v>1</v>
      </c>
      <c r="J4088">
        <v>0</v>
      </c>
      <c r="K4088">
        <v>100</v>
      </c>
      <c r="L4088">
        <f t="shared" si="370"/>
        <v>3.5288399999999958</v>
      </c>
      <c r="N4088">
        <v>0.84019999999999895</v>
      </c>
      <c r="O4088" t="str">
        <f t="shared" si="368"/>
        <v>18&lt;row&gt;&lt;color=136,140,107&gt;召唤雷电给予对手352%伤害，&lt;row&gt;&lt;color=136,140,107&gt;并且额外造成1630点伤害</v>
      </c>
    </row>
    <row r="4089" spans="1:15" x14ac:dyDescent="0.15">
      <c r="A4089">
        <f t="shared" si="369"/>
        <v>1003023056</v>
      </c>
      <c r="B4089" s="32">
        <v>1003023</v>
      </c>
      <c r="C4089">
        <v>56</v>
      </c>
      <c r="D4089">
        <v>0</v>
      </c>
      <c r="E4089">
        <v>0</v>
      </c>
      <c r="F4089" t="s">
        <v>633</v>
      </c>
      <c r="H4089">
        <v>0</v>
      </c>
      <c r="I4089">
        <v>1</v>
      </c>
      <c r="J4089">
        <v>0</v>
      </c>
      <c r="K4089">
        <v>100</v>
      </c>
      <c r="L4089">
        <f t="shared" si="370"/>
        <v>3.5552999999999919</v>
      </c>
      <c r="N4089">
        <v>0.84649999999999803</v>
      </c>
      <c r="O4089" t="str">
        <f t="shared" si="368"/>
        <v>18&lt;row&gt;&lt;color=136,140,107&gt;召唤雷电给予对手355%伤害，&lt;row&gt;&lt;color=136,140,107&gt;并且额外造成1685点伤害</v>
      </c>
    </row>
    <row r="4090" spans="1:15" x14ac:dyDescent="0.15">
      <c r="A4090">
        <f t="shared" si="369"/>
        <v>1003023057</v>
      </c>
      <c r="B4090" s="32">
        <v>1003023</v>
      </c>
      <c r="C4090">
        <v>57</v>
      </c>
      <c r="D4090">
        <v>0</v>
      </c>
      <c r="E4090">
        <v>0</v>
      </c>
      <c r="F4090" t="s">
        <v>634</v>
      </c>
      <c r="H4090">
        <v>0</v>
      </c>
      <c r="I4090">
        <v>1</v>
      </c>
      <c r="J4090">
        <v>0</v>
      </c>
      <c r="K4090">
        <v>100</v>
      </c>
      <c r="L4090">
        <f t="shared" si="370"/>
        <v>3.5817599999999916</v>
      </c>
      <c r="N4090">
        <v>0.852799999999998</v>
      </c>
      <c r="O4090" t="str">
        <f t="shared" si="368"/>
        <v>18&lt;row&gt;&lt;color=136,140,107&gt;召唤雷电给予对手358%伤害，&lt;row&gt;&lt;color=136,140,107&gt;并且额外造成1741点伤害</v>
      </c>
    </row>
    <row r="4091" spans="1:15" x14ac:dyDescent="0.15">
      <c r="A4091">
        <f t="shared" si="369"/>
        <v>1003023058</v>
      </c>
      <c r="B4091" s="32">
        <v>1003023</v>
      </c>
      <c r="C4091">
        <v>58</v>
      </c>
      <c r="D4091">
        <v>0</v>
      </c>
      <c r="E4091">
        <v>0</v>
      </c>
      <c r="F4091" t="s">
        <v>635</v>
      </c>
      <c r="H4091">
        <v>0</v>
      </c>
      <c r="I4091">
        <v>1</v>
      </c>
      <c r="J4091">
        <v>0</v>
      </c>
      <c r="K4091">
        <v>100</v>
      </c>
      <c r="L4091">
        <f t="shared" si="370"/>
        <v>3.6082199999999918</v>
      </c>
      <c r="N4091">
        <v>0.85909999999999798</v>
      </c>
      <c r="O4091" t="str">
        <f t="shared" si="368"/>
        <v>18&lt;row&gt;&lt;color=136,140,107&gt;召唤雷电给予对手360%伤害，&lt;row&gt;&lt;color=136,140,107&gt;并且额外造成1797点伤害</v>
      </c>
    </row>
    <row r="4092" spans="1:15" x14ac:dyDescent="0.15">
      <c r="A4092">
        <f t="shared" si="369"/>
        <v>1003023059</v>
      </c>
      <c r="B4092" s="32">
        <v>1003023</v>
      </c>
      <c r="C4092">
        <v>59</v>
      </c>
      <c r="D4092">
        <v>0</v>
      </c>
      <c r="E4092">
        <v>0</v>
      </c>
      <c r="F4092" t="s">
        <v>636</v>
      </c>
      <c r="H4092">
        <v>0</v>
      </c>
      <c r="I4092">
        <v>1</v>
      </c>
      <c r="J4092">
        <v>0</v>
      </c>
      <c r="K4092">
        <v>100</v>
      </c>
      <c r="L4092">
        <f t="shared" si="370"/>
        <v>3.6346799999999915</v>
      </c>
      <c r="N4092">
        <v>0.86539999999999795</v>
      </c>
      <c r="O4092" t="str">
        <f t="shared" si="368"/>
        <v>18&lt;row&gt;&lt;color=136,140,107&gt;召唤雷电给予对手363%伤害，&lt;row&gt;&lt;color=136,140,107&gt;并且额外造成1855点伤害</v>
      </c>
    </row>
    <row r="4093" spans="1:15" x14ac:dyDescent="0.15">
      <c r="A4093">
        <f t="shared" si="369"/>
        <v>1003023060</v>
      </c>
      <c r="B4093" s="32">
        <v>1003023</v>
      </c>
      <c r="C4093">
        <v>60</v>
      </c>
      <c r="D4093">
        <v>0</v>
      </c>
      <c r="E4093">
        <v>0</v>
      </c>
      <c r="F4093" t="s">
        <v>637</v>
      </c>
      <c r="H4093">
        <v>0</v>
      </c>
      <c r="I4093">
        <v>1</v>
      </c>
      <c r="J4093">
        <v>0</v>
      </c>
      <c r="K4093">
        <v>100</v>
      </c>
      <c r="L4093">
        <f t="shared" si="370"/>
        <v>3.6611399999999921</v>
      </c>
      <c r="N4093">
        <v>0.87169999999999803</v>
      </c>
      <c r="O4093" t="str">
        <f t="shared" si="368"/>
        <v>18&lt;row&gt;&lt;color=136,140,107&gt;召唤雷电给予对手366%伤害，&lt;row&gt;&lt;color=136,140,107&gt;并且额外造成1914点伤害</v>
      </c>
    </row>
    <row r="4094" spans="1:15" x14ac:dyDescent="0.15">
      <c r="A4094">
        <f t="shared" si="369"/>
        <v>1003023061</v>
      </c>
      <c r="B4094" s="32">
        <v>1003023</v>
      </c>
      <c r="C4094">
        <v>61</v>
      </c>
      <c r="D4094">
        <v>0</v>
      </c>
      <c r="E4094">
        <v>0</v>
      </c>
      <c r="F4094" t="s">
        <v>638</v>
      </c>
      <c r="H4094">
        <v>0</v>
      </c>
      <c r="I4094">
        <v>1</v>
      </c>
      <c r="J4094">
        <v>0</v>
      </c>
      <c r="K4094">
        <v>100</v>
      </c>
      <c r="L4094">
        <f t="shared" si="370"/>
        <v>3.6875999999999918</v>
      </c>
      <c r="N4094">
        <v>0.877999999999998</v>
      </c>
      <c r="O4094" t="str">
        <f t="shared" si="368"/>
        <v>18&lt;row&gt;&lt;color=136,140,107&gt;召唤雷电给予对手368%伤害，&lt;row&gt;&lt;color=136,140,107&gt;并且额外造成1975点伤害</v>
      </c>
    </row>
    <row r="4095" spans="1:15" x14ac:dyDescent="0.15">
      <c r="A4095">
        <f t="shared" si="369"/>
        <v>1003023062</v>
      </c>
      <c r="B4095" s="32">
        <v>1003023</v>
      </c>
      <c r="C4095">
        <v>62</v>
      </c>
      <c r="D4095">
        <v>0</v>
      </c>
      <c r="E4095">
        <v>0</v>
      </c>
      <c r="F4095" t="s">
        <v>639</v>
      </c>
      <c r="H4095">
        <v>0</v>
      </c>
      <c r="I4095">
        <v>1</v>
      </c>
      <c r="J4095">
        <v>0</v>
      </c>
      <c r="K4095">
        <v>100</v>
      </c>
      <c r="L4095">
        <f t="shared" si="370"/>
        <v>3.7140599999999915</v>
      </c>
      <c r="N4095">
        <v>0.88429999999999798</v>
      </c>
      <c r="O4095" t="str">
        <f t="shared" si="368"/>
        <v>18&lt;row&gt;&lt;color=136,140,107&gt;召唤雷电给予对手371%伤害，&lt;row&gt;&lt;color=136,140,107&gt;并且额外造成2036点伤害</v>
      </c>
    </row>
    <row r="4096" spans="1:15" x14ac:dyDescent="0.15">
      <c r="A4096">
        <f t="shared" si="369"/>
        <v>1003023063</v>
      </c>
      <c r="B4096" s="32">
        <v>1003023</v>
      </c>
      <c r="C4096">
        <v>63</v>
      </c>
      <c r="D4096">
        <v>0</v>
      </c>
      <c r="E4096">
        <v>0</v>
      </c>
      <c r="F4096" t="s">
        <v>640</v>
      </c>
      <c r="H4096">
        <v>0</v>
      </c>
      <c r="I4096">
        <v>1</v>
      </c>
      <c r="J4096">
        <v>0</v>
      </c>
      <c r="K4096">
        <v>100</v>
      </c>
      <c r="L4096">
        <f t="shared" si="370"/>
        <v>3.7405199999999916</v>
      </c>
      <c r="N4096">
        <v>0.89059999999999795</v>
      </c>
      <c r="O4096" t="str">
        <f t="shared" si="368"/>
        <v>18&lt;row&gt;&lt;color=136,140,107&gt;召唤雷电给予对手374%伤害，&lt;row&gt;&lt;color=136,140,107&gt;并且额外造成2098点伤害</v>
      </c>
    </row>
    <row r="4097" spans="1:15" x14ac:dyDescent="0.15">
      <c r="A4097">
        <f t="shared" si="369"/>
        <v>1003023064</v>
      </c>
      <c r="B4097" s="32">
        <v>1003023</v>
      </c>
      <c r="C4097">
        <v>64</v>
      </c>
      <c r="D4097">
        <v>0</v>
      </c>
      <c r="E4097">
        <v>0</v>
      </c>
      <c r="F4097" t="s">
        <v>641</v>
      </c>
      <c r="H4097">
        <v>0</v>
      </c>
      <c r="I4097">
        <v>1</v>
      </c>
      <c r="J4097">
        <v>0</v>
      </c>
      <c r="K4097">
        <v>100</v>
      </c>
      <c r="L4097">
        <f t="shared" si="370"/>
        <v>3.7669799999999918</v>
      </c>
      <c r="N4097">
        <v>0.89689999999999803</v>
      </c>
      <c r="O4097" t="str">
        <f t="shared" si="368"/>
        <v>18&lt;row&gt;&lt;color=136,140,107&gt;召唤雷电给予对手376%伤害，&lt;row&gt;&lt;color=136,140,107&gt;并且额外造成2162点伤害</v>
      </c>
    </row>
    <row r="4098" spans="1:15" x14ac:dyDescent="0.15">
      <c r="A4098">
        <f t="shared" si="369"/>
        <v>1003023065</v>
      </c>
      <c r="B4098" s="32">
        <v>1003023</v>
      </c>
      <c r="C4098">
        <v>65</v>
      </c>
      <c r="D4098">
        <v>0</v>
      </c>
      <c r="E4098">
        <v>0</v>
      </c>
      <c r="F4098" t="s">
        <v>642</v>
      </c>
      <c r="H4098">
        <v>0</v>
      </c>
      <c r="I4098">
        <v>1</v>
      </c>
      <c r="J4098">
        <v>0</v>
      </c>
      <c r="K4098">
        <v>100</v>
      </c>
      <c r="L4098">
        <f t="shared" si="370"/>
        <v>3.7934399999999919</v>
      </c>
      <c r="N4098">
        <v>0.903199999999998</v>
      </c>
      <c r="O4098" t="str">
        <f t="shared" si="368"/>
        <v>18&lt;row&gt;&lt;color=136,140,107&gt;召唤雷电给予对手379%伤害，&lt;row&gt;&lt;color=136,140,107&gt;并且额外造成2227点伤害</v>
      </c>
    </row>
    <row r="4099" spans="1:15" x14ac:dyDescent="0.15">
      <c r="A4099">
        <f t="shared" si="369"/>
        <v>1003023066</v>
      </c>
      <c r="B4099" s="32">
        <v>1003023</v>
      </c>
      <c r="C4099">
        <v>66</v>
      </c>
      <c r="D4099">
        <v>0</v>
      </c>
      <c r="E4099">
        <v>0</v>
      </c>
      <c r="F4099" t="s">
        <v>643</v>
      </c>
      <c r="H4099">
        <v>0</v>
      </c>
      <c r="I4099">
        <v>1</v>
      </c>
      <c r="J4099">
        <v>0</v>
      </c>
      <c r="K4099">
        <v>100</v>
      </c>
      <c r="L4099">
        <f t="shared" si="370"/>
        <v>3.8198999999999916</v>
      </c>
      <c r="N4099">
        <v>0.90949999999999798</v>
      </c>
      <c r="O4099" t="str">
        <f t="shared" ref="O4099:O4112" si="371">"18&lt;row&gt;&lt;color=136,140,107&gt;召唤雷电给予对手"&amp;INT(L4099*100)&amp;"%伤害，&lt;row&gt;&lt;color=136,140,107&gt;并且额外造成"&amp;INT(C4099*10*L4099*N4099)&amp;"点伤害"</f>
        <v>18&lt;row&gt;&lt;color=136,140,107&gt;召唤雷电给予对手381%伤害，&lt;row&gt;&lt;color=136,140,107&gt;并且额外造成2292点伤害</v>
      </c>
    </row>
    <row r="4100" spans="1:15" x14ac:dyDescent="0.15">
      <c r="A4100">
        <f t="shared" si="369"/>
        <v>1003023067</v>
      </c>
      <c r="B4100" s="32">
        <v>1003023</v>
      </c>
      <c r="C4100">
        <v>67</v>
      </c>
      <c r="D4100">
        <v>0</v>
      </c>
      <c r="E4100">
        <v>0</v>
      </c>
      <c r="F4100" t="s">
        <v>644</v>
      </c>
      <c r="H4100">
        <v>0</v>
      </c>
      <c r="I4100">
        <v>1</v>
      </c>
      <c r="J4100">
        <v>0</v>
      </c>
      <c r="K4100">
        <v>100</v>
      </c>
      <c r="L4100">
        <f t="shared" si="370"/>
        <v>3.8463599999999913</v>
      </c>
      <c r="N4100">
        <v>0.91579999999999795</v>
      </c>
      <c r="O4100" t="str">
        <f t="shared" si="371"/>
        <v>18&lt;row&gt;&lt;color=136,140,107&gt;召唤雷电给予对手384%伤害，&lt;row&gt;&lt;color=136,140,107&gt;并且额外造成2360点伤害</v>
      </c>
    </row>
    <row r="4101" spans="1:15" x14ac:dyDescent="0.15">
      <c r="A4101">
        <f t="shared" si="369"/>
        <v>1003023068</v>
      </c>
      <c r="B4101" s="32">
        <v>1003023</v>
      </c>
      <c r="C4101">
        <v>68</v>
      </c>
      <c r="D4101">
        <v>0</v>
      </c>
      <c r="E4101">
        <v>0</v>
      </c>
      <c r="F4101" t="s">
        <v>645</v>
      </c>
      <c r="H4101">
        <v>0</v>
      </c>
      <c r="I4101">
        <v>1</v>
      </c>
      <c r="J4101">
        <v>0</v>
      </c>
      <c r="K4101">
        <v>100</v>
      </c>
      <c r="L4101">
        <f t="shared" si="370"/>
        <v>3.8728199999999919</v>
      </c>
      <c r="N4101">
        <v>0.92209999999999803</v>
      </c>
      <c r="O4101" t="str">
        <f t="shared" si="371"/>
        <v>18&lt;row&gt;&lt;color=136,140,107&gt;召唤雷电给予对手387%伤害，&lt;row&gt;&lt;color=136,140,107&gt;并且额外造成2428点伤害</v>
      </c>
    </row>
    <row r="4102" spans="1:15" x14ac:dyDescent="0.15">
      <c r="A4102">
        <f t="shared" si="369"/>
        <v>1003023069</v>
      </c>
      <c r="B4102" s="32">
        <v>1003023</v>
      </c>
      <c r="C4102">
        <v>69</v>
      </c>
      <c r="D4102">
        <v>0</v>
      </c>
      <c r="E4102">
        <v>0</v>
      </c>
      <c r="F4102" t="s">
        <v>646</v>
      </c>
      <c r="H4102">
        <v>0</v>
      </c>
      <c r="I4102">
        <v>1</v>
      </c>
      <c r="J4102">
        <v>0</v>
      </c>
      <c r="K4102">
        <v>100</v>
      </c>
      <c r="L4102">
        <f t="shared" si="370"/>
        <v>3.8992799999999916</v>
      </c>
      <c r="N4102">
        <v>0.928399999999998</v>
      </c>
      <c r="O4102" t="str">
        <f t="shared" si="371"/>
        <v>18&lt;row&gt;&lt;color=136,140,107&gt;召唤雷电给予对手389%伤害，&lt;row&gt;&lt;color=136,140,107&gt;并且额外造成2497点伤害</v>
      </c>
    </row>
    <row r="4103" spans="1:15" x14ac:dyDescent="0.15">
      <c r="A4103">
        <f t="shared" si="369"/>
        <v>1003023070</v>
      </c>
      <c r="B4103" s="32">
        <v>1003023</v>
      </c>
      <c r="C4103">
        <v>70</v>
      </c>
      <c r="D4103">
        <v>0</v>
      </c>
      <c r="E4103">
        <v>0</v>
      </c>
      <c r="F4103" t="s">
        <v>647</v>
      </c>
      <c r="H4103">
        <v>0</v>
      </c>
      <c r="I4103">
        <v>1</v>
      </c>
      <c r="J4103">
        <v>0</v>
      </c>
      <c r="K4103">
        <v>100</v>
      </c>
      <c r="L4103">
        <f t="shared" si="370"/>
        <v>3.9257399999999918</v>
      </c>
      <c r="N4103">
        <v>0.93469999999999798</v>
      </c>
      <c r="O4103" t="str">
        <f t="shared" si="371"/>
        <v>18&lt;row&gt;&lt;color=136,140,107&gt;召唤雷电给予对手392%伤害，&lt;row&gt;&lt;color=136,140,107&gt;并且额外造成2568点伤害</v>
      </c>
    </row>
    <row r="4104" spans="1:15" x14ac:dyDescent="0.15">
      <c r="A4104">
        <f t="shared" si="369"/>
        <v>1003023071</v>
      </c>
      <c r="B4104" s="32">
        <v>1003023</v>
      </c>
      <c r="C4104">
        <v>71</v>
      </c>
      <c r="D4104">
        <v>0</v>
      </c>
      <c r="E4104">
        <v>0</v>
      </c>
      <c r="F4104" t="s">
        <v>648</v>
      </c>
      <c r="H4104">
        <v>0</v>
      </c>
      <c r="I4104">
        <v>1</v>
      </c>
      <c r="J4104">
        <v>0</v>
      </c>
      <c r="K4104">
        <v>100</v>
      </c>
      <c r="L4104">
        <f t="shared" si="370"/>
        <v>3.9521999999999915</v>
      </c>
      <c r="N4104">
        <v>0.94099999999999795</v>
      </c>
      <c r="O4104" t="str">
        <f t="shared" si="371"/>
        <v>18&lt;row&gt;&lt;color=136,140,107&gt;召唤雷电给予对手395%伤害，&lt;row&gt;&lt;color=136,140,107&gt;并且额外造成2640点伤害</v>
      </c>
    </row>
    <row r="4105" spans="1:15" x14ac:dyDescent="0.15">
      <c r="A4105">
        <f t="shared" si="369"/>
        <v>1003023072</v>
      </c>
      <c r="B4105" s="32">
        <v>1003023</v>
      </c>
      <c r="C4105">
        <v>72</v>
      </c>
      <c r="D4105">
        <v>0</v>
      </c>
      <c r="E4105">
        <v>0</v>
      </c>
      <c r="F4105" t="s">
        <v>649</v>
      </c>
      <c r="H4105">
        <v>0</v>
      </c>
      <c r="I4105">
        <v>1</v>
      </c>
      <c r="J4105">
        <v>0</v>
      </c>
      <c r="K4105">
        <v>100</v>
      </c>
      <c r="L4105">
        <f t="shared" si="370"/>
        <v>3.9786599999999921</v>
      </c>
      <c r="N4105">
        <v>0.94729999999999803</v>
      </c>
      <c r="O4105" t="str">
        <f t="shared" si="371"/>
        <v>18&lt;row&gt;&lt;color=136,140,107&gt;召唤雷电给予对手397%伤害，&lt;row&gt;&lt;color=136,140,107&gt;并且额外造成2713点伤害</v>
      </c>
    </row>
    <row r="4106" spans="1:15" x14ac:dyDescent="0.15">
      <c r="A4106">
        <f t="shared" si="369"/>
        <v>1003023073</v>
      </c>
      <c r="B4106" s="32">
        <v>1003023</v>
      </c>
      <c r="C4106">
        <v>73</v>
      </c>
      <c r="D4106">
        <v>0</v>
      </c>
      <c r="E4106">
        <v>0</v>
      </c>
      <c r="F4106" t="s">
        <v>650</v>
      </c>
      <c r="H4106">
        <v>0</v>
      </c>
      <c r="I4106">
        <v>1</v>
      </c>
      <c r="J4106">
        <v>0</v>
      </c>
      <c r="K4106">
        <v>100</v>
      </c>
      <c r="L4106">
        <f t="shared" si="370"/>
        <v>4.0051199999999918</v>
      </c>
      <c r="N4106">
        <v>0.953599999999998</v>
      </c>
      <c r="O4106" t="str">
        <f t="shared" si="371"/>
        <v>18&lt;row&gt;&lt;color=136,140,107&gt;召唤雷电给予对手400%伤害，&lt;row&gt;&lt;color=136,140,107&gt;并且额外造成2788点伤害</v>
      </c>
    </row>
    <row r="4107" spans="1:15" x14ac:dyDescent="0.15">
      <c r="A4107">
        <f t="shared" si="369"/>
        <v>1003023074</v>
      </c>
      <c r="B4107" s="32">
        <v>1003023</v>
      </c>
      <c r="C4107">
        <v>74</v>
      </c>
      <c r="D4107">
        <v>0</v>
      </c>
      <c r="E4107">
        <v>0</v>
      </c>
      <c r="F4107" t="s">
        <v>651</v>
      </c>
      <c r="H4107">
        <v>0</v>
      </c>
      <c r="I4107">
        <v>1</v>
      </c>
      <c r="J4107">
        <v>0</v>
      </c>
      <c r="K4107">
        <v>100</v>
      </c>
      <c r="L4107">
        <f t="shared" si="370"/>
        <v>4.0315799999999919</v>
      </c>
      <c r="N4107">
        <v>0.95989999999999798</v>
      </c>
      <c r="O4107" t="str">
        <f t="shared" si="371"/>
        <v>18&lt;row&gt;&lt;color=136,140,107&gt;召唤雷电给予对手403%伤害，&lt;row&gt;&lt;color=136,140,107&gt;并且额外造成2863点伤害</v>
      </c>
    </row>
    <row r="4108" spans="1:15" x14ac:dyDescent="0.15">
      <c r="A4108">
        <f t="shared" si="369"/>
        <v>1003023075</v>
      </c>
      <c r="B4108" s="32">
        <v>1003023</v>
      </c>
      <c r="C4108">
        <v>75</v>
      </c>
      <c r="D4108">
        <v>0</v>
      </c>
      <c r="E4108">
        <v>0</v>
      </c>
      <c r="F4108" t="s">
        <v>652</v>
      </c>
      <c r="H4108">
        <v>0</v>
      </c>
      <c r="I4108">
        <v>1</v>
      </c>
      <c r="J4108">
        <v>0</v>
      </c>
      <c r="K4108">
        <v>100</v>
      </c>
      <c r="L4108">
        <f t="shared" si="370"/>
        <v>4.0580399999999912</v>
      </c>
      <c r="N4108">
        <v>0.96619999999999795</v>
      </c>
      <c r="O4108" t="str">
        <f t="shared" si="371"/>
        <v>18&lt;row&gt;&lt;color=136,140,107&gt;召唤雷电给予对手405%伤害，&lt;row&gt;&lt;color=136,140,107&gt;并且额外造成2940点伤害</v>
      </c>
    </row>
    <row r="4109" spans="1:15" x14ac:dyDescent="0.15">
      <c r="A4109">
        <f t="shared" si="369"/>
        <v>1003023076</v>
      </c>
      <c r="B4109" s="32">
        <v>1003023</v>
      </c>
      <c r="C4109">
        <v>76</v>
      </c>
      <c r="D4109">
        <v>0</v>
      </c>
      <c r="E4109">
        <v>0</v>
      </c>
      <c r="F4109" t="s">
        <v>653</v>
      </c>
      <c r="H4109">
        <v>0</v>
      </c>
      <c r="I4109">
        <v>1</v>
      </c>
      <c r="J4109">
        <v>0</v>
      </c>
      <c r="K4109">
        <v>100</v>
      </c>
      <c r="L4109">
        <f t="shared" si="370"/>
        <v>4.0844999999999922</v>
      </c>
      <c r="N4109">
        <v>0.97249999999999803</v>
      </c>
      <c r="O4109" t="str">
        <f t="shared" si="371"/>
        <v>18&lt;row&gt;&lt;color=136,140,107&gt;召唤雷电给予对手408%伤害，&lt;row&gt;&lt;color=136,140,107&gt;并且额外造成3018点伤害</v>
      </c>
    </row>
    <row r="4110" spans="1:15" x14ac:dyDescent="0.15">
      <c r="A4110">
        <f t="shared" si="369"/>
        <v>1003023077</v>
      </c>
      <c r="B4110" s="32">
        <v>1003023</v>
      </c>
      <c r="C4110">
        <v>77</v>
      </c>
      <c r="D4110">
        <v>0</v>
      </c>
      <c r="E4110">
        <v>0</v>
      </c>
      <c r="F4110" t="s">
        <v>654</v>
      </c>
      <c r="H4110">
        <v>0</v>
      </c>
      <c r="I4110">
        <v>1</v>
      </c>
      <c r="J4110">
        <v>0</v>
      </c>
      <c r="K4110">
        <v>100</v>
      </c>
      <c r="L4110">
        <f t="shared" si="370"/>
        <v>4.1109599999999915</v>
      </c>
      <c r="N4110">
        <v>0.978799999999998</v>
      </c>
      <c r="O4110" t="str">
        <f t="shared" si="371"/>
        <v>18&lt;row&gt;&lt;color=136,140,107&gt;召唤雷电给予对手411%伤害，&lt;row&gt;&lt;color=136,140,107&gt;并且额外造成3098点伤害</v>
      </c>
    </row>
    <row r="4111" spans="1:15" x14ac:dyDescent="0.15">
      <c r="A4111">
        <f t="shared" si="369"/>
        <v>1003023078</v>
      </c>
      <c r="B4111" s="32">
        <v>1003023</v>
      </c>
      <c r="C4111">
        <v>78</v>
      </c>
      <c r="D4111">
        <v>0</v>
      </c>
      <c r="E4111">
        <v>0</v>
      </c>
      <c r="F4111" t="s">
        <v>655</v>
      </c>
      <c r="H4111">
        <v>0</v>
      </c>
      <c r="I4111">
        <v>1</v>
      </c>
      <c r="J4111">
        <v>0</v>
      </c>
      <c r="K4111">
        <v>100</v>
      </c>
      <c r="L4111">
        <f t="shared" si="370"/>
        <v>4.1374199999999917</v>
      </c>
      <c r="N4111">
        <v>0.98509999999999798</v>
      </c>
      <c r="O4111" t="str">
        <f t="shared" si="371"/>
        <v>18&lt;row&gt;&lt;color=136,140,107&gt;召唤雷电给予对手413%伤害，&lt;row&gt;&lt;color=136,140,107&gt;并且额外造成3179点伤害</v>
      </c>
    </row>
    <row r="4112" spans="1:15" x14ac:dyDescent="0.15">
      <c r="A4112">
        <f t="shared" si="369"/>
        <v>1003023079</v>
      </c>
      <c r="B4112" s="32">
        <v>1003023</v>
      </c>
      <c r="C4112">
        <v>79</v>
      </c>
      <c r="D4112">
        <v>0</v>
      </c>
      <c r="E4112">
        <v>0</v>
      </c>
      <c r="F4112" t="s">
        <v>656</v>
      </c>
      <c r="H4112">
        <v>0</v>
      </c>
      <c r="I4112">
        <v>1</v>
      </c>
      <c r="J4112">
        <v>0</v>
      </c>
      <c r="K4112">
        <v>100</v>
      </c>
      <c r="L4112">
        <f t="shared" si="370"/>
        <v>4.1638799999999918</v>
      </c>
      <c r="N4112">
        <v>0.99139999999999795</v>
      </c>
      <c r="O4112" t="str">
        <f t="shared" si="371"/>
        <v>18&lt;row&gt;&lt;color=136,140,107&gt;召唤雷电给予对手416%伤害，&lt;row&gt;&lt;color=136,140,107&gt;并且额外造成3261点伤害</v>
      </c>
    </row>
    <row r="4113" spans="1:15" x14ac:dyDescent="0.15">
      <c r="A4113">
        <f t="shared" si="369"/>
        <v>1003023080</v>
      </c>
      <c r="B4113" s="32">
        <v>1003023</v>
      </c>
      <c r="C4113">
        <v>80</v>
      </c>
      <c r="D4113">
        <v>0</v>
      </c>
      <c r="E4113">
        <v>0</v>
      </c>
      <c r="F4113" t="s">
        <v>657</v>
      </c>
      <c r="H4113">
        <v>0</v>
      </c>
      <c r="I4113">
        <v>1</v>
      </c>
      <c r="J4113">
        <v>0</v>
      </c>
      <c r="K4113">
        <v>100</v>
      </c>
      <c r="L4113">
        <f t="shared" si="370"/>
        <v>4.2</v>
      </c>
      <c r="N4113">
        <v>0.99769999999999803</v>
      </c>
      <c r="O4113" t="str">
        <f>"18&lt;row&gt;&lt;color=136,140,107&gt;召唤雷电给予对手"&amp;INT(L4113*100)&amp;"%伤害，&lt;row&gt;&lt;color=136,140,107&gt;并且额外造成"&amp;INT(C4113*10*L4113*N4113)&amp;"点伤害"</f>
        <v>18&lt;row&gt;&lt;color=136,140,107&gt;召唤雷电给予对手420%伤害，&lt;row&gt;&lt;color=136,140,107&gt;并且额外造成3352点伤害</v>
      </c>
    </row>
    <row r="4114" spans="1:15" x14ac:dyDescent="0.15">
      <c r="A4114">
        <f t="shared" si="369"/>
        <v>1003123001</v>
      </c>
      <c r="B4114" s="35">
        <v>1003123</v>
      </c>
      <c r="C4114">
        <v>1</v>
      </c>
      <c r="D4114">
        <v>0</v>
      </c>
      <c r="E4114">
        <v>0</v>
      </c>
      <c r="F4114" t="s">
        <v>578</v>
      </c>
      <c r="H4114">
        <v>0</v>
      </c>
      <c r="I4114">
        <v>1</v>
      </c>
      <c r="J4114">
        <v>0</v>
      </c>
      <c r="K4114">
        <v>100</v>
      </c>
      <c r="L4114">
        <f t="shared" si="370"/>
        <v>2.1</v>
      </c>
      <c r="N4114">
        <v>0.5</v>
      </c>
      <c r="O4114" t="str">
        <f>"18&lt;row&gt;&lt;color=136,140,107&gt;召唤狼魂给予对手"&amp;INT(L4114*100)&amp;"%伤害，&lt;row&gt;&lt;color=136,140,107&gt;并额外造成"&amp;INT(C4114*10*L4114*N4114)&amp;"点伤害"</f>
        <v>18&lt;row&gt;&lt;color=136,140,107&gt;召唤狼魂给予对手210%伤害，&lt;row&gt;&lt;color=136,140,107&gt;并额外造成10点伤害</v>
      </c>
    </row>
    <row r="4115" spans="1:15" x14ac:dyDescent="0.15">
      <c r="A4115">
        <f t="shared" si="369"/>
        <v>1003123002</v>
      </c>
      <c r="B4115" s="32">
        <v>1003123</v>
      </c>
      <c r="C4115">
        <v>2</v>
      </c>
      <c r="D4115">
        <v>0</v>
      </c>
      <c r="E4115">
        <v>0</v>
      </c>
      <c r="F4115" t="s">
        <v>590</v>
      </c>
      <c r="H4115">
        <v>0</v>
      </c>
      <c r="I4115">
        <v>1</v>
      </c>
      <c r="J4115">
        <v>0</v>
      </c>
      <c r="K4115">
        <v>100</v>
      </c>
      <c r="L4115">
        <f t="shared" si="370"/>
        <v>2.1264599999999998</v>
      </c>
      <c r="N4115">
        <v>0.50629999999999997</v>
      </c>
      <c r="O4115" t="str">
        <f t="shared" ref="O4115:O4178" si="372">"18&lt;row&gt;&lt;color=136,140,107&gt;召唤狼魂给予对手"&amp;INT(L4115*100)&amp;"%伤害，&lt;row&gt;&lt;color=136,140,107&gt;并额外造成"&amp;INT(C4115*10*L4115*N4115)&amp;"点伤害"</f>
        <v>18&lt;row&gt;&lt;color=136,140,107&gt;召唤狼魂给予对手212%伤害，&lt;row&gt;&lt;color=136,140,107&gt;并额外造成21点伤害</v>
      </c>
    </row>
    <row r="4116" spans="1:15" x14ac:dyDescent="0.15">
      <c r="A4116">
        <f t="shared" si="369"/>
        <v>1003123003</v>
      </c>
      <c r="B4116" s="32">
        <v>1003123</v>
      </c>
      <c r="C4116">
        <v>3</v>
      </c>
      <c r="D4116">
        <v>0</v>
      </c>
      <c r="E4116">
        <v>0</v>
      </c>
      <c r="F4116" t="s">
        <v>579</v>
      </c>
      <c r="H4116">
        <v>0</v>
      </c>
      <c r="I4116">
        <v>1</v>
      </c>
      <c r="J4116">
        <v>0</v>
      </c>
      <c r="K4116">
        <v>100</v>
      </c>
      <c r="L4116">
        <f t="shared" si="370"/>
        <v>2.1529199999999999</v>
      </c>
      <c r="N4116">
        <v>0.51259999999999994</v>
      </c>
      <c r="O4116" t="str">
        <f t="shared" si="372"/>
        <v>18&lt;row&gt;&lt;color=136,140,107&gt;召唤狼魂给予对手215%伤害，&lt;row&gt;&lt;color=136,140,107&gt;并额外造成33点伤害</v>
      </c>
    </row>
    <row r="4117" spans="1:15" x14ac:dyDescent="0.15">
      <c r="A4117">
        <f t="shared" si="369"/>
        <v>1003123004</v>
      </c>
      <c r="B4117" s="32">
        <v>1003123</v>
      </c>
      <c r="C4117">
        <v>4</v>
      </c>
      <c r="D4117">
        <v>0</v>
      </c>
      <c r="E4117">
        <v>0</v>
      </c>
      <c r="F4117" t="s">
        <v>580</v>
      </c>
      <c r="H4117">
        <v>0</v>
      </c>
      <c r="I4117">
        <v>1</v>
      </c>
      <c r="J4117">
        <v>0</v>
      </c>
      <c r="K4117">
        <v>100</v>
      </c>
      <c r="L4117">
        <f t="shared" si="370"/>
        <v>2.1793800000000001</v>
      </c>
      <c r="N4117">
        <v>0.51890000000000003</v>
      </c>
      <c r="O4117" t="str">
        <f t="shared" si="372"/>
        <v>18&lt;row&gt;&lt;color=136,140,107&gt;召唤狼魂给予对手217%伤害，&lt;row&gt;&lt;color=136,140,107&gt;并额外造成45点伤害</v>
      </c>
    </row>
    <row r="4118" spans="1:15" x14ac:dyDescent="0.15">
      <c r="A4118">
        <f t="shared" si="369"/>
        <v>1003123005</v>
      </c>
      <c r="B4118" s="32">
        <v>1003123</v>
      </c>
      <c r="C4118">
        <v>5</v>
      </c>
      <c r="D4118">
        <v>0</v>
      </c>
      <c r="E4118">
        <v>0</v>
      </c>
      <c r="F4118" t="s">
        <v>581</v>
      </c>
      <c r="H4118">
        <v>0</v>
      </c>
      <c r="I4118">
        <v>1</v>
      </c>
      <c r="J4118">
        <v>0</v>
      </c>
      <c r="K4118">
        <v>100</v>
      </c>
      <c r="L4118">
        <f t="shared" si="370"/>
        <v>2.2058400000000002</v>
      </c>
      <c r="N4118">
        <v>0.5252</v>
      </c>
      <c r="O4118" t="str">
        <f t="shared" si="372"/>
        <v>18&lt;row&gt;&lt;color=136,140,107&gt;召唤狼魂给予对手220%伤害，&lt;row&gt;&lt;color=136,140,107&gt;并额外造成57点伤害</v>
      </c>
    </row>
    <row r="4119" spans="1:15" x14ac:dyDescent="0.15">
      <c r="A4119">
        <f t="shared" si="369"/>
        <v>1003123006</v>
      </c>
      <c r="B4119" s="32">
        <v>1003123</v>
      </c>
      <c r="C4119">
        <v>6</v>
      </c>
      <c r="D4119">
        <v>0</v>
      </c>
      <c r="E4119">
        <v>0</v>
      </c>
      <c r="F4119" t="s">
        <v>582</v>
      </c>
      <c r="H4119">
        <v>0</v>
      </c>
      <c r="I4119">
        <v>1</v>
      </c>
      <c r="J4119">
        <v>0</v>
      </c>
      <c r="K4119">
        <v>100</v>
      </c>
      <c r="L4119">
        <f t="shared" si="370"/>
        <v>2.2323</v>
      </c>
      <c r="N4119">
        <v>0.53149999999999997</v>
      </c>
      <c r="O4119" t="str">
        <f t="shared" si="372"/>
        <v>18&lt;row&gt;&lt;color=136,140,107&gt;召唤狼魂给予对手223%伤害，&lt;row&gt;&lt;color=136,140,107&gt;并额外造成71点伤害</v>
      </c>
    </row>
    <row r="4120" spans="1:15" x14ac:dyDescent="0.15">
      <c r="A4120">
        <f t="shared" si="369"/>
        <v>1003123007</v>
      </c>
      <c r="B4120" s="32">
        <v>1003123</v>
      </c>
      <c r="C4120">
        <v>7</v>
      </c>
      <c r="D4120">
        <v>0</v>
      </c>
      <c r="E4120">
        <v>0</v>
      </c>
      <c r="F4120" t="s">
        <v>583</v>
      </c>
      <c r="H4120">
        <v>0</v>
      </c>
      <c r="I4120">
        <v>1</v>
      </c>
      <c r="J4120">
        <v>0</v>
      </c>
      <c r="K4120">
        <v>100</v>
      </c>
      <c r="L4120">
        <f t="shared" si="370"/>
        <v>2.2587599999999997</v>
      </c>
      <c r="N4120">
        <v>0.53779999999999994</v>
      </c>
      <c r="O4120" t="str">
        <f t="shared" si="372"/>
        <v>18&lt;row&gt;&lt;color=136,140,107&gt;召唤狼魂给予对手225%伤害，&lt;row&gt;&lt;color=136,140,107&gt;并额外造成85点伤害</v>
      </c>
    </row>
    <row r="4121" spans="1:15" x14ac:dyDescent="0.15">
      <c r="A4121">
        <f t="shared" si="369"/>
        <v>1003123008</v>
      </c>
      <c r="B4121" s="32">
        <v>1003123</v>
      </c>
      <c r="C4121">
        <v>8</v>
      </c>
      <c r="D4121">
        <v>0</v>
      </c>
      <c r="E4121">
        <v>0</v>
      </c>
      <c r="F4121" t="s">
        <v>584</v>
      </c>
      <c r="H4121">
        <v>0</v>
      </c>
      <c r="I4121">
        <v>1</v>
      </c>
      <c r="J4121">
        <v>0</v>
      </c>
      <c r="K4121">
        <v>100</v>
      </c>
      <c r="L4121">
        <f t="shared" si="370"/>
        <v>2.2852200000000003</v>
      </c>
      <c r="N4121">
        <v>0.54410000000000003</v>
      </c>
      <c r="O4121" t="str">
        <f t="shared" si="372"/>
        <v>18&lt;row&gt;&lt;color=136,140,107&gt;召唤狼魂给予对手228%伤害，&lt;row&gt;&lt;color=136,140,107&gt;并额外造成99点伤害</v>
      </c>
    </row>
    <row r="4122" spans="1:15" x14ac:dyDescent="0.15">
      <c r="A4122">
        <f t="shared" si="369"/>
        <v>1003123009</v>
      </c>
      <c r="B4122" s="32">
        <v>1003123</v>
      </c>
      <c r="C4122">
        <v>9</v>
      </c>
      <c r="D4122">
        <v>0</v>
      </c>
      <c r="E4122">
        <v>0</v>
      </c>
      <c r="F4122" t="s">
        <v>585</v>
      </c>
      <c r="H4122">
        <v>0</v>
      </c>
      <c r="I4122">
        <v>1</v>
      </c>
      <c r="J4122">
        <v>0</v>
      </c>
      <c r="K4122">
        <v>100</v>
      </c>
      <c r="L4122">
        <f t="shared" si="370"/>
        <v>2.31168</v>
      </c>
      <c r="N4122">
        <v>0.5504</v>
      </c>
      <c r="O4122" t="str">
        <f t="shared" si="372"/>
        <v>18&lt;row&gt;&lt;color=136,140,107&gt;召唤狼魂给予对手231%伤害，&lt;row&gt;&lt;color=136,140,107&gt;并额外造成114点伤害</v>
      </c>
    </row>
    <row r="4123" spans="1:15" x14ac:dyDescent="0.15">
      <c r="A4123">
        <f t="shared" si="369"/>
        <v>1003123010</v>
      </c>
      <c r="B4123" s="32">
        <v>1003123</v>
      </c>
      <c r="C4123">
        <v>10</v>
      </c>
      <c r="D4123">
        <v>0</v>
      </c>
      <c r="E4123">
        <v>0</v>
      </c>
      <c r="F4123" t="s">
        <v>586</v>
      </c>
      <c r="H4123">
        <v>0</v>
      </c>
      <c r="I4123">
        <v>1</v>
      </c>
      <c r="J4123">
        <v>0</v>
      </c>
      <c r="K4123">
        <v>100</v>
      </c>
      <c r="L4123">
        <f t="shared" si="370"/>
        <v>2.3381400000000001</v>
      </c>
      <c r="N4123">
        <v>0.55669999999999997</v>
      </c>
      <c r="O4123" t="str">
        <f t="shared" si="372"/>
        <v>18&lt;row&gt;&lt;color=136,140,107&gt;召唤狼魂给予对手233%伤害，&lt;row&gt;&lt;color=136,140,107&gt;并额外造成130点伤害</v>
      </c>
    </row>
    <row r="4124" spans="1:15" x14ac:dyDescent="0.15">
      <c r="A4124">
        <f t="shared" si="369"/>
        <v>1003123011</v>
      </c>
      <c r="B4124" s="32">
        <v>1003123</v>
      </c>
      <c r="C4124">
        <v>11</v>
      </c>
      <c r="D4124">
        <v>0</v>
      </c>
      <c r="E4124">
        <v>0</v>
      </c>
      <c r="F4124" t="s">
        <v>587</v>
      </c>
      <c r="H4124">
        <v>0</v>
      </c>
      <c r="I4124">
        <v>1</v>
      </c>
      <c r="J4124">
        <v>0</v>
      </c>
      <c r="K4124">
        <v>100</v>
      </c>
      <c r="L4124">
        <f t="shared" si="370"/>
        <v>2.3645999999999998</v>
      </c>
      <c r="N4124">
        <v>0.56299999999999994</v>
      </c>
      <c r="O4124" t="str">
        <f t="shared" si="372"/>
        <v>18&lt;row&gt;&lt;color=136,140,107&gt;召唤狼魂给予对手236%伤害，&lt;row&gt;&lt;color=136,140,107&gt;并额外造成146点伤害</v>
      </c>
    </row>
    <row r="4125" spans="1:15" x14ac:dyDescent="0.15">
      <c r="A4125">
        <f t="shared" si="369"/>
        <v>1003123012</v>
      </c>
      <c r="B4125" s="32">
        <v>1003123</v>
      </c>
      <c r="C4125">
        <v>12</v>
      </c>
      <c r="D4125">
        <v>0</v>
      </c>
      <c r="E4125">
        <v>0</v>
      </c>
      <c r="F4125" t="s">
        <v>588</v>
      </c>
      <c r="H4125">
        <v>0</v>
      </c>
      <c r="I4125">
        <v>1</v>
      </c>
      <c r="J4125">
        <v>0</v>
      </c>
      <c r="K4125">
        <v>100</v>
      </c>
      <c r="L4125">
        <f t="shared" si="370"/>
        <v>2.3910600000000004</v>
      </c>
      <c r="N4125">
        <v>0.56930000000000003</v>
      </c>
      <c r="O4125" t="str">
        <f t="shared" si="372"/>
        <v>18&lt;row&gt;&lt;color=136,140,107&gt;召唤狼魂给予对手239%伤害，&lt;row&gt;&lt;color=136,140,107&gt;并额外造成163点伤害</v>
      </c>
    </row>
    <row r="4126" spans="1:15" x14ac:dyDescent="0.15">
      <c r="A4126">
        <f t="shared" si="369"/>
        <v>1003123013</v>
      </c>
      <c r="B4126" s="32">
        <v>1003123</v>
      </c>
      <c r="C4126">
        <v>13</v>
      </c>
      <c r="D4126">
        <v>0</v>
      </c>
      <c r="E4126">
        <v>0</v>
      </c>
      <c r="F4126" t="s">
        <v>589</v>
      </c>
      <c r="H4126">
        <v>0</v>
      </c>
      <c r="I4126">
        <v>1</v>
      </c>
      <c r="J4126">
        <v>0</v>
      </c>
      <c r="K4126">
        <v>100</v>
      </c>
      <c r="L4126">
        <f t="shared" si="370"/>
        <v>2.4175200000000001</v>
      </c>
      <c r="N4126">
        <v>0.5756</v>
      </c>
      <c r="O4126" t="str">
        <f t="shared" si="372"/>
        <v>18&lt;row&gt;&lt;color=136,140,107&gt;召唤狼魂给予对手241%伤害，&lt;row&gt;&lt;color=136,140,107&gt;并额外造成180点伤害</v>
      </c>
    </row>
    <row r="4127" spans="1:15" x14ac:dyDescent="0.15">
      <c r="A4127">
        <f t="shared" si="369"/>
        <v>1003123014</v>
      </c>
      <c r="B4127" s="32">
        <v>1003123</v>
      </c>
      <c r="C4127">
        <v>14</v>
      </c>
      <c r="D4127">
        <v>0</v>
      </c>
      <c r="E4127">
        <v>0</v>
      </c>
      <c r="F4127" t="s">
        <v>591</v>
      </c>
      <c r="H4127">
        <v>0</v>
      </c>
      <c r="I4127">
        <v>1</v>
      </c>
      <c r="J4127">
        <v>0</v>
      </c>
      <c r="K4127">
        <v>100</v>
      </c>
      <c r="L4127">
        <f t="shared" si="370"/>
        <v>2.4439799999999998</v>
      </c>
      <c r="N4127">
        <v>0.58189999999999997</v>
      </c>
      <c r="O4127" t="str">
        <f t="shared" si="372"/>
        <v>18&lt;row&gt;&lt;color=136,140,107&gt;召唤狼魂给予对手244%伤害，&lt;row&gt;&lt;color=136,140,107&gt;并额外造成199点伤害</v>
      </c>
    </row>
    <row r="4128" spans="1:15" x14ac:dyDescent="0.15">
      <c r="A4128">
        <f t="shared" si="369"/>
        <v>1003123015</v>
      </c>
      <c r="B4128" s="32">
        <v>1003123</v>
      </c>
      <c r="C4128">
        <v>15</v>
      </c>
      <c r="D4128">
        <v>0</v>
      </c>
      <c r="E4128">
        <v>0</v>
      </c>
      <c r="F4128" t="s">
        <v>592</v>
      </c>
      <c r="H4128">
        <v>0</v>
      </c>
      <c r="I4128">
        <v>1</v>
      </c>
      <c r="J4128">
        <v>0</v>
      </c>
      <c r="K4128">
        <v>100</v>
      </c>
      <c r="L4128">
        <f t="shared" si="370"/>
        <v>2.47044</v>
      </c>
      <c r="N4128">
        <v>0.58819999999999995</v>
      </c>
      <c r="O4128" t="str">
        <f t="shared" si="372"/>
        <v>18&lt;row&gt;&lt;color=136,140,107&gt;召唤狼魂给予对手247%伤害，&lt;row&gt;&lt;color=136,140,107&gt;并额外造成217点伤害</v>
      </c>
    </row>
    <row r="4129" spans="1:15" x14ac:dyDescent="0.15">
      <c r="A4129">
        <f t="shared" si="369"/>
        <v>1003123016</v>
      </c>
      <c r="B4129" s="32">
        <v>1003123</v>
      </c>
      <c r="C4129">
        <v>16</v>
      </c>
      <c r="D4129">
        <v>0</v>
      </c>
      <c r="E4129">
        <v>0</v>
      </c>
      <c r="F4129" t="s">
        <v>593</v>
      </c>
      <c r="H4129">
        <v>0</v>
      </c>
      <c r="I4129">
        <v>1</v>
      </c>
      <c r="J4129">
        <v>0</v>
      </c>
      <c r="K4129">
        <v>100</v>
      </c>
      <c r="L4129">
        <f t="shared" si="370"/>
        <v>2.4969000000000001</v>
      </c>
      <c r="N4129">
        <v>0.59450000000000003</v>
      </c>
      <c r="O4129" t="str">
        <f t="shared" si="372"/>
        <v>18&lt;row&gt;&lt;color=136,140,107&gt;召唤狼魂给予对手249%伤害，&lt;row&gt;&lt;color=136,140,107&gt;并额外造成237点伤害</v>
      </c>
    </row>
    <row r="4130" spans="1:15" x14ac:dyDescent="0.15">
      <c r="A4130">
        <f t="shared" si="369"/>
        <v>1003123017</v>
      </c>
      <c r="B4130" s="32">
        <v>1003123</v>
      </c>
      <c r="C4130">
        <v>17</v>
      </c>
      <c r="D4130">
        <v>0</v>
      </c>
      <c r="E4130">
        <v>0</v>
      </c>
      <c r="F4130" t="s">
        <v>594</v>
      </c>
      <c r="H4130">
        <v>0</v>
      </c>
      <c r="I4130">
        <v>1</v>
      </c>
      <c r="J4130">
        <v>0</v>
      </c>
      <c r="K4130">
        <v>100</v>
      </c>
      <c r="L4130">
        <f t="shared" si="370"/>
        <v>2.5233600000000003</v>
      </c>
      <c r="N4130">
        <v>0.6008</v>
      </c>
      <c r="O4130" t="str">
        <f t="shared" si="372"/>
        <v>18&lt;row&gt;&lt;color=136,140,107&gt;召唤狼魂给予对手252%伤害，&lt;row&gt;&lt;color=136,140,107&gt;并额外造成257点伤害</v>
      </c>
    </row>
    <row r="4131" spans="1:15" x14ac:dyDescent="0.15">
      <c r="A4131">
        <f t="shared" si="369"/>
        <v>1003123018</v>
      </c>
      <c r="B4131" s="32">
        <v>1003123</v>
      </c>
      <c r="C4131">
        <v>18</v>
      </c>
      <c r="D4131">
        <v>0</v>
      </c>
      <c r="E4131">
        <v>0</v>
      </c>
      <c r="F4131" t="s">
        <v>595</v>
      </c>
      <c r="H4131">
        <v>0</v>
      </c>
      <c r="I4131">
        <v>1</v>
      </c>
      <c r="J4131">
        <v>0</v>
      </c>
      <c r="K4131">
        <v>100</v>
      </c>
      <c r="L4131">
        <f t="shared" si="370"/>
        <v>2.54982</v>
      </c>
      <c r="N4131">
        <v>0.60709999999999997</v>
      </c>
      <c r="O4131" t="str">
        <f t="shared" si="372"/>
        <v>18&lt;row&gt;&lt;color=136,140,107&gt;召唤狼魂给予对手254%伤害，&lt;row&gt;&lt;color=136,140,107&gt;并额外造成278点伤害</v>
      </c>
    </row>
    <row r="4132" spans="1:15" x14ac:dyDescent="0.15">
      <c r="A4132">
        <f t="shared" si="369"/>
        <v>1003123019</v>
      </c>
      <c r="B4132" s="32">
        <v>1003123</v>
      </c>
      <c r="C4132">
        <v>19</v>
      </c>
      <c r="D4132">
        <v>0</v>
      </c>
      <c r="E4132">
        <v>0</v>
      </c>
      <c r="F4132" t="s">
        <v>596</v>
      </c>
      <c r="H4132">
        <v>0</v>
      </c>
      <c r="I4132">
        <v>1</v>
      </c>
      <c r="J4132">
        <v>0</v>
      </c>
      <c r="K4132">
        <v>100</v>
      </c>
      <c r="L4132">
        <f t="shared" si="370"/>
        <v>2.5762799999999997</v>
      </c>
      <c r="N4132">
        <v>0.61339999999999995</v>
      </c>
      <c r="O4132" t="str">
        <f t="shared" si="372"/>
        <v>18&lt;row&gt;&lt;color=136,140,107&gt;召唤狼魂给予对手257%伤害，&lt;row&gt;&lt;color=136,140,107&gt;并额外造成300点伤害</v>
      </c>
    </row>
    <row r="4133" spans="1:15" x14ac:dyDescent="0.15">
      <c r="A4133">
        <f t="shared" si="369"/>
        <v>1003123020</v>
      </c>
      <c r="B4133" s="32">
        <v>1003123</v>
      </c>
      <c r="C4133">
        <v>20</v>
      </c>
      <c r="D4133">
        <v>0</v>
      </c>
      <c r="E4133">
        <v>0</v>
      </c>
      <c r="F4133" t="s">
        <v>597</v>
      </c>
      <c r="H4133">
        <v>0</v>
      </c>
      <c r="I4133">
        <v>1</v>
      </c>
      <c r="J4133">
        <v>0</v>
      </c>
      <c r="K4133">
        <v>100</v>
      </c>
      <c r="L4133">
        <f t="shared" si="370"/>
        <v>2.6027399999999958</v>
      </c>
      <c r="N4133">
        <v>0.61969999999999903</v>
      </c>
      <c r="O4133" t="str">
        <f t="shared" si="372"/>
        <v>18&lt;row&gt;&lt;color=136,140,107&gt;召唤狼魂给予对手260%伤害，&lt;row&gt;&lt;color=136,140,107&gt;并额外造成322点伤害</v>
      </c>
    </row>
    <row r="4134" spans="1:15" x14ac:dyDescent="0.15">
      <c r="A4134">
        <f t="shared" si="369"/>
        <v>1003123021</v>
      </c>
      <c r="B4134" s="32">
        <v>1003123</v>
      </c>
      <c r="C4134">
        <v>21</v>
      </c>
      <c r="D4134">
        <v>0</v>
      </c>
      <c r="E4134">
        <v>0</v>
      </c>
      <c r="F4134" t="s">
        <v>598</v>
      </c>
      <c r="H4134">
        <v>0</v>
      </c>
      <c r="I4134">
        <v>1</v>
      </c>
      <c r="J4134">
        <v>0</v>
      </c>
      <c r="K4134">
        <v>100</v>
      </c>
      <c r="L4134">
        <f t="shared" si="370"/>
        <v>2.629199999999996</v>
      </c>
      <c r="N4134">
        <v>0.625999999999999</v>
      </c>
      <c r="O4134" t="str">
        <f t="shared" si="372"/>
        <v>18&lt;row&gt;&lt;color=136,140,107&gt;召唤狼魂给予对手262%伤害，&lt;row&gt;&lt;color=136,140,107&gt;并额外造成345点伤害</v>
      </c>
    </row>
    <row r="4135" spans="1:15" x14ac:dyDescent="0.15">
      <c r="A4135">
        <f t="shared" si="369"/>
        <v>1003123022</v>
      </c>
      <c r="B4135" s="32">
        <v>1003123</v>
      </c>
      <c r="C4135">
        <v>22</v>
      </c>
      <c r="D4135">
        <v>0</v>
      </c>
      <c r="E4135">
        <v>0</v>
      </c>
      <c r="F4135" t="s">
        <v>599</v>
      </c>
      <c r="H4135">
        <v>0</v>
      </c>
      <c r="I4135">
        <v>1</v>
      </c>
      <c r="J4135">
        <v>0</v>
      </c>
      <c r="K4135">
        <v>100</v>
      </c>
      <c r="L4135">
        <f t="shared" si="370"/>
        <v>2.6556599999999957</v>
      </c>
      <c r="N4135">
        <v>0.63229999999999897</v>
      </c>
      <c r="O4135" t="str">
        <f t="shared" si="372"/>
        <v>18&lt;row&gt;&lt;color=136,140,107&gt;召唤狼魂给予对手265%伤害，&lt;row&gt;&lt;color=136,140,107&gt;并额外造成369点伤害</v>
      </c>
    </row>
    <row r="4136" spans="1:15" x14ac:dyDescent="0.15">
      <c r="A4136">
        <f t="shared" si="369"/>
        <v>1003123023</v>
      </c>
      <c r="B4136" s="32">
        <v>1003123</v>
      </c>
      <c r="C4136">
        <v>23</v>
      </c>
      <c r="D4136">
        <v>0</v>
      </c>
      <c r="E4136">
        <v>0</v>
      </c>
      <c r="F4136" t="s">
        <v>600</v>
      </c>
      <c r="H4136">
        <v>0</v>
      </c>
      <c r="I4136">
        <v>1</v>
      </c>
      <c r="J4136">
        <v>0</v>
      </c>
      <c r="K4136">
        <v>100</v>
      </c>
      <c r="L4136">
        <f t="shared" si="370"/>
        <v>2.6821199999999958</v>
      </c>
      <c r="N4136">
        <v>0.63859999999999895</v>
      </c>
      <c r="O4136" t="str">
        <f t="shared" si="372"/>
        <v>18&lt;row&gt;&lt;color=136,140,107&gt;召唤狼魂给予对手268%伤害，&lt;row&gt;&lt;color=136,140,107&gt;并额外造成393点伤害</v>
      </c>
    </row>
    <row r="4137" spans="1:15" x14ac:dyDescent="0.15">
      <c r="A4137">
        <f t="shared" ref="A4137:A4200" si="373">B4137*1000+C4137</f>
        <v>1003123024</v>
      </c>
      <c r="B4137" s="32">
        <v>1003123</v>
      </c>
      <c r="C4137">
        <v>24</v>
      </c>
      <c r="D4137">
        <v>0</v>
      </c>
      <c r="E4137">
        <v>0</v>
      </c>
      <c r="F4137" t="s">
        <v>601</v>
      </c>
      <c r="H4137">
        <v>0</v>
      </c>
      <c r="I4137">
        <v>1</v>
      </c>
      <c r="J4137">
        <v>0</v>
      </c>
      <c r="K4137">
        <v>100</v>
      </c>
      <c r="L4137">
        <f t="shared" si="370"/>
        <v>2.708579999999996</v>
      </c>
      <c r="N4137">
        <v>0.64489999999999903</v>
      </c>
      <c r="O4137" t="str">
        <f t="shared" si="372"/>
        <v>18&lt;row&gt;&lt;color=136,140,107&gt;召唤狼魂给予对手270%伤害，&lt;row&gt;&lt;color=136,140,107&gt;并额外造成419点伤害</v>
      </c>
    </row>
    <row r="4138" spans="1:15" x14ac:dyDescent="0.15">
      <c r="A4138">
        <f t="shared" si="373"/>
        <v>1003123025</v>
      </c>
      <c r="B4138" s="32">
        <v>1003123</v>
      </c>
      <c r="C4138">
        <v>25</v>
      </c>
      <c r="D4138">
        <v>0</v>
      </c>
      <c r="E4138">
        <v>0</v>
      </c>
      <c r="F4138" t="s">
        <v>602</v>
      </c>
      <c r="H4138">
        <v>0</v>
      </c>
      <c r="I4138">
        <v>1</v>
      </c>
      <c r="J4138">
        <v>0</v>
      </c>
      <c r="K4138">
        <v>100</v>
      </c>
      <c r="L4138">
        <f t="shared" si="370"/>
        <v>2.7350399999999961</v>
      </c>
      <c r="N4138">
        <v>0.651199999999999</v>
      </c>
      <c r="O4138" t="str">
        <f t="shared" si="372"/>
        <v>18&lt;row&gt;&lt;color=136,140,107&gt;召唤狼魂给予对手273%伤害，&lt;row&gt;&lt;color=136,140,107&gt;并额外造成445点伤害</v>
      </c>
    </row>
    <row r="4139" spans="1:15" x14ac:dyDescent="0.15">
      <c r="A4139">
        <f t="shared" si="373"/>
        <v>1003123026</v>
      </c>
      <c r="B4139" s="32">
        <v>1003123</v>
      </c>
      <c r="C4139">
        <v>26</v>
      </c>
      <c r="D4139">
        <v>0</v>
      </c>
      <c r="E4139">
        <v>0</v>
      </c>
      <c r="F4139" t="s">
        <v>603</v>
      </c>
      <c r="H4139">
        <v>0</v>
      </c>
      <c r="I4139">
        <v>1</v>
      </c>
      <c r="J4139">
        <v>0</v>
      </c>
      <c r="K4139">
        <v>100</v>
      </c>
      <c r="L4139">
        <f t="shared" si="370"/>
        <v>2.7614999999999958</v>
      </c>
      <c r="N4139">
        <v>0.65749999999999897</v>
      </c>
      <c r="O4139" t="str">
        <f t="shared" si="372"/>
        <v>18&lt;row&gt;&lt;color=136,140,107&gt;召唤狼魂给予对手276%伤害，&lt;row&gt;&lt;color=136,140,107&gt;并额外造成472点伤害</v>
      </c>
    </row>
    <row r="4140" spans="1:15" x14ac:dyDescent="0.15">
      <c r="A4140">
        <f t="shared" si="373"/>
        <v>1003123027</v>
      </c>
      <c r="B4140" s="32">
        <v>1003123</v>
      </c>
      <c r="C4140">
        <v>27</v>
      </c>
      <c r="D4140">
        <v>0</v>
      </c>
      <c r="E4140">
        <v>0</v>
      </c>
      <c r="F4140" t="s">
        <v>604</v>
      </c>
      <c r="H4140">
        <v>0</v>
      </c>
      <c r="I4140">
        <v>1</v>
      </c>
      <c r="J4140">
        <v>0</v>
      </c>
      <c r="K4140">
        <v>100</v>
      </c>
      <c r="L4140">
        <f t="shared" si="370"/>
        <v>2.7879599999999956</v>
      </c>
      <c r="N4140">
        <v>0.66379999999999895</v>
      </c>
      <c r="O4140" t="str">
        <f t="shared" si="372"/>
        <v>18&lt;row&gt;&lt;color=136,140,107&gt;召唤狼魂给予对手278%伤害，&lt;row&gt;&lt;color=136,140,107&gt;并额外造成499点伤害</v>
      </c>
    </row>
    <row r="4141" spans="1:15" x14ac:dyDescent="0.15">
      <c r="A4141">
        <f t="shared" si="373"/>
        <v>1003123028</v>
      </c>
      <c r="B4141" s="32">
        <v>1003123</v>
      </c>
      <c r="C4141">
        <v>28</v>
      </c>
      <c r="D4141">
        <v>0</v>
      </c>
      <c r="E4141">
        <v>0</v>
      </c>
      <c r="F4141" t="s">
        <v>605</v>
      </c>
      <c r="H4141">
        <v>0</v>
      </c>
      <c r="I4141">
        <v>1</v>
      </c>
      <c r="J4141">
        <v>0</v>
      </c>
      <c r="K4141">
        <v>100</v>
      </c>
      <c r="L4141">
        <f t="shared" si="370"/>
        <v>2.8144199999999961</v>
      </c>
      <c r="N4141">
        <v>0.67009999999999903</v>
      </c>
      <c r="O4141" t="str">
        <f t="shared" si="372"/>
        <v>18&lt;row&gt;&lt;color=136,140,107&gt;召唤狼魂给予对手281%伤害，&lt;row&gt;&lt;color=136,140,107&gt;并额外造成528点伤害</v>
      </c>
    </row>
    <row r="4142" spans="1:15" x14ac:dyDescent="0.15">
      <c r="A4142">
        <f t="shared" si="373"/>
        <v>1003123029</v>
      </c>
      <c r="B4142" s="32">
        <v>1003123</v>
      </c>
      <c r="C4142">
        <v>29</v>
      </c>
      <c r="D4142">
        <v>0</v>
      </c>
      <c r="E4142">
        <v>0</v>
      </c>
      <c r="F4142" t="s">
        <v>606</v>
      </c>
      <c r="H4142">
        <v>0</v>
      </c>
      <c r="I4142">
        <v>1</v>
      </c>
      <c r="J4142">
        <v>0</v>
      </c>
      <c r="K4142">
        <v>100</v>
      </c>
      <c r="L4142">
        <f t="shared" si="370"/>
        <v>2.8408799999999959</v>
      </c>
      <c r="N4142">
        <v>0.676399999999999</v>
      </c>
      <c r="O4142" t="str">
        <f t="shared" si="372"/>
        <v>18&lt;row&gt;&lt;color=136,140,107&gt;召唤狼魂给予对手284%伤害，&lt;row&gt;&lt;color=136,140,107&gt;并额外造成557点伤害</v>
      </c>
    </row>
    <row r="4143" spans="1:15" x14ac:dyDescent="0.15">
      <c r="A4143">
        <f t="shared" si="373"/>
        <v>1003123030</v>
      </c>
      <c r="B4143" s="32">
        <v>1003123</v>
      </c>
      <c r="C4143">
        <v>30</v>
      </c>
      <c r="D4143">
        <v>0</v>
      </c>
      <c r="E4143">
        <v>0</v>
      </c>
      <c r="F4143" t="s">
        <v>607</v>
      </c>
      <c r="H4143">
        <v>0</v>
      </c>
      <c r="I4143">
        <v>1</v>
      </c>
      <c r="J4143">
        <v>0</v>
      </c>
      <c r="K4143">
        <v>100</v>
      </c>
      <c r="L4143">
        <f t="shared" si="370"/>
        <v>2.867339999999996</v>
      </c>
      <c r="N4143">
        <v>0.68269999999999897</v>
      </c>
      <c r="O4143" t="str">
        <f t="shared" si="372"/>
        <v>18&lt;row&gt;&lt;color=136,140,107&gt;召唤狼魂给予对手286%伤害，&lt;row&gt;&lt;color=136,140,107&gt;并额外造成587点伤害</v>
      </c>
    </row>
    <row r="4144" spans="1:15" x14ac:dyDescent="0.15">
      <c r="A4144">
        <f t="shared" si="373"/>
        <v>1003123031</v>
      </c>
      <c r="B4144" s="32">
        <v>1003123</v>
      </c>
      <c r="C4144">
        <v>31</v>
      </c>
      <c r="D4144">
        <v>0</v>
      </c>
      <c r="E4144">
        <v>0</v>
      </c>
      <c r="F4144" t="s">
        <v>608</v>
      </c>
      <c r="H4144">
        <v>0</v>
      </c>
      <c r="I4144">
        <v>1</v>
      </c>
      <c r="J4144">
        <v>0</v>
      </c>
      <c r="K4144">
        <v>100</v>
      </c>
      <c r="L4144">
        <f t="shared" si="370"/>
        <v>2.8937999999999957</v>
      </c>
      <c r="N4144">
        <v>0.68899999999999895</v>
      </c>
      <c r="O4144" t="str">
        <f t="shared" si="372"/>
        <v>18&lt;row&gt;&lt;color=136,140,107&gt;召唤狼魂给予对手289%伤害，&lt;row&gt;&lt;color=136,140,107&gt;并额外造成618点伤害</v>
      </c>
    </row>
    <row r="4145" spans="1:15" x14ac:dyDescent="0.15">
      <c r="A4145">
        <f t="shared" si="373"/>
        <v>1003123032</v>
      </c>
      <c r="B4145" s="32">
        <v>1003123</v>
      </c>
      <c r="C4145">
        <v>32</v>
      </c>
      <c r="D4145">
        <v>0</v>
      </c>
      <c r="E4145">
        <v>0</v>
      </c>
      <c r="F4145" t="s">
        <v>609</v>
      </c>
      <c r="H4145">
        <v>0</v>
      </c>
      <c r="I4145">
        <v>1</v>
      </c>
      <c r="J4145">
        <v>0</v>
      </c>
      <c r="K4145">
        <v>100</v>
      </c>
      <c r="L4145">
        <f t="shared" si="370"/>
        <v>2.9202599999999959</v>
      </c>
      <c r="N4145">
        <v>0.69529999999999903</v>
      </c>
      <c r="O4145" t="str">
        <f t="shared" si="372"/>
        <v>18&lt;row&gt;&lt;color=136,140,107&gt;召唤狼魂给予对手292%伤害，&lt;row&gt;&lt;color=136,140,107&gt;并额外造成649点伤害</v>
      </c>
    </row>
    <row r="4146" spans="1:15" x14ac:dyDescent="0.15">
      <c r="A4146">
        <f t="shared" si="373"/>
        <v>1003123033</v>
      </c>
      <c r="B4146" s="32">
        <v>1003123</v>
      </c>
      <c r="C4146">
        <v>33</v>
      </c>
      <c r="D4146">
        <v>0</v>
      </c>
      <c r="E4146">
        <v>0</v>
      </c>
      <c r="F4146" t="s">
        <v>610</v>
      </c>
      <c r="H4146">
        <v>0</v>
      </c>
      <c r="I4146">
        <v>1</v>
      </c>
      <c r="J4146">
        <v>0</v>
      </c>
      <c r="K4146">
        <v>100</v>
      </c>
      <c r="L4146">
        <f t="shared" ref="L4146:L4209" si="374">IF(C4146=80,VLOOKUP((B4146-20),$B$100:$L$2343,11,0),VLOOKUP((B4146-20),$B$100:$L$2343,11,0)*N4146)</f>
        <v>2.946719999999996</v>
      </c>
      <c r="N4146">
        <v>0.701599999999999</v>
      </c>
      <c r="O4146" t="str">
        <f t="shared" si="372"/>
        <v>18&lt;row&gt;&lt;color=136,140,107&gt;召唤狼魂给予对手294%伤害，&lt;row&gt;&lt;color=136,140,107&gt;并额外造成682点伤害</v>
      </c>
    </row>
    <row r="4147" spans="1:15" x14ac:dyDescent="0.15">
      <c r="A4147">
        <f t="shared" si="373"/>
        <v>1003123034</v>
      </c>
      <c r="B4147" s="32">
        <v>1003123</v>
      </c>
      <c r="C4147">
        <v>34</v>
      </c>
      <c r="D4147">
        <v>0</v>
      </c>
      <c r="E4147">
        <v>0</v>
      </c>
      <c r="F4147" t="s">
        <v>611</v>
      </c>
      <c r="H4147">
        <v>0</v>
      </c>
      <c r="I4147">
        <v>1</v>
      </c>
      <c r="J4147">
        <v>0</v>
      </c>
      <c r="K4147">
        <v>100</v>
      </c>
      <c r="L4147">
        <f t="shared" si="374"/>
        <v>2.9731799999999957</v>
      </c>
      <c r="N4147">
        <v>0.70789999999999897</v>
      </c>
      <c r="O4147" t="str">
        <f t="shared" si="372"/>
        <v>18&lt;row&gt;&lt;color=136,140,107&gt;召唤狼魂给予对手297%伤害，&lt;row&gt;&lt;color=136,140,107&gt;并额外造成715点伤害</v>
      </c>
    </row>
    <row r="4148" spans="1:15" x14ac:dyDescent="0.15">
      <c r="A4148">
        <f t="shared" si="373"/>
        <v>1003123035</v>
      </c>
      <c r="B4148" s="32">
        <v>1003123</v>
      </c>
      <c r="C4148">
        <v>35</v>
      </c>
      <c r="D4148">
        <v>0</v>
      </c>
      <c r="E4148">
        <v>0</v>
      </c>
      <c r="F4148" t="s">
        <v>612</v>
      </c>
      <c r="H4148">
        <v>0</v>
      </c>
      <c r="I4148">
        <v>1</v>
      </c>
      <c r="J4148">
        <v>0</v>
      </c>
      <c r="K4148">
        <v>100</v>
      </c>
      <c r="L4148">
        <f t="shared" si="374"/>
        <v>2.9996399999999959</v>
      </c>
      <c r="N4148">
        <v>0.71419999999999895</v>
      </c>
      <c r="O4148" t="str">
        <f t="shared" si="372"/>
        <v>18&lt;row&gt;&lt;color=136,140,107&gt;召唤狼魂给予对手299%伤害，&lt;row&gt;&lt;color=136,140,107&gt;并额外造成749点伤害</v>
      </c>
    </row>
    <row r="4149" spans="1:15" x14ac:dyDescent="0.15">
      <c r="A4149">
        <f t="shared" si="373"/>
        <v>1003123036</v>
      </c>
      <c r="B4149" s="32">
        <v>1003123</v>
      </c>
      <c r="C4149">
        <v>36</v>
      </c>
      <c r="D4149">
        <v>0</v>
      </c>
      <c r="E4149">
        <v>0</v>
      </c>
      <c r="F4149" t="s">
        <v>613</v>
      </c>
      <c r="H4149">
        <v>0</v>
      </c>
      <c r="I4149">
        <v>1</v>
      </c>
      <c r="J4149">
        <v>0</v>
      </c>
      <c r="K4149">
        <v>100</v>
      </c>
      <c r="L4149">
        <f t="shared" si="374"/>
        <v>3.026099999999996</v>
      </c>
      <c r="N4149">
        <v>0.72049999999999903</v>
      </c>
      <c r="O4149" t="str">
        <f t="shared" si="372"/>
        <v>18&lt;row&gt;&lt;color=136,140,107&gt;召唤狼魂给予对手302%伤害，&lt;row&gt;&lt;color=136,140,107&gt;并额外造成784点伤害</v>
      </c>
    </row>
    <row r="4150" spans="1:15" x14ac:dyDescent="0.15">
      <c r="A4150">
        <f t="shared" si="373"/>
        <v>1003123037</v>
      </c>
      <c r="B4150" s="32">
        <v>1003123</v>
      </c>
      <c r="C4150">
        <v>37</v>
      </c>
      <c r="D4150">
        <v>0</v>
      </c>
      <c r="E4150">
        <v>0</v>
      </c>
      <c r="F4150" t="s">
        <v>614</v>
      </c>
      <c r="H4150">
        <v>0</v>
      </c>
      <c r="I4150">
        <v>1</v>
      </c>
      <c r="J4150">
        <v>0</v>
      </c>
      <c r="K4150">
        <v>100</v>
      </c>
      <c r="L4150">
        <f t="shared" si="374"/>
        <v>3.0525599999999957</v>
      </c>
      <c r="N4150">
        <v>0.726799999999999</v>
      </c>
      <c r="O4150" t="str">
        <f t="shared" si="372"/>
        <v>18&lt;row&gt;&lt;color=136,140,107&gt;召唤狼魂给予对手305%伤害，&lt;row&gt;&lt;color=136,140,107&gt;并额外造成820点伤害</v>
      </c>
    </row>
    <row r="4151" spans="1:15" x14ac:dyDescent="0.15">
      <c r="A4151">
        <f t="shared" si="373"/>
        <v>1003123038</v>
      </c>
      <c r="B4151" s="32">
        <v>1003123</v>
      </c>
      <c r="C4151">
        <v>38</v>
      </c>
      <c r="D4151">
        <v>0</v>
      </c>
      <c r="E4151">
        <v>0</v>
      </c>
      <c r="F4151" t="s">
        <v>615</v>
      </c>
      <c r="H4151">
        <v>0</v>
      </c>
      <c r="I4151">
        <v>1</v>
      </c>
      <c r="J4151">
        <v>0</v>
      </c>
      <c r="K4151">
        <v>100</v>
      </c>
      <c r="L4151">
        <f t="shared" si="374"/>
        <v>3.0790199999999959</v>
      </c>
      <c r="N4151">
        <v>0.73309999999999897</v>
      </c>
      <c r="O4151" t="str">
        <f t="shared" si="372"/>
        <v>18&lt;row&gt;&lt;color=136,140,107&gt;召唤狼魂给予对手307%伤害，&lt;row&gt;&lt;color=136,140,107&gt;并额外造成857点伤害</v>
      </c>
    </row>
    <row r="4152" spans="1:15" x14ac:dyDescent="0.15">
      <c r="A4152">
        <f t="shared" si="373"/>
        <v>1003123039</v>
      </c>
      <c r="B4152" s="32">
        <v>1003123</v>
      </c>
      <c r="C4152">
        <v>39</v>
      </c>
      <c r="D4152">
        <v>0</v>
      </c>
      <c r="E4152">
        <v>0</v>
      </c>
      <c r="F4152" t="s">
        <v>616</v>
      </c>
      <c r="H4152">
        <v>0</v>
      </c>
      <c r="I4152">
        <v>1</v>
      </c>
      <c r="J4152">
        <v>0</v>
      </c>
      <c r="K4152">
        <v>100</v>
      </c>
      <c r="L4152">
        <f t="shared" si="374"/>
        <v>3.1054799999999956</v>
      </c>
      <c r="N4152">
        <v>0.73939999999999895</v>
      </c>
      <c r="O4152" t="str">
        <f t="shared" si="372"/>
        <v>18&lt;row&gt;&lt;color=136,140,107&gt;召唤狼魂给予对手310%伤害，&lt;row&gt;&lt;color=136,140,107&gt;并额外造成895点伤害</v>
      </c>
    </row>
    <row r="4153" spans="1:15" x14ac:dyDescent="0.15">
      <c r="A4153">
        <f t="shared" si="373"/>
        <v>1003123040</v>
      </c>
      <c r="B4153" s="32">
        <v>1003123</v>
      </c>
      <c r="C4153">
        <v>40</v>
      </c>
      <c r="D4153">
        <v>0</v>
      </c>
      <c r="E4153">
        <v>0</v>
      </c>
      <c r="F4153" t="s">
        <v>617</v>
      </c>
      <c r="H4153">
        <v>0</v>
      </c>
      <c r="I4153">
        <v>1</v>
      </c>
      <c r="J4153">
        <v>0</v>
      </c>
      <c r="K4153">
        <v>100</v>
      </c>
      <c r="L4153">
        <f t="shared" si="374"/>
        <v>3.1319399999999962</v>
      </c>
      <c r="N4153">
        <v>0.74569999999999903</v>
      </c>
      <c r="O4153" t="str">
        <f t="shared" si="372"/>
        <v>18&lt;row&gt;&lt;color=136,140,107&gt;召唤狼魂给予对手313%伤害，&lt;row&gt;&lt;color=136,140,107&gt;并额外造成934点伤害</v>
      </c>
    </row>
    <row r="4154" spans="1:15" x14ac:dyDescent="0.15">
      <c r="A4154">
        <f t="shared" si="373"/>
        <v>1003123041</v>
      </c>
      <c r="B4154" s="32">
        <v>1003123</v>
      </c>
      <c r="C4154">
        <v>41</v>
      </c>
      <c r="D4154">
        <v>0</v>
      </c>
      <c r="E4154">
        <v>0</v>
      </c>
      <c r="F4154" t="s">
        <v>618</v>
      </c>
      <c r="H4154">
        <v>0</v>
      </c>
      <c r="I4154">
        <v>1</v>
      </c>
      <c r="J4154">
        <v>0</v>
      </c>
      <c r="K4154">
        <v>100</v>
      </c>
      <c r="L4154">
        <f t="shared" si="374"/>
        <v>3.1583999999999959</v>
      </c>
      <c r="N4154">
        <v>0.751999999999999</v>
      </c>
      <c r="O4154" t="str">
        <f t="shared" si="372"/>
        <v>18&lt;row&gt;&lt;color=136,140,107&gt;召唤狼魂给予对手315%伤害，&lt;row&gt;&lt;color=136,140,107&gt;并额外造成973点伤害</v>
      </c>
    </row>
    <row r="4155" spans="1:15" x14ac:dyDescent="0.15">
      <c r="A4155">
        <f t="shared" si="373"/>
        <v>1003123042</v>
      </c>
      <c r="B4155" s="32">
        <v>1003123</v>
      </c>
      <c r="C4155">
        <v>42</v>
      </c>
      <c r="D4155">
        <v>0</v>
      </c>
      <c r="E4155">
        <v>0</v>
      </c>
      <c r="F4155" t="s">
        <v>619</v>
      </c>
      <c r="H4155">
        <v>0</v>
      </c>
      <c r="I4155">
        <v>1</v>
      </c>
      <c r="J4155">
        <v>0</v>
      </c>
      <c r="K4155">
        <v>100</v>
      </c>
      <c r="L4155">
        <f t="shared" si="374"/>
        <v>3.184859999999996</v>
      </c>
      <c r="N4155">
        <v>0.75829999999999897</v>
      </c>
      <c r="O4155" t="str">
        <f t="shared" si="372"/>
        <v>18&lt;row&gt;&lt;color=136,140,107&gt;召唤狼魂给予对手318%伤害，&lt;row&gt;&lt;color=136,140,107&gt;并额外造成1014点伤害</v>
      </c>
    </row>
    <row r="4156" spans="1:15" x14ac:dyDescent="0.15">
      <c r="A4156">
        <f t="shared" si="373"/>
        <v>1003123043</v>
      </c>
      <c r="B4156" s="32">
        <v>1003123</v>
      </c>
      <c r="C4156">
        <v>43</v>
      </c>
      <c r="D4156">
        <v>0</v>
      </c>
      <c r="E4156">
        <v>0</v>
      </c>
      <c r="F4156" t="s">
        <v>620</v>
      </c>
      <c r="H4156">
        <v>0</v>
      </c>
      <c r="I4156">
        <v>1</v>
      </c>
      <c r="J4156">
        <v>0</v>
      </c>
      <c r="K4156">
        <v>100</v>
      </c>
      <c r="L4156">
        <f t="shared" si="374"/>
        <v>3.2113199999999957</v>
      </c>
      <c r="N4156">
        <v>0.76459999999999895</v>
      </c>
      <c r="O4156" t="str">
        <f t="shared" si="372"/>
        <v>18&lt;row&gt;&lt;color=136,140,107&gt;召唤狼魂给予对手321%伤害，&lt;row&gt;&lt;color=136,140,107&gt;并额外造成1055点伤害</v>
      </c>
    </row>
    <row r="4157" spans="1:15" x14ac:dyDescent="0.15">
      <c r="A4157">
        <f t="shared" si="373"/>
        <v>1003123044</v>
      </c>
      <c r="B4157" s="32">
        <v>1003123</v>
      </c>
      <c r="C4157">
        <v>44</v>
      </c>
      <c r="D4157">
        <v>0</v>
      </c>
      <c r="E4157">
        <v>0</v>
      </c>
      <c r="F4157" t="s">
        <v>621</v>
      </c>
      <c r="H4157">
        <v>0</v>
      </c>
      <c r="I4157">
        <v>1</v>
      </c>
      <c r="J4157">
        <v>0</v>
      </c>
      <c r="K4157">
        <v>100</v>
      </c>
      <c r="L4157">
        <f t="shared" si="374"/>
        <v>3.2377799999999959</v>
      </c>
      <c r="N4157">
        <v>0.77089999999999903</v>
      </c>
      <c r="O4157" t="str">
        <f t="shared" si="372"/>
        <v>18&lt;row&gt;&lt;color=136,140,107&gt;召唤狼魂给予对手323%伤害，&lt;row&gt;&lt;color=136,140,107&gt;并额外造成1098点伤害</v>
      </c>
    </row>
    <row r="4158" spans="1:15" x14ac:dyDescent="0.15">
      <c r="A4158">
        <f t="shared" si="373"/>
        <v>1003123045</v>
      </c>
      <c r="B4158" s="32">
        <v>1003123</v>
      </c>
      <c r="C4158">
        <v>45</v>
      </c>
      <c r="D4158">
        <v>0</v>
      </c>
      <c r="E4158">
        <v>0</v>
      </c>
      <c r="F4158" t="s">
        <v>622</v>
      </c>
      <c r="H4158">
        <v>0</v>
      </c>
      <c r="I4158">
        <v>1</v>
      </c>
      <c r="J4158">
        <v>0</v>
      </c>
      <c r="K4158">
        <v>100</v>
      </c>
      <c r="L4158">
        <f t="shared" si="374"/>
        <v>3.264239999999996</v>
      </c>
      <c r="N4158">
        <v>0.777199999999999</v>
      </c>
      <c r="O4158" t="str">
        <f t="shared" si="372"/>
        <v>18&lt;row&gt;&lt;color=136,140,107&gt;召唤狼魂给予对手326%伤害，&lt;row&gt;&lt;color=136,140,107&gt;并额外造成1141点伤害</v>
      </c>
    </row>
    <row r="4159" spans="1:15" x14ac:dyDescent="0.15">
      <c r="A4159">
        <f t="shared" si="373"/>
        <v>1003123046</v>
      </c>
      <c r="B4159" s="32">
        <v>1003123</v>
      </c>
      <c r="C4159">
        <v>46</v>
      </c>
      <c r="D4159">
        <v>0</v>
      </c>
      <c r="E4159">
        <v>0</v>
      </c>
      <c r="F4159" t="s">
        <v>623</v>
      </c>
      <c r="H4159">
        <v>0</v>
      </c>
      <c r="I4159">
        <v>1</v>
      </c>
      <c r="J4159">
        <v>0</v>
      </c>
      <c r="K4159">
        <v>100</v>
      </c>
      <c r="L4159">
        <f t="shared" si="374"/>
        <v>3.2906999999999957</v>
      </c>
      <c r="N4159">
        <v>0.78349999999999898</v>
      </c>
      <c r="O4159" t="str">
        <f t="shared" si="372"/>
        <v>18&lt;row&gt;&lt;color=136,140,107&gt;召唤狼魂给予对手329%伤害，&lt;row&gt;&lt;color=136,140,107&gt;并额外造成1186点伤害</v>
      </c>
    </row>
    <row r="4160" spans="1:15" x14ac:dyDescent="0.15">
      <c r="A4160">
        <f t="shared" si="373"/>
        <v>1003123047</v>
      </c>
      <c r="B4160" s="32">
        <v>1003123</v>
      </c>
      <c r="C4160">
        <v>47</v>
      </c>
      <c r="D4160">
        <v>0</v>
      </c>
      <c r="E4160">
        <v>0</v>
      </c>
      <c r="F4160" t="s">
        <v>624</v>
      </c>
      <c r="H4160">
        <v>0</v>
      </c>
      <c r="I4160">
        <v>1</v>
      </c>
      <c r="J4160">
        <v>0</v>
      </c>
      <c r="K4160">
        <v>100</v>
      </c>
      <c r="L4160">
        <f t="shared" si="374"/>
        <v>3.3171599999999959</v>
      </c>
      <c r="N4160">
        <v>0.78979999999999895</v>
      </c>
      <c r="O4160" t="str">
        <f t="shared" si="372"/>
        <v>18&lt;row&gt;&lt;color=136,140,107&gt;召唤狼魂给予对手331%伤害，&lt;row&gt;&lt;color=136,140,107&gt;并额外造成1231点伤害</v>
      </c>
    </row>
    <row r="4161" spans="1:15" x14ac:dyDescent="0.15">
      <c r="A4161">
        <f t="shared" si="373"/>
        <v>1003123048</v>
      </c>
      <c r="B4161" s="32">
        <v>1003123</v>
      </c>
      <c r="C4161">
        <v>48</v>
      </c>
      <c r="D4161">
        <v>0</v>
      </c>
      <c r="E4161">
        <v>0</v>
      </c>
      <c r="F4161" t="s">
        <v>625</v>
      </c>
      <c r="H4161">
        <v>0</v>
      </c>
      <c r="I4161">
        <v>1</v>
      </c>
      <c r="J4161">
        <v>0</v>
      </c>
      <c r="K4161">
        <v>100</v>
      </c>
      <c r="L4161">
        <f t="shared" si="374"/>
        <v>3.343619999999996</v>
      </c>
      <c r="N4161">
        <v>0.79609999999999903</v>
      </c>
      <c r="O4161" t="str">
        <f t="shared" si="372"/>
        <v>18&lt;row&gt;&lt;color=136,140,107&gt;召唤狼魂给予对手334%伤害，&lt;row&gt;&lt;color=136,140,107&gt;并额外造成1277点伤害</v>
      </c>
    </row>
    <row r="4162" spans="1:15" x14ac:dyDescent="0.15">
      <c r="A4162">
        <f t="shared" si="373"/>
        <v>1003123049</v>
      </c>
      <c r="B4162" s="32">
        <v>1003123</v>
      </c>
      <c r="C4162">
        <v>49</v>
      </c>
      <c r="D4162">
        <v>0</v>
      </c>
      <c r="E4162">
        <v>0</v>
      </c>
      <c r="F4162" t="s">
        <v>626</v>
      </c>
      <c r="H4162">
        <v>0</v>
      </c>
      <c r="I4162">
        <v>1</v>
      </c>
      <c r="J4162">
        <v>0</v>
      </c>
      <c r="K4162">
        <v>100</v>
      </c>
      <c r="L4162">
        <f t="shared" si="374"/>
        <v>3.3700799999999957</v>
      </c>
      <c r="N4162">
        <v>0.802399999999999</v>
      </c>
      <c r="O4162" t="str">
        <f t="shared" si="372"/>
        <v>18&lt;row&gt;&lt;color=136,140,107&gt;召唤狼魂给予对手337%伤害，&lt;row&gt;&lt;color=136,140,107&gt;并额外造成1325点伤害</v>
      </c>
    </row>
    <row r="4163" spans="1:15" x14ac:dyDescent="0.15">
      <c r="A4163">
        <f t="shared" si="373"/>
        <v>1003123050</v>
      </c>
      <c r="B4163" s="32">
        <v>1003123</v>
      </c>
      <c r="C4163">
        <v>50</v>
      </c>
      <c r="D4163">
        <v>0</v>
      </c>
      <c r="E4163">
        <v>0</v>
      </c>
      <c r="F4163" t="s">
        <v>627</v>
      </c>
      <c r="H4163">
        <v>0</v>
      </c>
      <c r="I4163">
        <v>1</v>
      </c>
      <c r="J4163">
        <v>0</v>
      </c>
      <c r="K4163">
        <v>100</v>
      </c>
      <c r="L4163">
        <f t="shared" si="374"/>
        <v>3.3965399999999959</v>
      </c>
      <c r="N4163">
        <v>0.80869999999999898</v>
      </c>
      <c r="O4163" t="str">
        <f t="shared" si="372"/>
        <v>18&lt;row&gt;&lt;color=136,140,107&gt;召唤狼魂给予对手339%伤害，&lt;row&gt;&lt;color=136,140,107&gt;并额外造成1373点伤害</v>
      </c>
    </row>
    <row r="4164" spans="1:15" x14ac:dyDescent="0.15">
      <c r="A4164">
        <f t="shared" si="373"/>
        <v>1003123051</v>
      </c>
      <c r="B4164" s="32">
        <v>1003123</v>
      </c>
      <c r="C4164">
        <v>51</v>
      </c>
      <c r="D4164">
        <v>0</v>
      </c>
      <c r="E4164">
        <v>0</v>
      </c>
      <c r="F4164" t="s">
        <v>628</v>
      </c>
      <c r="H4164">
        <v>0</v>
      </c>
      <c r="I4164">
        <v>1</v>
      </c>
      <c r="J4164">
        <v>0</v>
      </c>
      <c r="K4164">
        <v>100</v>
      </c>
      <c r="L4164">
        <f t="shared" si="374"/>
        <v>3.4229999999999956</v>
      </c>
      <c r="N4164">
        <v>0.81499999999999895</v>
      </c>
      <c r="O4164" t="str">
        <f t="shared" si="372"/>
        <v>18&lt;row&gt;&lt;color=136,140,107&gt;召唤狼魂给予对手342%伤害，&lt;row&gt;&lt;color=136,140,107&gt;并额外造成1422点伤害</v>
      </c>
    </row>
    <row r="4165" spans="1:15" x14ac:dyDescent="0.15">
      <c r="A4165">
        <f t="shared" si="373"/>
        <v>1003123052</v>
      </c>
      <c r="B4165" s="32">
        <v>1003123</v>
      </c>
      <c r="C4165">
        <v>52</v>
      </c>
      <c r="D4165">
        <v>0</v>
      </c>
      <c r="E4165">
        <v>0</v>
      </c>
      <c r="F4165" t="s">
        <v>629</v>
      </c>
      <c r="H4165">
        <v>0</v>
      </c>
      <c r="I4165">
        <v>1</v>
      </c>
      <c r="J4165">
        <v>0</v>
      </c>
      <c r="K4165">
        <v>100</v>
      </c>
      <c r="L4165">
        <f t="shared" si="374"/>
        <v>3.4494599999999962</v>
      </c>
      <c r="N4165">
        <v>0.82129999999999903</v>
      </c>
      <c r="O4165" t="str">
        <f t="shared" si="372"/>
        <v>18&lt;row&gt;&lt;color=136,140,107&gt;召唤狼魂给予对手344%伤害，&lt;row&gt;&lt;color=136,140,107&gt;并额外造成1473点伤害</v>
      </c>
    </row>
    <row r="4166" spans="1:15" x14ac:dyDescent="0.15">
      <c r="A4166">
        <f t="shared" si="373"/>
        <v>1003123053</v>
      </c>
      <c r="B4166" s="32">
        <v>1003123</v>
      </c>
      <c r="C4166">
        <v>53</v>
      </c>
      <c r="D4166">
        <v>0</v>
      </c>
      <c r="E4166">
        <v>0</v>
      </c>
      <c r="F4166" t="s">
        <v>630</v>
      </c>
      <c r="H4166">
        <v>0</v>
      </c>
      <c r="I4166">
        <v>1</v>
      </c>
      <c r="J4166">
        <v>0</v>
      </c>
      <c r="K4166">
        <v>100</v>
      </c>
      <c r="L4166">
        <f t="shared" si="374"/>
        <v>3.4759199999999959</v>
      </c>
      <c r="N4166">
        <v>0.827599999999999</v>
      </c>
      <c r="O4166" t="str">
        <f t="shared" si="372"/>
        <v>18&lt;row&gt;&lt;color=136,140,107&gt;召唤狼魂给予对手347%伤害，&lt;row&gt;&lt;color=136,140,107&gt;并额外造成1524点伤害</v>
      </c>
    </row>
    <row r="4167" spans="1:15" x14ac:dyDescent="0.15">
      <c r="A4167">
        <f t="shared" si="373"/>
        <v>1003123054</v>
      </c>
      <c r="B4167" s="32">
        <v>1003123</v>
      </c>
      <c r="C4167">
        <v>54</v>
      </c>
      <c r="D4167">
        <v>0</v>
      </c>
      <c r="E4167">
        <v>0</v>
      </c>
      <c r="F4167" t="s">
        <v>631</v>
      </c>
      <c r="H4167">
        <v>0</v>
      </c>
      <c r="I4167">
        <v>1</v>
      </c>
      <c r="J4167">
        <v>0</v>
      </c>
      <c r="K4167">
        <v>100</v>
      </c>
      <c r="L4167">
        <f t="shared" si="374"/>
        <v>3.5023799999999961</v>
      </c>
      <c r="N4167">
        <v>0.83389999999999898</v>
      </c>
      <c r="O4167" t="str">
        <f t="shared" si="372"/>
        <v>18&lt;row&gt;&lt;color=136,140,107&gt;召唤狼魂给予对手350%伤害，&lt;row&gt;&lt;color=136,140,107&gt;并额外造成1577点伤害</v>
      </c>
    </row>
    <row r="4168" spans="1:15" x14ac:dyDescent="0.15">
      <c r="A4168">
        <f t="shared" si="373"/>
        <v>1003123055</v>
      </c>
      <c r="B4168" s="32">
        <v>1003123</v>
      </c>
      <c r="C4168">
        <v>55</v>
      </c>
      <c r="D4168">
        <v>0</v>
      </c>
      <c r="E4168">
        <v>0</v>
      </c>
      <c r="F4168" t="s">
        <v>632</v>
      </c>
      <c r="H4168">
        <v>0</v>
      </c>
      <c r="I4168">
        <v>1</v>
      </c>
      <c r="J4168">
        <v>0</v>
      </c>
      <c r="K4168">
        <v>100</v>
      </c>
      <c r="L4168">
        <f t="shared" si="374"/>
        <v>3.5288399999999958</v>
      </c>
      <c r="N4168">
        <v>0.84019999999999895</v>
      </c>
      <c r="O4168" t="str">
        <f t="shared" si="372"/>
        <v>18&lt;row&gt;&lt;color=136,140,107&gt;召唤狼魂给予对手352%伤害，&lt;row&gt;&lt;color=136,140,107&gt;并额外造成1630点伤害</v>
      </c>
    </row>
    <row r="4169" spans="1:15" x14ac:dyDescent="0.15">
      <c r="A4169">
        <f t="shared" si="373"/>
        <v>1003123056</v>
      </c>
      <c r="B4169" s="32">
        <v>1003123</v>
      </c>
      <c r="C4169">
        <v>56</v>
      </c>
      <c r="D4169">
        <v>0</v>
      </c>
      <c r="E4169">
        <v>0</v>
      </c>
      <c r="F4169" t="s">
        <v>633</v>
      </c>
      <c r="H4169">
        <v>0</v>
      </c>
      <c r="I4169">
        <v>1</v>
      </c>
      <c r="J4169">
        <v>0</v>
      </c>
      <c r="K4169">
        <v>100</v>
      </c>
      <c r="L4169">
        <f t="shared" si="374"/>
        <v>3.5552999999999919</v>
      </c>
      <c r="N4169">
        <v>0.84649999999999803</v>
      </c>
      <c r="O4169" t="str">
        <f t="shared" si="372"/>
        <v>18&lt;row&gt;&lt;color=136,140,107&gt;召唤狼魂给予对手355%伤害，&lt;row&gt;&lt;color=136,140,107&gt;并额外造成1685点伤害</v>
      </c>
    </row>
    <row r="4170" spans="1:15" x14ac:dyDescent="0.15">
      <c r="A4170">
        <f t="shared" si="373"/>
        <v>1003123057</v>
      </c>
      <c r="B4170" s="32">
        <v>1003123</v>
      </c>
      <c r="C4170">
        <v>57</v>
      </c>
      <c r="D4170">
        <v>0</v>
      </c>
      <c r="E4170">
        <v>0</v>
      </c>
      <c r="F4170" t="s">
        <v>634</v>
      </c>
      <c r="H4170">
        <v>0</v>
      </c>
      <c r="I4170">
        <v>1</v>
      </c>
      <c r="J4170">
        <v>0</v>
      </c>
      <c r="K4170">
        <v>100</v>
      </c>
      <c r="L4170">
        <f t="shared" si="374"/>
        <v>3.5817599999999916</v>
      </c>
      <c r="N4170">
        <v>0.852799999999998</v>
      </c>
      <c r="O4170" t="str">
        <f t="shared" si="372"/>
        <v>18&lt;row&gt;&lt;color=136,140,107&gt;召唤狼魂给予对手358%伤害，&lt;row&gt;&lt;color=136,140,107&gt;并额外造成1741点伤害</v>
      </c>
    </row>
    <row r="4171" spans="1:15" x14ac:dyDescent="0.15">
      <c r="A4171">
        <f t="shared" si="373"/>
        <v>1003123058</v>
      </c>
      <c r="B4171" s="32">
        <v>1003123</v>
      </c>
      <c r="C4171">
        <v>58</v>
      </c>
      <c r="D4171">
        <v>0</v>
      </c>
      <c r="E4171">
        <v>0</v>
      </c>
      <c r="F4171" t="s">
        <v>635</v>
      </c>
      <c r="H4171">
        <v>0</v>
      </c>
      <c r="I4171">
        <v>1</v>
      </c>
      <c r="J4171">
        <v>0</v>
      </c>
      <c r="K4171">
        <v>100</v>
      </c>
      <c r="L4171">
        <f t="shared" si="374"/>
        <v>3.6082199999999918</v>
      </c>
      <c r="N4171">
        <v>0.85909999999999798</v>
      </c>
      <c r="O4171" t="str">
        <f t="shared" si="372"/>
        <v>18&lt;row&gt;&lt;color=136,140,107&gt;召唤狼魂给予对手360%伤害，&lt;row&gt;&lt;color=136,140,107&gt;并额外造成1797点伤害</v>
      </c>
    </row>
    <row r="4172" spans="1:15" x14ac:dyDescent="0.15">
      <c r="A4172">
        <f t="shared" si="373"/>
        <v>1003123059</v>
      </c>
      <c r="B4172" s="32">
        <v>1003123</v>
      </c>
      <c r="C4172">
        <v>59</v>
      </c>
      <c r="D4172">
        <v>0</v>
      </c>
      <c r="E4172">
        <v>0</v>
      </c>
      <c r="F4172" t="s">
        <v>636</v>
      </c>
      <c r="H4172">
        <v>0</v>
      </c>
      <c r="I4172">
        <v>1</v>
      </c>
      <c r="J4172">
        <v>0</v>
      </c>
      <c r="K4172">
        <v>100</v>
      </c>
      <c r="L4172">
        <f t="shared" si="374"/>
        <v>3.6346799999999915</v>
      </c>
      <c r="N4172">
        <v>0.86539999999999795</v>
      </c>
      <c r="O4172" t="str">
        <f t="shared" si="372"/>
        <v>18&lt;row&gt;&lt;color=136,140,107&gt;召唤狼魂给予对手363%伤害，&lt;row&gt;&lt;color=136,140,107&gt;并额外造成1855点伤害</v>
      </c>
    </row>
    <row r="4173" spans="1:15" x14ac:dyDescent="0.15">
      <c r="A4173">
        <f t="shared" si="373"/>
        <v>1003123060</v>
      </c>
      <c r="B4173" s="32">
        <v>1003123</v>
      </c>
      <c r="C4173">
        <v>60</v>
      </c>
      <c r="D4173">
        <v>0</v>
      </c>
      <c r="E4173">
        <v>0</v>
      </c>
      <c r="F4173" t="s">
        <v>637</v>
      </c>
      <c r="H4173">
        <v>0</v>
      </c>
      <c r="I4173">
        <v>1</v>
      </c>
      <c r="J4173">
        <v>0</v>
      </c>
      <c r="K4173">
        <v>100</v>
      </c>
      <c r="L4173">
        <f t="shared" si="374"/>
        <v>3.6611399999999921</v>
      </c>
      <c r="N4173">
        <v>0.87169999999999803</v>
      </c>
      <c r="O4173" t="str">
        <f t="shared" si="372"/>
        <v>18&lt;row&gt;&lt;color=136,140,107&gt;召唤狼魂给予对手366%伤害，&lt;row&gt;&lt;color=136,140,107&gt;并额外造成1914点伤害</v>
      </c>
    </row>
    <row r="4174" spans="1:15" x14ac:dyDescent="0.15">
      <c r="A4174">
        <f t="shared" si="373"/>
        <v>1003123061</v>
      </c>
      <c r="B4174" s="32">
        <v>1003123</v>
      </c>
      <c r="C4174">
        <v>61</v>
      </c>
      <c r="D4174">
        <v>0</v>
      </c>
      <c r="E4174">
        <v>0</v>
      </c>
      <c r="F4174" t="s">
        <v>638</v>
      </c>
      <c r="H4174">
        <v>0</v>
      </c>
      <c r="I4174">
        <v>1</v>
      </c>
      <c r="J4174">
        <v>0</v>
      </c>
      <c r="K4174">
        <v>100</v>
      </c>
      <c r="L4174">
        <f t="shared" si="374"/>
        <v>3.6875999999999918</v>
      </c>
      <c r="N4174">
        <v>0.877999999999998</v>
      </c>
      <c r="O4174" t="str">
        <f t="shared" si="372"/>
        <v>18&lt;row&gt;&lt;color=136,140,107&gt;召唤狼魂给予对手368%伤害，&lt;row&gt;&lt;color=136,140,107&gt;并额外造成1975点伤害</v>
      </c>
    </row>
    <row r="4175" spans="1:15" x14ac:dyDescent="0.15">
      <c r="A4175">
        <f t="shared" si="373"/>
        <v>1003123062</v>
      </c>
      <c r="B4175" s="32">
        <v>1003123</v>
      </c>
      <c r="C4175">
        <v>62</v>
      </c>
      <c r="D4175">
        <v>0</v>
      </c>
      <c r="E4175">
        <v>0</v>
      </c>
      <c r="F4175" t="s">
        <v>639</v>
      </c>
      <c r="H4175">
        <v>0</v>
      </c>
      <c r="I4175">
        <v>1</v>
      </c>
      <c r="J4175">
        <v>0</v>
      </c>
      <c r="K4175">
        <v>100</v>
      </c>
      <c r="L4175">
        <f t="shared" si="374"/>
        <v>3.7140599999999915</v>
      </c>
      <c r="N4175">
        <v>0.88429999999999798</v>
      </c>
      <c r="O4175" t="str">
        <f t="shared" si="372"/>
        <v>18&lt;row&gt;&lt;color=136,140,107&gt;召唤狼魂给予对手371%伤害，&lt;row&gt;&lt;color=136,140,107&gt;并额外造成2036点伤害</v>
      </c>
    </row>
    <row r="4176" spans="1:15" x14ac:dyDescent="0.15">
      <c r="A4176">
        <f t="shared" si="373"/>
        <v>1003123063</v>
      </c>
      <c r="B4176" s="32">
        <v>1003123</v>
      </c>
      <c r="C4176">
        <v>63</v>
      </c>
      <c r="D4176">
        <v>0</v>
      </c>
      <c r="E4176">
        <v>0</v>
      </c>
      <c r="F4176" t="s">
        <v>640</v>
      </c>
      <c r="H4176">
        <v>0</v>
      </c>
      <c r="I4176">
        <v>1</v>
      </c>
      <c r="J4176">
        <v>0</v>
      </c>
      <c r="K4176">
        <v>100</v>
      </c>
      <c r="L4176">
        <f t="shared" si="374"/>
        <v>3.7405199999999916</v>
      </c>
      <c r="N4176">
        <v>0.89059999999999795</v>
      </c>
      <c r="O4176" t="str">
        <f t="shared" si="372"/>
        <v>18&lt;row&gt;&lt;color=136,140,107&gt;召唤狼魂给予对手374%伤害，&lt;row&gt;&lt;color=136,140,107&gt;并额外造成2098点伤害</v>
      </c>
    </row>
    <row r="4177" spans="1:15" x14ac:dyDescent="0.15">
      <c r="A4177">
        <f t="shared" si="373"/>
        <v>1003123064</v>
      </c>
      <c r="B4177" s="32">
        <v>1003123</v>
      </c>
      <c r="C4177">
        <v>64</v>
      </c>
      <c r="D4177">
        <v>0</v>
      </c>
      <c r="E4177">
        <v>0</v>
      </c>
      <c r="F4177" t="s">
        <v>641</v>
      </c>
      <c r="H4177">
        <v>0</v>
      </c>
      <c r="I4177">
        <v>1</v>
      </c>
      <c r="J4177">
        <v>0</v>
      </c>
      <c r="K4177">
        <v>100</v>
      </c>
      <c r="L4177">
        <f t="shared" si="374"/>
        <v>3.7669799999999918</v>
      </c>
      <c r="N4177">
        <v>0.89689999999999803</v>
      </c>
      <c r="O4177" t="str">
        <f t="shared" si="372"/>
        <v>18&lt;row&gt;&lt;color=136,140,107&gt;召唤狼魂给予对手376%伤害，&lt;row&gt;&lt;color=136,140,107&gt;并额外造成2162点伤害</v>
      </c>
    </row>
    <row r="4178" spans="1:15" x14ac:dyDescent="0.15">
      <c r="A4178">
        <f t="shared" si="373"/>
        <v>1003123065</v>
      </c>
      <c r="B4178" s="32">
        <v>1003123</v>
      </c>
      <c r="C4178">
        <v>65</v>
      </c>
      <c r="D4178">
        <v>0</v>
      </c>
      <c r="E4178">
        <v>0</v>
      </c>
      <c r="F4178" t="s">
        <v>642</v>
      </c>
      <c r="H4178">
        <v>0</v>
      </c>
      <c r="I4178">
        <v>1</v>
      </c>
      <c r="J4178">
        <v>0</v>
      </c>
      <c r="K4178">
        <v>100</v>
      </c>
      <c r="L4178">
        <f t="shared" si="374"/>
        <v>3.7934399999999919</v>
      </c>
      <c r="N4178">
        <v>0.903199999999998</v>
      </c>
      <c r="O4178" t="str">
        <f t="shared" si="372"/>
        <v>18&lt;row&gt;&lt;color=136,140,107&gt;召唤狼魂给予对手379%伤害，&lt;row&gt;&lt;color=136,140,107&gt;并额外造成2227点伤害</v>
      </c>
    </row>
    <row r="4179" spans="1:15" x14ac:dyDescent="0.15">
      <c r="A4179">
        <f t="shared" si="373"/>
        <v>1003123066</v>
      </c>
      <c r="B4179" s="32">
        <v>1003123</v>
      </c>
      <c r="C4179">
        <v>66</v>
      </c>
      <c r="D4179">
        <v>0</v>
      </c>
      <c r="E4179">
        <v>0</v>
      </c>
      <c r="F4179" t="s">
        <v>643</v>
      </c>
      <c r="H4179">
        <v>0</v>
      </c>
      <c r="I4179">
        <v>1</v>
      </c>
      <c r="J4179">
        <v>0</v>
      </c>
      <c r="K4179">
        <v>100</v>
      </c>
      <c r="L4179">
        <f t="shared" si="374"/>
        <v>3.8198999999999916</v>
      </c>
      <c r="N4179">
        <v>0.90949999999999798</v>
      </c>
      <c r="O4179" t="str">
        <f t="shared" ref="O4179:O4192" si="375">"18&lt;row&gt;&lt;color=136,140,107&gt;召唤狼魂给予对手"&amp;INT(L4179*100)&amp;"%伤害，&lt;row&gt;&lt;color=136,140,107&gt;并额外造成"&amp;INT(C4179*10*L4179*N4179)&amp;"点伤害"</f>
        <v>18&lt;row&gt;&lt;color=136,140,107&gt;召唤狼魂给予对手381%伤害，&lt;row&gt;&lt;color=136,140,107&gt;并额外造成2292点伤害</v>
      </c>
    </row>
    <row r="4180" spans="1:15" x14ac:dyDescent="0.15">
      <c r="A4180">
        <f t="shared" si="373"/>
        <v>1003123067</v>
      </c>
      <c r="B4180" s="32">
        <v>1003123</v>
      </c>
      <c r="C4180">
        <v>67</v>
      </c>
      <c r="D4180">
        <v>0</v>
      </c>
      <c r="E4180">
        <v>0</v>
      </c>
      <c r="F4180" t="s">
        <v>644</v>
      </c>
      <c r="H4180">
        <v>0</v>
      </c>
      <c r="I4180">
        <v>1</v>
      </c>
      <c r="J4180">
        <v>0</v>
      </c>
      <c r="K4180">
        <v>100</v>
      </c>
      <c r="L4180">
        <f t="shared" si="374"/>
        <v>3.8463599999999913</v>
      </c>
      <c r="N4180">
        <v>0.91579999999999795</v>
      </c>
      <c r="O4180" t="str">
        <f t="shared" si="375"/>
        <v>18&lt;row&gt;&lt;color=136,140,107&gt;召唤狼魂给予对手384%伤害，&lt;row&gt;&lt;color=136,140,107&gt;并额外造成2360点伤害</v>
      </c>
    </row>
    <row r="4181" spans="1:15" x14ac:dyDescent="0.15">
      <c r="A4181">
        <f t="shared" si="373"/>
        <v>1003123068</v>
      </c>
      <c r="B4181" s="32">
        <v>1003123</v>
      </c>
      <c r="C4181">
        <v>68</v>
      </c>
      <c r="D4181">
        <v>0</v>
      </c>
      <c r="E4181">
        <v>0</v>
      </c>
      <c r="F4181" t="s">
        <v>645</v>
      </c>
      <c r="H4181">
        <v>0</v>
      </c>
      <c r="I4181">
        <v>1</v>
      </c>
      <c r="J4181">
        <v>0</v>
      </c>
      <c r="K4181">
        <v>100</v>
      </c>
      <c r="L4181">
        <f t="shared" si="374"/>
        <v>3.8728199999999919</v>
      </c>
      <c r="N4181">
        <v>0.92209999999999803</v>
      </c>
      <c r="O4181" t="str">
        <f t="shared" si="375"/>
        <v>18&lt;row&gt;&lt;color=136,140,107&gt;召唤狼魂给予对手387%伤害，&lt;row&gt;&lt;color=136,140,107&gt;并额外造成2428点伤害</v>
      </c>
    </row>
    <row r="4182" spans="1:15" x14ac:dyDescent="0.15">
      <c r="A4182">
        <f t="shared" si="373"/>
        <v>1003123069</v>
      </c>
      <c r="B4182" s="32">
        <v>1003123</v>
      </c>
      <c r="C4182">
        <v>69</v>
      </c>
      <c r="D4182">
        <v>0</v>
      </c>
      <c r="E4182">
        <v>0</v>
      </c>
      <c r="F4182" t="s">
        <v>646</v>
      </c>
      <c r="H4182">
        <v>0</v>
      </c>
      <c r="I4182">
        <v>1</v>
      </c>
      <c r="J4182">
        <v>0</v>
      </c>
      <c r="K4182">
        <v>100</v>
      </c>
      <c r="L4182">
        <f t="shared" si="374"/>
        <v>3.8992799999999916</v>
      </c>
      <c r="N4182">
        <v>0.928399999999998</v>
      </c>
      <c r="O4182" t="str">
        <f t="shared" si="375"/>
        <v>18&lt;row&gt;&lt;color=136,140,107&gt;召唤狼魂给予对手389%伤害，&lt;row&gt;&lt;color=136,140,107&gt;并额外造成2497点伤害</v>
      </c>
    </row>
    <row r="4183" spans="1:15" x14ac:dyDescent="0.15">
      <c r="A4183">
        <f t="shared" si="373"/>
        <v>1003123070</v>
      </c>
      <c r="B4183" s="32">
        <v>1003123</v>
      </c>
      <c r="C4183">
        <v>70</v>
      </c>
      <c r="D4183">
        <v>0</v>
      </c>
      <c r="E4183">
        <v>0</v>
      </c>
      <c r="F4183" t="s">
        <v>647</v>
      </c>
      <c r="H4183">
        <v>0</v>
      </c>
      <c r="I4183">
        <v>1</v>
      </c>
      <c r="J4183">
        <v>0</v>
      </c>
      <c r="K4183">
        <v>100</v>
      </c>
      <c r="L4183">
        <f t="shared" si="374"/>
        <v>3.9257399999999918</v>
      </c>
      <c r="N4183">
        <v>0.93469999999999798</v>
      </c>
      <c r="O4183" t="str">
        <f t="shared" si="375"/>
        <v>18&lt;row&gt;&lt;color=136,140,107&gt;召唤狼魂给予对手392%伤害，&lt;row&gt;&lt;color=136,140,107&gt;并额外造成2568点伤害</v>
      </c>
    </row>
    <row r="4184" spans="1:15" x14ac:dyDescent="0.15">
      <c r="A4184">
        <f t="shared" si="373"/>
        <v>1003123071</v>
      </c>
      <c r="B4184" s="32">
        <v>1003123</v>
      </c>
      <c r="C4184">
        <v>71</v>
      </c>
      <c r="D4184">
        <v>0</v>
      </c>
      <c r="E4184">
        <v>0</v>
      </c>
      <c r="F4184" t="s">
        <v>648</v>
      </c>
      <c r="H4184">
        <v>0</v>
      </c>
      <c r="I4184">
        <v>1</v>
      </c>
      <c r="J4184">
        <v>0</v>
      </c>
      <c r="K4184">
        <v>100</v>
      </c>
      <c r="L4184">
        <f t="shared" si="374"/>
        <v>3.9521999999999915</v>
      </c>
      <c r="N4184">
        <v>0.94099999999999795</v>
      </c>
      <c r="O4184" t="str">
        <f t="shared" si="375"/>
        <v>18&lt;row&gt;&lt;color=136,140,107&gt;召唤狼魂给予对手395%伤害，&lt;row&gt;&lt;color=136,140,107&gt;并额外造成2640点伤害</v>
      </c>
    </row>
    <row r="4185" spans="1:15" x14ac:dyDescent="0.15">
      <c r="A4185">
        <f t="shared" si="373"/>
        <v>1003123072</v>
      </c>
      <c r="B4185" s="32">
        <v>1003123</v>
      </c>
      <c r="C4185">
        <v>72</v>
      </c>
      <c r="D4185">
        <v>0</v>
      </c>
      <c r="E4185">
        <v>0</v>
      </c>
      <c r="F4185" t="s">
        <v>649</v>
      </c>
      <c r="H4185">
        <v>0</v>
      </c>
      <c r="I4185">
        <v>1</v>
      </c>
      <c r="J4185">
        <v>0</v>
      </c>
      <c r="K4185">
        <v>100</v>
      </c>
      <c r="L4185">
        <f t="shared" si="374"/>
        <v>3.9786599999999921</v>
      </c>
      <c r="N4185">
        <v>0.94729999999999803</v>
      </c>
      <c r="O4185" t="str">
        <f t="shared" si="375"/>
        <v>18&lt;row&gt;&lt;color=136,140,107&gt;召唤狼魂给予对手397%伤害，&lt;row&gt;&lt;color=136,140,107&gt;并额外造成2713点伤害</v>
      </c>
    </row>
    <row r="4186" spans="1:15" x14ac:dyDescent="0.15">
      <c r="A4186">
        <f t="shared" si="373"/>
        <v>1003123073</v>
      </c>
      <c r="B4186" s="32">
        <v>1003123</v>
      </c>
      <c r="C4186">
        <v>73</v>
      </c>
      <c r="D4186">
        <v>0</v>
      </c>
      <c r="E4186">
        <v>0</v>
      </c>
      <c r="F4186" t="s">
        <v>650</v>
      </c>
      <c r="H4186">
        <v>0</v>
      </c>
      <c r="I4186">
        <v>1</v>
      </c>
      <c r="J4186">
        <v>0</v>
      </c>
      <c r="K4186">
        <v>100</v>
      </c>
      <c r="L4186">
        <f t="shared" si="374"/>
        <v>4.0051199999999918</v>
      </c>
      <c r="N4186">
        <v>0.953599999999998</v>
      </c>
      <c r="O4186" t="str">
        <f t="shared" si="375"/>
        <v>18&lt;row&gt;&lt;color=136,140,107&gt;召唤狼魂给予对手400%伤害，&lt;row&gt;&lt;color=136,140,107&gt;并额外造成2788点伤害</v>
      </c>
    </row>
    <row r="4187" spans="1:15" x14ac:dyDescent="0.15">
      <c r="A4187">
        <f t="shared" si="373"/>
        <v>1003123074</v>
      </c>
      <c r="B4187" s="32">
        <v>1003123</v>
      </c>
      <c r="C4187">
        <v>74</v>
      </c>
      <c r="D4187">
        <v>0</v>
      </c>
      <c r="E4187">
        <v>0</v>
      </c>
      <c r="F4187" t="s">
        <v>651</v>
      </c>
      <c r="H4187">
        <v>0</v>
      </c>
      <c r="I4187">
        <v>1</v>
      </c>
      <c r="J4187">
        <v>0</v>
      </c>
      <c r="K4187">
        <v>100</v>
      </c>
      <c r="L4187">
        <f t="shared" si="374"/>
        <v>4.0315799999999919</v>
      </c>
      <c r="N4187">
        <v>0.95989999999999798</v>
      </c>
      <c r="O4187" t="str">
        <f t="shared" si="375"/>
        <v>18&lt;row&gt;&lt;color=136,140,107&gt;召唤狼魂给予对手403%伤害，&lt;row&gt;&lt;color=136,140,107&gt;并额外造成2863点伤害</v>
      </c>
    </row>
    <row r="4188" spans="1:15" x14ac:dyDescent="0.15">
      <c r="A4188">
        <f t="shared" si="373"/>
        <v>1003123075</v>
      </c>
      <c r="B4188" s="32">
        <v>1003123</v>
      </c>
      <c r="C4188">
        <v>75</v>
      </c>
      <c r="D4188">
        <v>0</v>
      </c>
      <c r="E4188">
        <v>0</v>
      </c>
      <c r="F4188" t="s">
        <v>652</v>
      </c>
      <c r="H4188">
        <v>0</v>
      </c>
      <c r="I4188">
        <v>1</v>
      </c>
      <c r="J4188">
        <v>0</v>
      </c>
      <c r="K4188">
        <v>100</v>
      </c>
      <c r="L4188">
        <f t="shared" si="374"/>
        <v>4.0580399999999912</v>
      </c>
      <c r="N4188">
        <v>0.96619999999999795</v>
      </c>
      <c r="O4188" t="str">
        <f t="shared" si="375"/>
        <v>18&lt;row&gt;&lt;color=136,140,107&gt;召唤狼魂给予对手405%伤害，&lt;row&gt;&lt;color=136,140,107&gt;并额外造成2940点伤害</v>
      </c>
    </row>
    <row r="4189" spans="1:15" x14ac:dyDescent="0.15">
      <c r="A4189">
        <f t="shared" si="373"/>
        <v>1003123076</v>
      </c>
      <c r="B4189" s="32">
        <v>1003123</v>
      </c>
      <c r="C4189">
        <v>76</v>
      </c>
      <c r="D4189">
        <v>0</v>
      </c>
      <c r="E4189">
        <v>0</v>
      </c>
      <c r="F4189" t="s">
        <v>653</v>
      </c>
      <c r="H4189">
        <v>0</v>
      </c>
      <c r="I4189">
        <v>1</v>
      </c>
      <c r="J4189">
        <v>0</v>
      </c>
      <c r="K4189">
        <v>100</v>
      </c>
      <c r="L4189">
        <f t="shared" si="374"/>
        <v>4.0844999999999922</v>
      </c>
      <c r="N4189">
        <v>0.97249999999999803</v>
      </c>
      <c r="O4189" t="str">
        <f t="shared" si="375"/>
        <v>18&lt;row&gt;&lt;color=136,140,107&gt;召唤狼魂给予对手408%伤害，&lt;row&gt;&lt;color=136,140,107&gt;并额外造成3018点伤害</v>
      </c>
    </row>
    <row r="4190" spans="1:15" x14ac:dyDescent="0.15">
      <c r="A4190">
        <f t="shared" si="373"/>
        <v>1003123077</v>
      </c>
      <c r="B4190" s="32">
        <v>1003123</v>
      </c>
      <c r="C4190">
        <v>77</v>
      </c>
      <c r="D4190">
        <v>0</v>
      </c>
      <c r="E4190">
        <v>0</v>
      </c>
      <c r="F4190" t="s">
        <v>654</v>
      </c>
      <c r="H4190">
        <v>0</v>
      </c>
      <c r="I4190">
        <v>1</v>
      </c>
      <c r="J4190">
        <v>0</v>
      </c>
      <c r="K4190">
        <v>100</v>
      </c>
      <c r="L4190">
        <f t="shared" si="374"/>
        <v>4.1109599999999915</v>
      </c>
      <c r="N4190">
        <v>0.978799999999998</v>
      </c>
      <c r="O4190" t="str">
        <f t="shared" si="375"/>
        <v>18&lt;row&gt;&lt;color=136,140,107&gt;召唤狼魂给予对手411%伤害，&lt;row&gt;&lt;color=136,140,107&gt;并额外造成3098点伤害</v>
      </c>
    </row>
    <row r="4191" spans="1:15" x14ac:dyDescent="0.15">
      <c r="A4191">
        <f t="shared" si="373"/>
        <v>1003123078</v>
      </c>
      <c r="B4191" s="32">
        <v>1003123</v>
      </c>
      <c r="C4191">
        <v>78</v>
      </c>
      <c r="D4191">
        <v>0</v>
      </c>
      <c r="E4191">
        <v>0</v>
      </c>
      <c r="F4191" t="s">
        <v>655</v>
      </c>
      <c r="H4191">
        <v>0</v>
      </c>
      <c r="I4191">
        <v>1</v>
      </c>
      <c r="J4191">
        <v>0</v>
      </c>
      <c r="K4191">
        <v>100</v>
      </c>
      <c r="L4191">
        <f t="shared" si="374"/>
        <v>4.1374199999999917</v>
      </c>
      <c r="N4191">
        <v>0.98509999999999798</v>
      </c>
      <c r="O4191" t="str">
        <f t="shared" si="375"/>
        <v>18&lt;row&gt;&lt;color=136,140,107&gt;召唤狼魂给予对手413%伤害，&lt;row&gt;&lt;color=136,140,107&gt;并额外造成3179点伤害</v>
      </c>
    </row>
    <row r="4192" spans="1:15" x14ac:dyDescent="0.15">
      <c r="A4192">
        <f t="shared" si="373"/>
        <v>1003123079</v>
      </c>
      <c r="B4192" s="32">
        <v>1003123</v>
      </c>
      <c r="C4192">
        <v>79</v>
      </c>
      <c r="D4192">
        <v>0</v>
      </c>
      <c r="E4192">
        <v>0</v>
      </c>
      <c r="F4192" t="s">
        <v>656</v>
      </c>
      <c r="H4192">
        <v>0</v>
      </c>
      <c r="I4192">
        <v>1</v>
      </c>
      <c r="J4192">
        <v>0</v>
      </c>
      <c r="K4192">
        <v>100</v>
      </c>
      <c r="L4192">
        <f t="shared" si="374"/>
        <v>4.1638799999999918</v>
      </c>
      <c r="N4192">
        <v>0.99139999999999795</v>
      </c>
      <c r="O4192" t="str">
        <f t="shared" si="375"/>
        <v>18&lt;row&gt;&lt;color=136,140,107&gt;召唤狼魂给予对手416%伤害，&lt;row&gt;&lt;color=136,140,107&gt;并额外造成3261点伤害</v>
      </c>
    </row>
    <row r="4193" spans="1:15" x14ac:dyDescent="0.15">
      <c r="A4193">
        <f t="shared" si="373"/>
        <v>1003123080</v>
      </c>
      <c r="B4193" s="32">
        <v>1003123</v>
      </c>
      <c r="C4193">
        <v>80</v>
      </c>
      <c r="D4193">
        <v>0</v>
      </c>
      <c r="E4193">
        <v>0</v>
      </c>
      <c r="F4193" t="s">
        <v>657</v>
      </c>
      <c r="H4193">
        <v>0</v>
      </c>
      <c r="I4193">
        <v>1</v>
      </c>
      <c r="J4193">
        <v>0</v>
      </c>
      <c r="K4193">
        <v>100</v>
      </c>
      <c r="L4193">
        <f t="shared" si="374"/>
        <v>4.2</v>
      </c>
      <c r="N4193">
        <v>0.99769999999999803</v>
      </c>
      <c r="O4193" t="str">
        <f>"18&lt;row&gt;&lt;color=136,140,107&gt;召唤狼魂给予对手"&amp;INT(L4193*100)&amp;"%伤害，&lt;row&gt;&lt;color=136,140,107&gt;并额外造成"&amp;INT(C4193*10*L4193*N4193)&amp;"点伤害"</f>
        <v>18&lt;row&gt;&lt;color=136,140,107&gt;召唤狼魂给予对手420%伤害，&lt;row&gt;&lt;color=136,140,107&gt;并额外造成3352点伤害</v>
      </c>
    </row>
    <row r="4194" spans="1:15" x14ac:dyDescent="0.15">
      <c r="A4194">
        <f t="shared" si="373"/>
        <v>1003223001</v>
      </c>
      <c r="B4194" s="35">
        <v>1003223</v>
      </c>
      <c r="C4194">
        <v>1</v>
      </c>
      <c r="D4194">
        <v>0</v>
      </c>
      <c r="E4194">
        <v>0</v>
      </c>
      <c r="F4194" t="s">
        <v>578</v>
      </c>
      <c r="H4194">
        <v>0</v>
      </c>
      <c r="I4194">
        <v>1</v>
      </c>
      <c r="J4194">
        <v>0</v>
      </c>
      <c r="K4194">
        <v>100</v>
      </c>
      <c r="L4194">
        <f t="shared" si="374"/>
        <v>2</v>
      </c>
      <c r="N4194">
        <v>0.5</v>
      </c>
      <c r="O4194" t="str">
        <f>"18&lt;row&gt;&lt;color=136,140,107&gt;使用冲拳给予对手"&amp;INT(L4194*100)&amp;"%伤害，&lt;row&gt;&lt;color=136,140,107&gt;并额外造成"&amp;INT(C4194*10*L4194*N4194)&amp;"点伤害"</f>
        <v>18&lt;row&gt;&lt;color=136,140,107&gt;使用冲拳给予对手200%伤害，&lt;row&gt;&lt;color=136,140,107&gt;并额外造成10点伤害</v>
      </c>
    </row>
    <row r="4195" spans="1:15" x14ac:dyDescent="0.15">
      <c r="A4195">
        <f t="shared" si="373"/>
        <v>1003223002</v>
      </c>
      <c r="B4195" s="32">
        <v>1003223</v>
      </c>
      <c r="C4195">
        <v>2</v>
      </c>
      <c r="D4195">
        <v>0</v>
      </c>
      <c r="E4195">
        <v>0</v>
      </c>
      <c r="F4195" t="s">
        <v>590</v>
      </c>
      <c r="H4195">
        <v>0</v>
      </c>
      <c r="I4195">
        <v>1</v>
      </c>
      <c r="J4195">
        <v>0</v>
      </c>
      <c r="K4195">
        <v>100</v>
      </c>
      <c r="L4195">
        <f t="shared" si="374"/>
        <v>2.0251999999999999</v>
      </c>
      <c r="N4195">
        <v>0.50629999999999997</v>
      </c>
      <c r="O4195" t="str">
        <f t="shared" ref="O4195:O4258" si="376">"18&lt;row&gt;&lt;color=136,140,107&gt;使用冲拳给予对手"&amp;INT(L4195*100)&amp;"%伤害，&lt;row&gt;&lt;color=136,140,107&gt;并额外造成"&amp;INT(C4195*10*L4195*N4195)&amp;"点伤害"</f>
        <v>18&lt;row&gt;&lt;color=136,140,107&gt;使用冲拳给予对手202%伤害，&lt;row&gt;&lt;color=136,140,107&gt;并额外造成20点伤害</v>
      </c>
    </row>
    <row r="4196" spans="1:15" x14ac:dyDescent="0.15">
      <c r="A4196">
        <f t="shared" si="373"/>
        <v>1003223003</v>
      </c>
      <c r="B4196" s="32">
        <v>1003223</v>
      </c>
      <c r="C4196">
        <v>3</v>
      </c>
      <c r="D4196">
        <v>0</v>
      </c>
      <c r="E4196">
        <v>0</v>
      </c>
      <c r="F4196" t="s">
        <v>579</v>
      </c>
      <c r="H4196">
        <v>0</v>
      </c>
      <c r="I4196">
        <v>1</v>
      </c>
      <c r="J4196">
        <v>0</v>
      </c>
      <c r="K4196">
        <v>100</v>
      </c>
      <c r="L4196">
        <f t="shared" si="374"/>
        <v>2.0503999999999998</v>
      </c>
      <c r="N4196">
        <v>0.51259999999999994</v>
      </c>
      <c r="O4196" t="str">
        <f t="shared" si="376"/>
        <v>18&lt;row&gt;&lt;color=136,140,107&gt;使用冲拳给予对手205%伤害，&lt;row&gt;&lt;color=136,140,107&gt;并额外造成31点伤害</v>
      </c>
    </row>
    <row r="4197" spans="1:15" x14ac:dyDescent="0.15">
      <c r="A4197">
        <f t="shared" si="373"/>
        <v>1003223004</v>
      </c>
      <c r="B4197" s="32">
        <v>1003223</v>
      </c>
      <c r="C4197">
        <v>4</v>
      </c>
      <c r="D4197">
        <v>0</v>
      </c>
      <c r="E4197">
        <v>0</v>
      </c>
      <c r="F4197" t="s">
        <v>580</v>
      </c>
      <c r="H4197">
        <v>0</v>
      </c>
      <c r="I4197">
        <v>1</v>
      </c>
      <c r="J4197">
        <v>0</v>
      </c>
      <c r="K4197">
        <v>100</v>
      </c>
      <c r="L4197">
        <f t="shared" si="374"/>
        <v>2.0756000000000001</v>
      </c>
      <c r="N4197">
        <v>0.51890000000000003</v>
      </c>
      <c r="O4197" t="str">
        <f t="shared" si="376"/>
        <v>18&lt;row&gt;&lt;color=136,140,107&gt;使用冲拳给予对手207%伤害，&lt;row&gt;&lt;color=136,140,107&gt;并额外造成43点伤害</v>
      </c>
    </row>
    <row r="4198" spans="1:15" x14ac:dyDescent="0.15">
      <c r="A4198">
        <f t="shared" si="373"/>
        <v>1003223005</v>
      </c>
      <c r="B4198" s="32">
        <v>1003223</v>
      </c>
      <c r="C4198">
        <v>5</v>
      </c>
      <c r="D4198">
        <v>0</v>
      </c>
      <c r="E4198">
        <v>0</v>
      </c>
      <c r="F4198" t="s">
        <v>581</v>
      </c>
      <c r="H4198">
        <v>0</v>
      </c>
      <c r="I4198">
        <v>1</v>
      </c>
      <c r="J4198">
        <v>0</v>
      </c>
      <c r="K4198">
        <v>100</v>
      </c>
      <c r="L4198">
        <f t="shared" si="374"/>
        <v>2.1008</v>
      </c>
      <c r="N4198">
        <v>0.5252</v>
      </c>
      <c r="O4198" t="str">
        <f t="shared" si="376"/>
        <v>18&lt;row&gt;&lt;color=136,140,107&gt;使用冲拳给予对手210%伤害，&lt;row&gt;&lt;color=136,140,107&gt;并额外造成55点伤害</v>
      </c>
    </row>
    <row r="4199" spans="1:15" x14ac:dyDescent="0.15">
      <c r="A4199">
        <f t="shared" si="373"/>
        <v>1003223006</v>
      </c>
      <c r="B4199" s="32">
        <v>1003223</v>
      </c>
      <c r="C4199">
        <v>6</v>
      </c>
      <c r="D4199">
        <v>0</v>
      </c>
      <c r="E4199">
        <v>0</v>
      </c>
      <c r="F4199" t="s">
        <v>582</v>
      </c>
      <c r="H4199">
        <v>0</v>
      </c>
      <c r="I4199">
        <v>1</v>
      </c>
      <c r="J4199">
        <v>0</v>
      </c>
      <c r="K4199">
        <v>100</v>
      </c>
      <c r="L4199">
        <f t="shared" si="374"/>
        <v>2.1259999999999999</v>
      </c>
      <c r="N4199">
        <v>0.53149999999999997</v>
      </c>
      <c r="O4199" t="str">
        <f t="shared" si="376"/>
        <v>18&lt;row&gt;&lt;color=136,140,107&gt;使用冲拳给予对手212%伤害，&lt;row&gt;&lt;color=136,140,107&gt;并额外造成67点伤害</v>
      </c>
    </row>
    <row r="4200" spans="1:15" x14ac:dyDescent="0.15">
      <c r="A4200">
        <f t="shared" si="373"/>
        <v>1003223007</v>
      </c>
      <c r="B4200" s="32">
        <v>1003223</v>
      </c>
      <c r="C4200">
        <v>7</v>
      </c>
      <c r="D4200">
        <v>0</v>
      </c>
      <c r="E4200">
        <v>0</v>
      </c>
      <c r="F4200" t="s">
        <v>583</v>
      </c>
      <c r="H4200">
        <v>0</v>
      </c>
      <c r="I4200">
        <v>1</v>
      </c>
      <c r="J4200">
        <v>0</v>
      </c>
      <c r="K4200">
        <v>100</v>
      </c>
      <c r="L4200">
        <f t="shared" si="374"/>
        <v>2.1511999999999998</v>
      </c>
      <c r="N4200">
        <v>0.53779999999999994</v>
      </c>
      <c r="O4200" t="str">
        <f t="shared" si="376"/>
        <v>18&lt;row&gt;&lt;color=136,140,107&gt;使用冲拳给予对手215%伤害，&lt;row&gt;&lt;color=136,140,107&gt;并额外造成80点伤害</v>
      </c>
    </row>
    <row r="4201" spans="1:15" x14ac:dyDescent="0.15">
      <c r="A4201">
        <f t="shared" ref="A4201:A4264" si="377">B4201*1000+C4201</f>
        <v>1003223008</v>
      </c>
      <c r="B4201" s="32">
        <v>1003223</v>
      </c>
      <c r="C4201">
        <v>8</v>
      </c>
      <c r="D4201">
        <v>0</v>
      </c>
      <c r="E4201">
        <v>0</v>
      </c>
      <c r="F4201" t="s">
        <v>584</v>
      </c>
      <c r="H4201">
        <v>0</v>
      </c>
      <c r="I4201">
        <v>1</v>
      </c>
      <c r="J4201">
        <v>0</v>
      </c>
      <c r="K4201">
        <v>100</v>
      </c>
      <c r="L4201">
        <f t="shared" si="374"/>
        <v>2.1764000000000001</v>
      </c>
      <c r="N4201">
        <v>0.54410000000000003</v>
      </c>
      <c r="O4201" t="str">
        <f t="shared" si="376"/>
        <v>18&lt;row&gt;&lt;color=136,140,107&gt;使用冲拳给予对手217%伤害，&lt;row&gt;&lt;color=136,140,107&gt;并额外造成94点伤害</v>
      </c>
    </row>
    <row r="4202" spans="1:15" x14ac:dyDescent="0.15">
      <c r="A4202">
        <f t="shared" si="377"/>
        <v>1003223009</v>
      </c>
      <c r="B4202" s="32">
        <v>1003223</v>
      </c>
      <c r="C4202">
        <v>9</v>
      </c>
      <c r="D4202">
        <v>0</v>
      </c>
      <c r="E4202">
        <v>0</v>
      </c>
      <c r="F4202" t="s">
        <v>585</v>
      </c>
      <c r="H4202">
        <v>0</v>
      </c>
      <c r="I4202">
        <v>1</v>
      </c>
      <c r="J4202">
        <v>0</v>
      </c>
      <c r="K4202">
        <v>100</v>
      </c>
      <c r="L4202">
        <f t="shared" si="374"/>
        <v>2.2016</v>
      </c>
      <c r="N4202">
        <v>0.5504</v>
      </c>
      <c r="O4202" t="str">
        <f t="shared" si="376"/>
        <v>18&lt;row&gt;&lt;color=136,140,107&gt;使用冲拳给予对手220%伤害，&lt;row&gt;&lt;color=136,140,107&gt;并额外造成109点伤害</v>
      </c>
    </row>
    <row r="4203" spans="1:15" x14ac:dyDescent="0.15">
      <c r="A4203">
        <f t="shared" si="377"/>
        <v>1003223010</v>
      </c>
      <c r="B4203" s="32">
        <v>1003223</v>
      </c>
      <c r="C4203">
        <v>10</v>
      </c>
      <c r="D4203">
        <v>0</v>
      </c>
      <c r="E4203">
        <v>0</v>
      </c>
      <c r="F4203" t="s">
        <v>586</v>
      </c>
      <c r="H4203">
        <v>0</v>
      </c>
      <c r="I4203">
        <v>1</v>
      </c>
      <c r="J4203">
        <v>0</v>
      </c>
      <c r="K4203">
        <v>100</v>
      </c>
      <c r="L4203">
        <f t="shared" si="374"/>
        <v>2.2267999999999999</v>
      </c>
      <c r="N4203">
        <v>0.55669999999999997</v>
      </c>
      <c r="O4203" t="str">
        <f t="shared" si="376"/>
        <v>18&lt;row&gt;&lt;color=136,140,107&gt;使用冲拳给予对手222%伤害，&lt;row&gt;&lt;color=136,140,107&gt;并额外造成123点伤害</v>
      </c>
    </row>
    <row r="4204" spans="1:15" x14ac:dyDescent="0.15">
      <c r="A4204">
        <f t="shared" si="377"/>
        <v>1003223011</v>
      </c>
      <c r="B4204" s="32">
        <v>1003223</v>
      </c>
      <c r="C4204">
        <v>11</v>
      </c>
      <c r="D4204">
        <v>0</v>
      </c>
      <c r="E4204">
        <v>0</v>
      </c>
      <c r="F4204" t="s">
        <v>587</v>
      </c>
      <c r="H4204">
        <v>0</v>
      </c>
      <c r="I4204">
        <v>1</v>
      </c>
      <c r="J4204">
        <v>0</v>
      </c>
      <c r="K4204">
        <v>100</v>
      </c>
      <c r="L4204">
        <f t="shared" si="374"/>
        <v>2.2519999999999998</v>
      </c>
      <c r="N4204">
        <v>0.56299999999999994</v>
      </c>
      <c r="O4204" t="str">
        <f t="shared" si="376"/>
        <v>18&lt;row&gt;&lt;color=136,140,107&gt;使用冲拳给予对手225%伤害，&lt;row&gt;&lt;color=136,140,107&gt;并额外造成139点伤害</v>
      </c>
    </row>
    <row r="4205" spans="1:15" x14ac:dyDescent="0.15">
      <c r="A4205">
        <f t="shared" si="377"/>
        <v>1003223012</v>
      </c>
      <c r="B4205" s="32">
        <v>1003223</v>
      </c>
      <c r="C4205">
        <v>12</v>
      </c>
      <c r="D4205">
        <v>0</v>
      </c>
      <c r="E4205">
        <v>0</v>
      </c>
      <c r="F4205" t="s">
        <v>588</v>
      </c>
      <c r="H4205">
        <v>0</v>
      </c>
      <c r="I4205">
        <v>1</v>
      </c>
      <c r="J4205">
        <v>0</v>
      </c>
      <c r="K4205">
        <v>100</v>
      </c>
      <c r="L4205">
        <f t="shared" si="374"/>
        <v>2.2772000000000001</v>
      </c>
      <c r="N4205">
        <v>0.56930000000000003</v>
      </c>
      <c r="O4205" t="str">
        <f t="shared" si="376"/>
        <v>18&lt;row&gt;&lt;color=136,140,107&gt;使用冲拳给予对手227%伤害，&lt;row&gt;&lt;color=136,140,107&gt;并额外造成155点伤害</v>
      </c>
    </row>
    <row r="4206" spans="1:15" x14ac:dyDescent="0.15">
      <c r="A4206">
        <f t="shared" si="377"/>
        <v>1003223013</v>
      </c>
      <c r="B4206" s="32">
        <v>1003223</v>
      </c>
      <c r="C4206">
        <v>13</v>
      </c>
      <c r="D4206">
        <v>0</v>
      </c>
      <c r="E4206">
        <v>0</v>
      </c>
      <c r="F4206" t="s">
        <v>589</v>
      </c>
      <c r="H4206">
        <v>0</v>
      </c>
      <c r="I4206">
        <v>1</v>
      </c>
      <c r="J4206">
        <v>0</v>
      </c>
      <c r="K4206">
        <v>100</v>
      </c>
      <c r="L4206">
        <f t="shared" si="374"/>
        <v>2.3024</v>
      </c>
      <c r="N4206">
        <v>0.5756</v>
      </c>
      <c r="O4206" t="str">
        <f t="shared" si="376"/>
        <v>18&lt;row&gt;&lt;color=136,140,107&gt;使用冲拳给予对手230%伤害，&lt;row&gt;&lt;color=136,140,107&gt;并额外造成172点伤害</v>
      </c>
    </row>
    <row r="4207" spans="1:15" x14ac:dyDescent="0.15">
      <c r="A4207">
        <f t="shared" si="377"/>
        <v>1003223014</v>
      </c>
      <c r="B4207" s="32">
        <v>1003223</v>
      </c>
      <c r="C4207">
        <v>14</v>
      </c>
      <c r="D4207">
        <v>0</v>
      </c>
      <c r="E4207">
        <v>0</v>
      </c>
      <c r="F4207" t="s">
        <v>591</v>
      </c>
      <c r="H4207">
        <v>0</v>
      </c>
      <c r="I4207">
        <v>1</v>
      </c>
      <c r="J4207">
        <v>0</v>
      </c>
      <c r="K4207">
        <v>100</v>
      </c>
      <c r="L4207">
        <f t="shared" si="374"/>
        <v>2.3275999999999999</v>
      </c>
      <c r="N4207">
        <v>0.58189999999999997</v>
      </c>
      <c r="O4207" t="str">
        <f t="shared" si="376"/>
        <v>18&lt;row&gt;&lt;color=136,140,107&gt;使用冲拳给予对手232%伤害，&lt;row&gt;&lt;color=136,140,107&gt;并额外造成189点伤害</v>
      </c>
    </row>
    <row r="4208" spans="1:15" x14ac:dyDescent="0.15">
      <c r="A4208">
        <f t="shared" si="377"/>
        <v>1003223015</v>
      </c>
      <c r="B4208" s="32">
        <v>1003223</v>
      </c>
      <c r="C4208">
        <v>15</v>
      </c>
      <c r="D4208">
        <v>0</v>
      </c>
      <c r="E4208">
        <v>0</v>
      </c>
      <c r="F4208" t="s">
        <v>592</v>
      </c>
      <c r="H4208">
        <v>0</v>
      </c>
      <c r="I4208">
        <v>1</v>
      </c>
      <c r="J4208">
        <v>0</v>
      </c>
      <c r="K4208">
        <v>100</v>
      </c>
      <c r="L4208">
        <f t="shared" si="374"/>
        <v>2.3527999999999998</v>
      </c>
      <c r="N4208">
        <v>0.58819999999999995</v>
      </c>
      <c r="O4208" t="str">
        <f t="shared" si="376"/>
        <v>18&lt;row&gt;&lt;color=136,140,107&gt;使用冲拳给予对手235%伤害，&lt;row&gt;&lt;color=136,140,107&gt;并额外造成207点伤害</v>
      </c>
    </row>
    <row r="4209" spans="1:15" x14ac:dyDescent="0.15">
      <c r="A4209">
        <f t="shared" si="377"/>
        <v>1003223016</v>
      </c>
      <c r="B4209" s="32">
        <v>1003223</v>
      </c>
      <c r="C4209">
        <v>16</v>
      </c>
      <c r="D4209">
        <v>0</v>
      </c>
      <c r="E4209">
        <v>0</v>
      </c>
      <c r="F4209" t="s">
        <v>593</v>
      </c>
      <c r="H4209">
        <v>0</v>
      </c>
      <c r="I4209">
        <v>1</v>
      </c>
      <c r="J4209">
        <v>0</v>
      </c>
      <c r="K4209">
        <v>100</v>
      </c>
      <c r="L4209">
        <f t="shared" si="374"/>
        <v>2.3780000000000001</v>
      </c>
      <c r="N4209">
        <v>0.59450000000000003</v>
      </c>
      <c r="O4209" t="str">
        <f t="shared" si="376"/>
        <v>18&lt;row&gt;&lt;color=136,140,107&gt;使用冲拳给予对手237%伤害，&lt;row&gt;&lt;color=136,140,107&gt;并额外造成226点伤害</v>
      </c>
    </row>
    <row r="4210" spans="1:15" x14ac:dyDescent="0.15">
      <c r="A4210">
        <f t="shared" si="377"/>
        <v>1003223017</v>
      </c>
      <c r="B4210" s="32">
        <v>1003223</v>
      </c>
      <c r="C4210">
        <v>17</v>
      </c>
      <c r="D4210">
        <v>0</v>
      </c>
      <c r="E4210">
        <v>0</v>
      </c>
      <c r="F4210" t="s">
        <v>594</v>
      </c>
      <c r="H4210">
        <v>0</v>
      </c>
      <c r="I4210">
        <v>1</v>
      </c>
      <c r="J4210">
        <v>0</v>
      </c>
      <c r="K4210">
        <v>100</v>
      </c>
      <c r="L4210">
        <f t="shared" ref="L4210:L4273" si="378">IF(C4210=80,VLOOKUP((B4210-20),$B$100:$L$2343,11,0),VLOOKUP((B4210-20),$B$100:$L$2343,11,0)*N4210)</f>
        <v>2.4032</v>
      </c>
      <c r="N4210">
        <v>0.6008</v>
      </c>
      <c r="O4210" t="str">
        <f t="shared" si="376"/>
        <v>18&lt;row&gt;&lt;color=136,140,107&gt;使用冲拳给予对手240%伤害，&lt;row&gt;&lt;color=136,140,107&gt;并额外造成245点伤害</v>
      </c>
    </row>
    <row r="4211" spans="1:15" x14ac:dyDescent="0.15">
      <c r="A4211">
        <f t="shared" si="377"/>
        <v>1003223018</v>
      </c>
      <c r="B4211" s="32">
        <v>1003223</v>
      </c>
      <c r="C4211">
        <v>18</v>
      </c>
      <c r="D4211">
        <v>0</v>
      </c>
      <c r="E4211">
        <v>0</v>
      </c>
      <c r="F4211" t="s">
        <v>595</v>
      </c>
      <c r="H4211">
        <v>0</v>
      </c>
      <c r="I4211">
        <v>1</v>
      </c>
      <c r="J4211">
        <v>0</v>
      </c>
      <c r="K4211">
        <v>100</v>
      </c>
      <c r="L4211">
        <f t="shared" si="378"/>
        <v>2.4283999999999999</v>
      </c>
      <c r="N4211">
        <v>0.60709999999999997</v>
      </c>
      <c r="O4211" t="str">
        <f t="shared" si="376"/>
        <v>18&lt;row&gt;&lt;color=136,140,107&gt;使用冲拳给予对手242%伤害，&lt;row&gt;&lt;color=136,140,107&gt;并额外造成265点伤害</v>
      </c>
    </row>
    <row r="4212" spans="1:15" x14ac:dyDescent="0.15">
      <c r="A4212">
        <f t="shared" si="377"/>
        <v>1003223019</v>
      </c>
      <c r="B4212" s="32">
        <v>1003223</v>
      </c>
      <c r="C4212">
        <v>19</v>
      </c>
      <c r="D4212">
        <v>0</v>
      </c>
      <c r="E4212">
        <v>0</v>
      </c>
      <c r="F4212" t="s">
        <v>596</v>
      </c>
      <c r="H4212">
        <v>0</v>
      </c>
      <c r="I4212">
        <v>1</v>
      </c>
      <c r="J4212">
        <v>0</v>
      </c>
      <c r="K4212">
        <v>100</v>
      </c>
      <c r="L4212">
        <f t="shared" si="378"/>
        <v>2.4535999999999998</v>
      </c>
      <c r="N4212">
        <v>0.61339999999999995</v>
      </c>
      <c r="O4212" t="str">
        <f t="shared" si="376"/>
        <v>18&lt;row&gt;&lt;color=136,140,107&gt;使用冲拳给予对手245%伤害，&lt;row&gt;&lt;color=136,140,107&gt;并额外造成285点伤害</v>
      </c>
    </row>
    <row r="4213" spans="1:15" x14ac:dyDescent="0.15">
      <c r="A4213">
        <f t="shared" si="377"/>
        <v>1003223020</v>
      </c>
      <c r="B4213" s="32">
        <v>1003223</v>
      </c>
      <c r="C4213">
        <v>20</v>
      </c>
      <c r="D4213">
        <v>0</v>
      </c>
      <c r="E4213">
        <v>0</v>
      </c>
      <c r="F4213" t="s">
        <v>597</v>
      </c>
      <c r="H4213">
        <v>0</v>
      </c>
      <c r="I4213">
        <v>1</v>
      </c>
      <c r="J4213">
        <v>0</v>
      </c>
      <c r="K4213">
        <v>100</v>
      </c>
      <c r="L4213">
        <f t="shared" si="378"/>
        <v>2.4787999999999961</v>
      </c>
      <c r="N4213">
        <v>0.61969999999999903</v>
      </c>
      <c r="O4213" t="str">
        <f t="shared" si="376"/>
        <v>18&lt;row&gt;&lt;color=136,140,107&gt;使用冲拳给予对手247%伤害，&lt;row&gt;&lt;color=136,140,107&gt;并额外造成307点伤害</v>
      </c>
    </row>
    <row r="4214" spans="1:15" x14ac:dyDescent="0.15">
      <c r="A4214">
        <f t="shared" si="377"/>
        <v>1003223021</v>
      </c>
      <c r="B4214" s="32">
        <v>1003223</v>
      </c>
      <c r="C4214">
        <v>21</v>
      </c>
      <c r="D4214">
        <v>0</v>
      </c>
      <c r="E4214">
        <v>0</v>
      </c>
      <c r="F4214" t="s">
        <v>598</v>
      </c>
      <c r="H4214">
        <v>0</v>
      </c>
      <c r="I4214">
        <v>1</v>
      </c>
      <c r="J4214">
        <v>0</v>
      </c>
      <c r="K4214">
        <v>100</v>
      </c>
      <c r="L4214">
        <f t="shared" si="378"/>
        <v>2.503999999999996</v>
      </c>
      <c r="N4214">
        <v>0.625999999999999</v>
      </c>
      <c r="O4214" t="str">
        <f t="shared" si="376"/>
        <v>18&lt;row&gt;&lt;color=136,140,107&gt;使用冲拳给予对手250%伤害，&lt;row&gt;&lt;color=136,140,107&gt;并额外造成329点伤害</v>
      </c>
    </row>
    <row r="4215" spans="1:15" x14ac:dyDescent="0.15">
      <c r="A4215">
        <f t="shared" si="377"/>
        <v>1003223022</v>
      </c>
      <c r="B4215" s="32">
        <v>1003223</v>
      </c>
      <c r="C4215">
        <v>22</v>
      </c>
      <c r="D4215">
        <v>0</v>
      </c>
      <c r="E4215">
        <v>0</v>
      </c>
      <c r="F4215" t="s">
        <v>599</v>
      </c>
      <c r="H4215">
        <v>0</v>
      </c>
      <c r="I4215">
        <v>1</v>
      </c>
      <c r="J4215">
        <v>0</v>
      </c>
      <c r="K4215">
        <v>100</v>
      </c>
      <c r="L4215">
        <f t="shared" si="378"/>
        <v>2.5291999999999959</v>
      </c>
      <c r="N4215">
        <v>0.63229999999999897</v>
      </c>
      <c r="O4215" t="str">
        <f t="shared" si="376"/>
        <v>18&lt;row&gt;&lt;color=136,140,107&gt;使用冲拳给予对手252%伤害，&lt;row&gt;&lt;color=136,140,107&gt;并额外造成351点伤害</v>
      </c>
    </row>
    <row r="4216" spans="1:15" x14ac:dyDescent="0.15">
      <c r="A4216">
        <f t="shared" si="377"/>
        <v>1003223023</v>
      </c>
      <c r="B4216" s="32">
        <v>1003223</v>
      </c>
      <c r="C4216">
        <v>23</v>
      </c>
      <c r="D4216">
        <v>0</v>
      </c>
      <c r="E4216">
        <v>0</v>
      </c>
      <c r="F4216" t="s">
        <v>600</v>
      </c>
      <c r="H4216">
        <v>0</v>
      </c>
      <c r="I4216">
        <v>1</v>
      </c>
      <c r="J4216">
        <v>0</v>
      </c>
      <c r="K4216">
        <v>100</v>
      </c>
      <c r="L4216">
        <f t="shared" si="378"/>
        <v>2.5543999999999958</v>
      </c>
      <c r="N4216">
        <v>0.63859999999999895</v>
      </c>
      <c r="O4216" t="str">
        <f t="shared" si="376"/>
        <v>18&lt;row&gt;&lt;color=136,140,107&gt;使用冲拳给予对手255%伤害，&lt;row&gt;&lt;color=136,140,107&gt;并额外造成375点伤害</v>
      </c>
    </row>
    <row r="4217" spans="1:15" x14ac:dyDescent="0.15">
      <c r="A4217">
        <f t="shared" si="377"/>
        <v>1003223024</v>
      </c>
      <c r="B4217" s="32">
        <v>1003223</v>
      </c>
      <c r="C4217">
        <v>24</v>
      </c>
      <c r="D4217">
        <v>0</v>
      </c>
      <c r="E4217">
        <v>0</v>
      </c>
      <c r="F4217" t="s">
        <v>601</v>
      </c>
      <c r="H4217">
        <v>0</v>
      </c>
      <c r="I4217">
        <v>1</v>
      </c>
      <c r="J4217">
        <v>0</v>
      </c>
      <c r="K4217">
        <v>100</v>
      </c>
      <c r="L4217">
        <f t="shared" si="378"/>
        <v>2.5795999999999961</v>
      </c>
      <c r="N4217">
        <v>0.64489999999999903</v>
      </c>
      <c r="O4217" t="str">
        <f t="shared" si="376"/>
        <v>18&lt;row&gt;&lt;color=136,140,107&gt;使用冲拳给予对手257%伤害，&lt;row&gt;&lt;color=136,140,107&gt;并额外造成399点伤害</v>
      </c>
    </row>
    <row r="4218" spans="1:15" x14ac:dyDescent="0.15">
      <c r="A4218">
        <f t="shared" si="377"/>
        <v>1003223025</v>
      </c>
      <c r="B4218" s="32">
        <v>1003223</v>
      </c>
      <c r="C4218">
        <v>25</v>
      </c>
      <c r="D4218">
        <v>0</v>
      </c>
      <c r="E4218">
        <v>0</v>
      </c>
      <c r="F4218" t="s">
        <v>602</v>
      </c>
      <c r="H4218">
        <v>0</v>
      </c>
      <c r="I4218">
        <v>1</v>
      </c>
      <c r="J4218">
        <v>0</v>
      </c>
      <c r="K4218">
        <v>100</v>
      </c>
      <c r="L4218">
        <f t="shared" si="378"/>
        <v>2.604799999999996</v>
      </c>
      <c r="N4218">
        <v>0.651199999999999</v>
      </c>
      <c r="O4218" t="str">
        <f t="shared" si="376"/>
        <v>18&lt;row&gt;&lt;color=136,140,107&gt;使用冲拳给予对手260%伤害，&lt;row&gt;&lt;color=136,140,107&gt;并额外造成424点伤害</v>
      </c>
    </row>
    <row r="4219" spans="1:15" x14ac:dyDescent="0.15">
      <c r="A4219">
        <f t="shared" si="377"/>
        <v>1003223026</v>
      </c>
      <c r="B4219" s="32">
        <v>1003223</v>
      </c>
      <c r="C4219">
        <v>26</v>
      </c>
      <c r="D4219">
        <v>0</v>
      </c>
      <c r="E4219">
        <v>0</v>
      </c>
      <c r="F4219" t="s">
        <v>603</v>
      </c>
      <c r="H4219">
        <v>0</v>
      </c>
      <c r="I4219">
        <v>1</v>
      </c>
      <c r="J4219">
        <v>0</v>
      </c>
      <c r="K4219">
        <v>100</v>
      </c>
      <c r="L4219">
        <f t="shared" si="378"/>
        <v>2.6299999999999959</v>
      </c>
      <c r="N4219">
        <v>0.65749999999999897</v>
      </c>
      <c r="O4219" t="str">
        <f t="shared" si="376"/>
        <v>18&lt;row&gt;&lt;color=136,140,107&gt;使用冲拳给予对手263%伤害，&lt;row&gt;&lt;color=136,140,107&gt;并额外造成449点伤害</v>
      </c>
    </row>
    <row r="4220" spans="1:15" x14ac:dyDescent="0.15">
      <c r="A4220">
        <f t="shared" si="377"/>
        <v>1003223027</v>
      </c>
      <c r="B4220" s="32">
        <v>1003223</v>
      </c>
      <c r="C4220">
        <v>27</v>
      </c>
      <c r="D4220">
        <v>0</v>
      </c>
      <c r="E4220">
        <v>0</v>
      </c>
      <c r="F4220" t="s">
        <v>604</v>
      </c>
      <c r="H4220">
        <v>0</v>
      </c>
      <c r="I4220">
        <v>1</v>
      </c>
      <c r="J4220">
        <v>0</v>
      </c>
      <c r="K4220">
        <v>100</v>
      </c>
      <c r="L4220">
        <f t="shared" si="378"/>
        <v>2.6551999999999958</v>
      </c>
      <c r="N4220">
        <v>0.66379999999999895</v>
      </c>
      <c r="O4220" t="str">
        <f t="shared" si="376"/>
        <v>18&lt;row&gt;&lt;color=136,140,107&gt;使用冲拳给予对手265%伤害，&lt;row&gt;&lt;color=136,140,107&gt;并额外造成475点伤害</v>
      </c>
    </row>
    <row r="4221" spans="1:15" x14ac:dyDescent="0.15">
      <c r="A4221">
        <f t="shared" si="377"/>
        <v>1003223028</v>
      </c>
      <c r="B4221" s="32">
        <v>1003223</v>
      </c>
      <c r="C4221">
        <v>28</v>
      </c>
      <c r="D4221">
        <v>0</v>
      </c>
      <c r="E4221">
        <v>0</v>
      </c>
      <c r="F4221" t="s">
        <v>605</v>
      </c>
      <c r="H4221">
        <v>0</v>
      </c>
      <c r="I4221">
        <v>1</v>
      </c>
      <c r="J4221">
        <v>0</v>
      </c>
      <c r="K4221">
        <v>100</v>
      </c>
      <c r="L4221">
        <f t="shared" si="378"/>
        <v>2.6803999999999961</v>
      </c>
      <c r="N4221">
        <v>0.67009999999999903</v>
      </c>
      <c r="O4221" t="str">
        <f t="shared" si="376"/>
        <v>18&lt;row&gt;&lt;color=136,140,107&gt;使用冲拳给予对手268%伤害，&lt;row&gt;&lt;color=136,140,107&gt;并额外造成502点伤害</v>
      </c>
    </row>
    <row r="4222" spans="1:15" x14ac:dyDescent="0.15">
      <c r="A4222">
        <f t="shared" si="377"/>
        <v>1003223029</v>
      </c>
      <c r="B4222" s="32">
        <v>1003223</v>
      </c>
      <c r="C4222">
        <v>29</v>
      </c>
      <c r="D4222">
        <v>0</v>
      </c>
      <c r="E4222">
        <v>0</v>
      </c>
      <c r="F4222" t="s">
        <v>606</v>
      </c>
      <c r="H4222">
        <v>0</v>
      </c>
      <c r="I4222">
        <v>1</v>
      </c>
      <c r="J4222">
        <v>0</v>
      </c>
      <c r="K4222">
        <v>100</v>
      </c>
      <c r="L4222">
        <f t="shared" si="378"/>
        <v>2.705599999999996</v>
      </c>
      <c r="N4222">
        <v>0.676399999999999</v>
      </c>
      <c r="O4222" t="str">
        <f t="shared" si="376"/>
        <v>18&lt;row&gt;&lt;color=136,140,107&gt;使用冲拳给予对手270%伤害，&lt;row&gt;&lt;color=136,140,107&gt;并额外造成530点伤害</v>
      </c>
    </row>
    <row r="4223" spans="1:15" x14ac:dyDescent="0.15">
      <c r="A4223">
        <f t="shared" si="377"/>
        <v>1003223030</v>
      </c>
      <c r="B4223" s="32">
        <v>1003223</v>
      </c>
      <c r="C4223">
        <v>30</v>
      </c>
      <c r="D4223">
        <v>0</v>
      </c>
      <c r="E4223">
        <v>0</v>
      </c>
      <c r="F4223" t="s">
        <v>607</v>
      </c>
      <c r="H4223">
        <v>0</v>
      </c>
      <c r="I4223">
        <v>1</v>
      </c>
      <c r="J4223">
        <v>0</v>
      </c>
      <c r="K4223">
        <v>100</v>
      </c>
      <c r="L4223">
        <f t="shared" si="378"/>
        <v>2.7307999999999959</v>
      </c>
      <c r="N4223">
        <v>0.68269999999999897</v>
      </c>
      <c r="O4223" t="str">
        <f t="shared" si="376"/>
        <v>18&lt;row&gt;&lt;color=136,140,107&gt;使用冲拳给予对手273%伤害，&lt;row&gt;&lt;color=136,140,107&gt;并额外造成559点伤害</v>
      </c>
    </row>
    <row r="4224" spans="1:15" x14ac:dyDescent="0.15">
      <c r="A4224">
        <f t="shared" si="377"/>
        <v>1003223031</v>
      </c>
      <c r="B4224" s="32">
        <v>1003223</v>
      </c>
      <c r="C4224">
        <v>31</v>
      </c>
      <c r="D4224">
        <v>0</v>
      </c>
      <c r="E4224">
        <v>0</v>
      </c>
      <c r="F4224" t="s">
        <v>608</v>
      </c>
      <c r="H4224">
        <v>0</v>
      </c>
      <c r="I4224">
        <v>1</v>
      </c>
      <c r="J4224">
        <v>0</v>
      </c>
      <c r="K4224">
        <v>100</v>
      </c>
      <c r="L4224">
        <f t="shared" si="378"/>
        <v>2.7559999999999958</v>
      </c>
      <c r="N4224">
        <v>0.68899999999999895</v>
      </c>
      <c r="O4224" t="str">
        <f t="shared" si="376"/>
        <v>18&lt;row&gt;&lt;color=136,140,107&gt;使用冲拳给予对手275%伤害，&lt;row&gt;&lt;color=136,140,107&gt;并额外造成588点伤害</v>
      </c>
    </row>
    <row r="4225" spans="1:15" x14ac:dyDescent="0.15">
      <c r="A4225">
        <f t="shared" si="377"/>
        <v>1003223032</v>
      </c>
      <c r="B4225" s="32">
        <v>1003223</v>
      </c>
      <c r="C4225">
        <v>32</v>
      </c>
      <c r="D4225">
        <v>0</v>
      </c>
      <c r="E4225">
        <v>0</v>
      </c>
      <c r="F4225" t="s">
        <v>609</v>
      </c>
      <c r="H4225">
        <v>0</v>
      </c>
      <c r="I4225">
        <v>1</v>
      </c>
      <c r="J4225">
        <v>0</v>
      </c>
      <c r="K4225">
        <v>100</v>
      </c>
      <c r="L4225">
        <f t="shared" si="378"/>
        <v>2.7811999999999961</v>
      </c>
      <c r="N4225">
        <v>0.69529999999999903</v>
      </c>
      <c r="O4225" t="str">
        <f t="shared" si="376"/>
        <v>18&lt;row&gt;&lt;color=136,140,107&gt;使用冲拳给予对手278%伤害，&lt;row&gt;&lt;color=136,140,107&gt;并额外造成618点伤害</v>
      </c>
    </row>
    <row r="4226" spans="1:15" x14ac:dyDescent="0.15">
      <c r="A4226">
        <f t="shared" si="377"/>
        <v>1003223033</v>
      </c>
      <c r="B4226" s="32">
        <v>1003223</v>
      </c>
      <c r="C4226">
        <v>33</v>
      </c>
      <c r="D4226">
        <v>0</v>
      </c>
      <c r="E4226">
        <v>0</v>
      </c>
      <c r="F4226" t="s">
        <v>610</v>
      </c>
      <c r="H4226">
        <v>0</v>
      </c>
      <c r="I4226">
        <v>1</v>
      </c>
      <c r="J4226">
        <v>0</v>
      </c>
      <c r="K4226">
        <v>100</v>
      </c>
      <c r="L4226">
        <f t="shared" si="378"/>
        <v>2.806399999999996</v>
      </c>
      <c r="N4226">
        <v>0.701599999999999</v>
      </c>
      <c r="O4226" t="str">
        <f t="shared" si="376"/>
        <v>18&lt;row&gt;&lt;color=136,140,107&gt;使用冲拳给予对手280%伤害，&lt;row&gt;&lt;color=136,140,107&gt;并额外造成649点伤害</v>
      </c>
    </row>
    <row r="4227" spans="1:15" x14ac:dyDescent="0.15">
      <c r="A4227">
        <f t="shared" si="377"/>
        <v>1003223034</v>
      </c>
      <c r="B4227" s="32">
        <v>1003223</v>
      </c>
      <c r="C4227">
        <v>34</v>
      </c>
      <c r="D4227">
        <v>0</v>
      </c>
      <c r="E4227">
        <v>0</v>
      </c>
      <c r="F4227" t="s">
        <v>611</v>
      </c>
      <c r="H4227">
        <v>0</v>
      </c>
      <c r="I4227">
        <v>1</v>
      </c>
      <c r="J4227">
        <v>0</v>
      </c>
      <c r="K4227">
        <v>100</v>
      </c>
      <c r="L4227">
        <f t="shared" si="378"/>
        <v>2.8315999999999959</v>
      </c>
      <c r="N4227">
        <v>0.70789999999999897</v>
      </c>
      <c r="O4227" t="str">
        <f t="shared" si="376"/>
        <v>18&lt;row&gt;&lt;color=136,140,107&gt;使用冲拳给予对手283%伤害，&lt;row&gt;&lt;color=136,140,107&gt;并额外造成681点伤害</v>
      </c>
    </row>
    <row r="4228" spans="1:15" x14ac:dyDescent="0.15">
      <c r="A4228">
        <f t="shared" si="377"/>
        <v>1003223035</v>
      </c>
      <c r="B4228" s="32">
        <v>1003223</v>
      </c>
      <c r="C4228">
        <v>35</v>
      </c>
      <c r="D4228">
        <v>0</v>
      </c>
      <c r="E4228">
        <v>0</v>
      </c>
      <c r="F4228" t="s">
        <v>612</v>
      </c>
      <c r="H4228">
        <v>0</v>
      </c>
      <c r="I4228">
        <v>1</v>
      </c>
      <c r="J4228">
        <v>0</v>
      </c>
      <c r="K4228">
        <v>100</v>
      </c>
      <c r="L4228">
        <f t="shared" si="378"/>
        <v>2.8567999999999958</v>
      </c>
      <c r="N4228">
        <v>0.71419999999999895</v>
      </c>
      <c r="O4228" t="str">
        <f t="shared" si="376"/>
        <v>18&lt;row&gt;&lt;color=136,140,107&gt;使用冲拳给予对手285%伤害，&lt;row&gt;&lt;color=136,140,107&gt;并额外造成714点伤害</v>
      </c>
    </row>
    <row r="4229" spans="1:15" x14ac:dyDescent="0.15">
      <c r="A4229">
        <f t="shared" si="377"/>
        <v>1003223036</v>
      </c>
      <c r="B4229" s="32">
        <v>1003223</v>
      </c>
      <c r="C4229">
        <v>36</v>
      </c>
      <c r="D4229">
        <v>0</v>
      </c>
      <c r="E4229">
        <v>0</v>
      </c>
      <c r="F4229" t="s">
        <v>613</v>
      </c>
      <c r="H4229">
        <v>0</v>
      </c>
      <c r="I4229">
        <v>1</v>
      </c>
      <c r="J4229">
        <v>0</v>
      </c>
      <c r="K4229">
        <v>100</v>
      </c>
      <c r="L4229">
        <f t="shared" si="378"/>
        <v>2.8819999999999961</v>
      </c>
      <c r="N4229">
        <v>0.72049999999999903</v>
      </c>
      <c r="O4229" t="str">
        <f t="shared" si="376"/>
        <v>18&lt;row&gt;&lt;color=136,140,107&gt;使用冲拳给予对手288%伤害，&lt;row&gt;&lt;color=136,140,107&gt;并额外造成747点伤害</v>
      </c>
    </row>
    <row r="4230" spans="1:15" x14ac:dyDescent="0.15">
      <c r="A4230">
        <f t="shared" si="377"/>
        <v>1003223037</v>
      </c>
      <c r="B4230" s="32">
        <v>1003223</v>
      </c>
      <c r="C4230">
        <v>37</v>
      </c>
      <c r="D4230">
        <v>0</v>
      </c>
      <c r="E4230">
        <v>0</v>
      </c>
      <c r="F4230" t="s">
        <v>614</v>
      </c>
      <c r="H4230">
        <v>0</v>
      </c>
      <c r="I4230">
        <v>1</v>
      </c>
      <c r="J4230">
        <v>0</v>
      </c>
      <c r="K4230">
        <v>100</v>
      </c>
      <c r="L4230">
        <f t="shared" si="378"/>
        <v>2.907199999999996</v>
      </c>
      <c r="N4230">
        <v>0.726799999999999</v>
      </c>
      <c r="O4230" t="str">
        <f t="shared" si="376"/>
        <v>18&lt;row&gt;&lt;color=136,140,107&gt;使用冲拳给予对手290%伤害，&lt;row&gt;&lt;color=136,140,107&gt;并额外造成781点伤害</v>
      </c>
    </row>
    <row r="4231" spans="1:15" x14ac:dyDescent="0.15">
      <c r="A4231">
        <f t="shared" si="377"/>
        <v>1003223038</v>
      </c>
      <c r="B4231" s="32">
        <v>1003223</v>
      </c>
      <c r="C4231">
        <v>38</v>
      </c>
      <c r="D4231">
        <v>0</v>
      </c>
      <c r="E4231">
        <v>0</v>
      </c>
      <c r="F4231" t="s">
        <v>615</v>
      </c>
      <c r="H4231">
        <v>0</v>
      </c>
      <c r="I4231">
        <v>1</v>
      </c>
      <c r="J4231">
        <v>0</v>
      </c>
      <c r="K4231">
        <v>100</v>
      </c>
      <c r="L4231">
        <f t="shared" si="378"/>
        <v>2.9323999999999959</v>
      </c>
      <c r="N4231">
        <v>0.73309999999999897</v>
      </c>
      <c r="O4231" t="str">
        <f t="shared" si="376"/>
        <v>18&lt;row&gt;&lt;color=136,140,107&gt;使用冲拳给予对手293%伤害，&lt;row&gt;&lt;color=136,140,107&gt;并额外造成816点伤害</v>
      </c>
    </row>
    <row r="4232" spans="1:15" x14ac:dyDescent="0.15">
      <c r="A4232">
        <f t="shared" si="377"/>
        <v>1003223039</v>
      </c>
      <c r="B4232" s="32">
        <v>1003223</v>
      </c>
      <c r="C4232">
        <v>39</v>
      </c>
      <c r="D4232">
        <v>0</v>
      </c>
      <c r="E4232">
        <v>0</v>
      </c>
      <c r="F4232" t="s">
        <v>616</v>
      </c>
      <c r="H4232">
        <v>0</v>
      </c>
      <c r="I4232">
        <v>1</v>
      </c>
      <c r="J4232">
        <v>0</v>
      </c>
      <c r="K4232">
        <v>100</v>
      </c>
      <c r="L4232">
        <f t="shared" si="378"/>
        <v>2.9575999999999958</v>
      </c>
      <c r="N4232">
        <v>0.73939999999999895</v>
      </c>
      <c r="O4232" t="str">
        <f t="shared" si="376"/>
        <v>18&lt;row&gt;&lt;color=136,140,107&gt;使用冲拳给予对手295%伤害，&lt;row&gt;&lt;color=136,140,107&gt;并额外造成852点伤害</v>
      </c>
    </row>
    <row r="4233" spans="1:15" x14ac:dyDescent="0.15">
      <c r="A4233">
        <f t="shared" si="377"/>
        <v>1003223040</v>
      </c>
      <c r="B4233" s="32">
        <v>1003223</v>
      </c>
      <c r="C4233">
        <v>40</v>
      </c>
      <c r="D4233">
        <v>0</v>
      </c>
      <c r="E4233">
        <v>0</v>
      </c>
      <c r="F4233" t="s">
        <v>617</v>
      </c>
      <c r="H4233">
        <v>0</v>
      </c>
      <c r="I4233">
        <v>1</v>
      </c>
      <c r="J4233">
        <v>0</v>
      </c>
      <c r="K4233">
        <v>100</v>
      </c>
      <c r="L4233">
        <f t="shared" si="378"/>
        <v>2.9827999999999961</v>
      </c>
      <c r="N4233">
        <v>0.74569999999999903</v>
      </c>
      <c r="O4233" t="str">
        <f t="shared" si="376"/>
        <v>18&lt;row&gt;&lt;color=136,140,107&gt;使用冲拳给予对手298%伤害，&lt;row&gt;&lt;color=136,140,107&gt;并额外造成889点伤害</v>
      </c>
    </row>
    <row r="4234" spans="1:15" x14ac:dyDescent="0.15">
      <c r="A4234">
        <f t="shared" si="377"/>
        <v>1003223041</v>
      </c>
      <c r="B4234" s="32">
        <v>1003223</v>
      </c>
      <c r="C4234">
        <v>41</v>
      </c>
      <c r="D4234">
        <v>0</v>
      </c>
      <c r="E4234">
        <v>0</v>
      </c>
      <c r="F4234" t="s">
        <v>618</v>
      </c>
      <c r="H4234">
        <v>0</v>
      </c>
      <c r="I4234">
        <v>1</v>
      </c>
      <c r="J4234">
        <v>0</v>
      </c>
      <c r="K4234">
        <v>100</v>
      </c>
      <c r="L4234">
        <f t="shared" si="378"/>
        <v>3.007999999999996</v>
      </c>
      <c r="N4234">
        <v>0.751999999999999</v>
      </c>
      <c r="O4234" t="str">
        <f t="shared" si="376"/>
        <v>18&lt;row&gt;&lt;color=136,140,107&gt;使用冲拳给予对手300%伤害，&lt;row&gt;&lt;color=136,140,107&gt;并额外造成927点伤害</v>
      </c>
    </row>
    <row r="4235" spans="1:15" x14ac:dyDescent="0.15">
      <c r="A4235">
        <f t="shared" si="377"/>
        <v>1003223042</v>
      </c>
      <c r="B4235" s="32">
        <v>1003223</v>
      </c>
      <c r="C4235">
        <v>42</v>
      </c>
      <c r="D4235">
        <v>0</v>
      </c>
      <c r="E4235">
        <v>0</v>
      </c>
      <c r="F4235" t="s">
        <v>619</v>
      </c>
      <c r="H4235">
        <v>0</v>
      </c>
      <c r="I4235">
        <v>1</v>
      </c>
      <c r="J4235">
        <v>0</v>
      </c>
      <c r="K4235">
        <v>100</v>
      </c>
      <c r="L4235">
        <f t="shared" si="378"/>
        <v>3.0331999999999959</v>
      </c>
      <c r="N4235">
        <v>0.75829999999999897</v>
      </c>
      <c r="O4235" t="str">
        <f t="shared" si="376"/>
        <v>18&lt;row&gt;&lt;color=136,140,107&gt;使用冲拳给予对手303%伤害，&lt;row&gt;&lt;color=136,140,107&gt;并额外造成966点伤害</v>
      </c>
    </row>
    <row r="4236" spans="1:15" x14ac:dyDescent="0.15">
      <c r="A4236">
        <f t="shared" si="377"/>
        <v>1003223043</v>
      </c>
      <c r="B4236" s="32">
        <v>1003223</v>
      </c>
      <c r="C4236">
        <v>43</v>
      </c>
      <c r="D4236">
        <v>0</v>
      </c>
      <c r="E4236">
        <v>0</v>
      </c>
      <c r="F4236" t="s">
        <v>620</v>
      </c>
      <c r="H4236">
        <v>0</v>
      </c>
      <c r="I4236">
        <v>1</v>
      </c>
      <c r="J4236">
        <v>0</v>
      </c>
      <c r="K4236">
        <v>100</v>
      </c>
      <c r="L4236">
        <f t="shared" si="378"/>
        <v>3.0583999999999958</v>
      </c>
      <c r="N4236">
        <v>0.76459999999999895</v>
      </c>
      <c r="O4236" t="str">
        <f t="shared" si="376"/>
        <v>18&lt;row&gt;&lt;color=136,140,107&gt;使用冲拳给予对手305%伤害，&lt;row&gt;&lt;color=136,140,107&gt;并额外造成1005点伤害</v>
      </c>
    </row>
    <row r="4237" spans="1:15" x14ac:dyDescent="0.15">
      <c r="A4237">
        <f t="shared" si="377"/>
        <v>1003223044</v>
      </c>
      <c r="B4237" s="32">
        <v>1003223</v>
      </c>
      <c r="C4237">
        <v>44</v>
      </c>
      <c r="D4237">
        <v>0</v>
      </c>
      <c r="E4237">
        <v>0</v>
      </c>
      <c r="F4237" t="s">
        <v>621</v>
      </c>
      <c r="H4237">
        <v>0</v>
      </c>
      <c r="I4237">
        <v>1</v>
      </c>
      <c r="J4237">
        <v>0</v>
      </c>
      <c r="K4237">
        <v>100</v>
      </c>
      <c r="L4237">
        <f t="shared" si="378"/>
        <v>3.0835999999999961</v>
      </c>
      <c r="N4237">
        <v>0.77089999999999903</v>
      </c>
      <c r="O4237" t="str">
        <f t="shared" si="376"/>
        <v>18&lt;row&gt;&lt;color=136,140,107&gt;使用冲拳给予对手308%伤害，&lt;row&gt;&lt;color=136,140,107&gt;并额外造成1045点伤害</v>
      </c>
    </row>
    <row r="4238" spans="1:15" x14ac:dyDescent="0.15">
      <c r="A4238">
        <f t="shared" si="377"/>
        <v>1003223045</v>
      </c>
      <c r="B4238" s="32">
        <v>1003223</v>
      </c>
      <c r="C4238">
        <v>45</v>
      </c>
      <c r="D4238">
        <v>0</v>
      </c>
      <c r="E4238">
        <v>0</v>
      </c>
      <c r="F4238" t="s">
        <v>622</v>
      </c>
      <c r="H4238">
        <v>0</v>
      </c>
      <c r="I4238">
        <v>1</v>
      </c>
      <c r="J4238">
        <v>0</v>
      </c>
      <c r="K4238">
        <v>100</v>
      </c>
      <c r="L4238">
        <f t="shared" si="378"/>
        <v>3.108799999999996</v>
      </c>
      <c r="N4238">
        <v>0.777199999999999</v>
      </c>
      <c r="O4238" t="str">
        <f t="shared" si="376"/>
        <v>18&lt;row&gt;&lt;color=136,140,107&gt;使用冲拳给予对手310%伤害，&lt;row&gt;&lt;color=136,140,107&gt;并额外造成1087点伤害</v>
      </c>
    </row>
    <row r="4239" spans="1:15" x14ac:dyDescent="0.15">
      <c r="A4239">
        <f t="shared" si="377"/>
        <v>1003223046</v>
      </c>
      <c r="B4239" s="32">
        <v>1003223</v>
      </c>
      <c r="C4239">
        <v>46</v>
      </c>
      <c r="D4239">
        <v>0</v>
      </c>
      <c r="E4239">
        <v>0</v>
      </c>
      <c r="F4239" t="s">
        <v>623</v>
      </c>
      <c r="H4239">
        <v>0</v>
      </c>
      <c r="I4239">
        <v>1</v>
      </c>
      <c r="J4239">
        <v>0</v>
      </c>
      <c r="K4239">
        <v>100</v>
      </c>
      <c r="L4239">
        <f t="shared" si="378"/>
        <v>3.1339999999999959</v>
      </c>
      <c r="N4239">
        <v>0.78349999999999898</v>
      </c>
      <c r="O4239" t="str">
        <f t="shared" si="376"/>
        <v>18&lt;row&gt;&lt;color=136,140,107&gt;使用冲拳给予对手313%伤害，&lt;row&gt;&lt;color=136,140,107&gt;并额外造成1129点伤害</v>
      </c>
    </row>
    <row r="4240" spans="1:15" x14ac:dyDescent="0.15">
      <c r="A4240">
        <f t="shared" si="377"/>
        <v>1003223047</v>
      </c>
      <c r="B4240" s="32">
        <v>1003223</v>
      </c>
      <c r="C4240">
        <v>47</v>
      </c>
      <c r="D4240">
        <v>0</v>
      </c>
      <c r="E4240">
        <v>0</v>
      </c>
      <c r="F4240" t="s">
        <v>624</v>
      </c>
      <c r="H4240">
        <v>0</v>
      </c>
      <c r="I4240">
        <v>1</v>
      </c>
      <c r="J4240">
        <v>0</v>
      </c>
      <c r="K4240">
        <v>100</v>
      </c>
      <c r="L4240">
        <f t="shared" si="378"/>
        <v>3.1591999999999958</v>
      </c>
      <c r="N4240">
        <v>0.78979999999999895</v>
      </c>
      <c r="O4240" t="str">
        <f t="shared" si="376"/>
        <v>18&lt;row&gt;&lt;color=136,140,107&gt;使用冲拳给予对手315%伤害，&lt;row&gt;&lt;color=136,140,107&gt;并额外造成1172点伤害</v>
      </c>
    </row>
    <row r="4241" spans="1:15" x14ac:dyDescent="0.15">
      <c r="A4241">
        <f t="shared" si="377"/>
        <v>1003223048</v>
      </c>
      <c r="B4241" s="32">
        <v>1003223</v>
      </c>
      <c r="C4241">
        <v>48</v>
      </c>
      <c r="D4241">
        <v>0</v>
      </c>
      <c r="E4241">
        <v>0</v>
      </c>
      <c r="F4241" t="s">
        <v>625</v>
      </c>
      <c r="H4241">
        <v>0</v>
      </c>
      <c r="I4241">
        <v>1</v>
      </c>
      <c r="J4241">
        <v>0</v>
      </c>
      <c r="K4241">
        <v>100</v>
      </c>
      <c r="L4241">
        <f t="shared" si="378"/>
        <v>3.1843999999999961</v>
      </c>
      <c r="N4241">
        <v>0.79609999999999903</v>
      </c>
      <c r="O4241" t="str">
        <f t="shared" si="376"/>
        <v>18&lt;row&gt;&lt;color=136,140,107&gt;使用冲拳给予对手318%伤害，&lt;row&gt;&lt;color=136,140,107&gt;并额外造成1216点伤害</v>
      </c>
    </row>
    <row r="4242" spans="1:15" x14ac:dyDescent="0.15">
      <c r="A4242">
        <f t="shared" si="377"/>
        <v>1003223049</v>
      </c>
      <c r="B4242" s="32">
        <v>1003223</v>
      </c>
      <c r="C4242">
        <v>49</v>
      </c>
      <c r="D4242">
        <v>0</v>
      </c>
      <c r="E4242">
        <v>0</v>
      </c>
      <c r="F4242" t="s">
        <v>626</v>
      </c>
      <c r="H4242">
        <v>0</v>
      </c>
      <c r="I4242">
        <v>1</v>
      </c>
      <c r="J4242">
        <v>0</v>
      </c>
      <c r="K4242">
        <v>100</v>
      </c>
      <c r="L4242">
        <f t="shared" si="378"/>
        <v>3.209599999999996</v>
      </c>
      <c r="N4242">
        <v>0.802399999999999</v>
      </c>
      <c r="O4242" t="str">
        <f t="shared" si="376"/>
        <v>18&lt;row&gt;&lt;color=136,140,107&gt;使用冲拳给予对手320%伤害，&lt;row&gt;&lt;color=136,140,107&gt;并额外造成1261点伤害</v>
      </c>
    </row>
    <row r="4243" spans="1:15" x14ac:dyDescent="0.15">
      <c r="A4243">
        <f t="shared" si="377"/>
        <v>1003223050</v>
      </c>
      <c r="B4243" s="32">
        <v>1003223</v>
      </c>
      <c r="C4243">
        <v>50</v>
      </c>
      <c r="D4243">
        <v>0</v>
      </c>
      <c r="E4243">
        <v>0</v>
      </c>
      <c r="F4243" t="s">
        <v>627</v>
      </c>
      <c r="H4243">
        <v>0</v>
      </c>
      <c r="I4243">
        <v>1</v>
      </c>
      <c r="J4243">
        <v>0</v>
      </c>
      <c r="K4243">
        <v>100</v>
      </c>
      <c r="L4243">
        <f t="shared" si="378"/>
        <v>3.2347999999999959</v>
      </c>
      <c r="N4243">
        <v>0.80869999999999898</v>
      </c>
      <c r="O4243" t="str">
        <f t="shared" si="376"/>
        <v>18&lt;row&gt;&lt;color=136,140,107&gt;使用冲拳给予对手323%伤害，&lt;row&gt;&lt;color=136,140,107&gt;并额外造成1307点伤害</v>
      </c>
    </row>
    <row r="4244" spans="1:15" x14ac:dyDescent="0.15">
      <c r="A4244">
        <f t="shared" si="377"/>
        <v>1003223051</v>
      </c>
      <c r="B4244" s="32">
        <v>1003223</v>
      </c>
      <c r="C4244">
        <v>51</v>
      </c>
      <c r="D4244">
        <v>0</v>
      </c>
      <c r="E4244">
        <v>0</v>
      </c>
      <c r="F4244" t="s">
        <v>628</v>
      </c>
      <c r="H4244">
        <v>0</v>
      </c>
      <c r="I4244">
        <v>1</v>
      </c>
      <c r="J4244">
        <v>0</v>
      </c>
      <c r="K4244">
        <v>100</v>
      </c>
      <c r="L4244">
        <f t="shared" si="378"/>
        <v>3.2599999999999958</v>
      </c>
      <c r="N4244">
        <v>0.81499999999999895</v>
      </c>
      <c r="O4244" t="str">
        <f t="shared" si="376"/>
        <v>18&lt;row&gt;&lt;color=136,140,107&gt;使用冲拳给予对手326%伤害，&lt;row&gt;&lt;color=136,140,107&gt;并额外造成1355点伤害</v>
      </c>
    </row>
    <row r="4245" spans="1:15" x14ac:dyDescent="0.15">
      <c r="A4245">
        <f t="shared" si="377"/>
        <v>1003223052</v>
      </c>
      <c r="B4245" s="32">
        <v>1003223</v>
      </c>
      <c r="C4245">
        <v>52</v>
      </c>
      <c r="D4245">
        <v>0</v>
      </c>
      <c r="E4245">
        <v>0</v>
      </c>
      <c r="F4245" t="s">
        <v>629</v>
      </c>
      <c r="H4245">
        <v>0</v>
      </c>
      <c r="I4245">
        <v>1</v>
      </c>
      <c r="J4245">
        <v>0</v>
      </c>
      <c r="K4245">
        <v>100</v>
      </c>
      <c r="L4245">
        <f t="shared" si="378"/>
        <v>3.2851999999999961</v>
      </c>
      <c r="N4245">
        <v>0.82129999999999903</v>
      </c>
      <c r="O4245" t="str">
        <f t="shared" si="376"/>
        <v>18&lt;row&gt;&lt;color=136,140,107&gt;使用冲拳给予对手328%伤害，&lt;row&gt;&lt;color=136,140,107&gt;并额外造成1403点伤害</v>
      </c>
    </row>
    <row r="4246" spans="1:15" x14ac:dyDescent="0.15">
      <c r="A4246">
        <f t="shared" si="377"/>
        <v>1003223053</v>
      </c>
      <c r="B4246" s="32">
        <v>1003223</v>
      </c>
      <c r="C4246">
        <v>53</v>
      </c>
      <c r="D4246">
        <v>0</v>
      </c>
      <c r="E4246">
        <v>0</v>
      </c>
      <c r="F4246" t="s">
        <v>630</v>
      </c>
      <c r="H4246">
        <v>0</v>
      </c>
      <c r="I4246">
        <v>1</v>
      </c>
      <c r="J4246">
        <v>0</v>
      </c>
      <c r="K4246">
        <v>100</v>
      </c>
      <c r="L4246">
        <f t="shared" si="378"/>
        <v>3.310399999999996</v>
      </c>
      <c r="N4246">
        <v>0.827599999999999</v>
      </c>
      <c r="O4246" t="str">
        <f t="shared" si="376"/>
        <v>18&lt;row&gt;&lt;color=136,140,107&gt;使用冲拳给予对手331%伤害，&lt;row&gt;&lt;color=136,140,107&gt;并额外造成1452点伤害</v>
      </c>
    </row>
    <row r="4247" spans="1:15" x14ac:dyDescent="0.15">
      <c r="A4247">
        <f t="shared" si="377"/>
        <v>1003223054</v>
      </c>
      <c r="B4247" s="32">
        <v>1003223</v>
      </c>
      <c r="C4247">
        <v>54</v>
      </c>
      <c r="D4247">
        <v>0</v>
      </c>
      <c r="E4247">
        <v>0</v>
      </c>
      <c r="F4247" t="s">
        <v>631</v>
      </c>
      <c r="H4247">
        <v>0</v>
      </c>
      <c r="I4247">
        <v>1</v>
      </c>
      <c r="J4247">
        <v>0</v>
      </c>
      <c r="K4247">
        <v>100</v>
      </c>
      <c r="L4247">
        <f t="shared" si="378"/>
        <v>3.3355999999999959</v>
      </c>
      <c r="N4247">
        <v>0.83389999999999898</v>
      </c>
      <c r="O4247" t="str">
        <f t="shared" si="376"/>
        <v>18&lt;row&gt;&lt;color=136,140,107&gt;使用冲拳给予对手333%伤害，&lt;row&gt;&lt;color=136,140,107&gt;并额外造成1502点伤害</v>
      </c>
    </row>
    <row r="4248" spans="1:15" x14ac:dyDescent="0.15">
      <c r="A4248">
        <f t="shared" si="377"/>
        <v>1003223055</v>
      </c>
      <c r="B4248" s="32">
        <v>1003223</v>
      </c>
      <c r="C4248">
        <v>55</v>
      </c>
      <c r="D4248">
        <v>0</v>
      </c>
      <c r="E4248">
        <v>0</v>
      </c>
      <c r="F4248" t="s">
        <v>632</v>
      </c>
      <c r="H4248">
        <v>0</v>
      </c>
      <c r="I4248">
        <v>1</v>
      </c>
      <c r="J4248">
        <v>0</v>
      </c>
      <c r="K4248">
        <v>100</v>
      </c>
      <c r="L4248">
        <f t="shared" si="378"/>
        <v>3.3607999999999958</v>
      </c>
      <c r="N4248">
        <v>0.84019999999999895</v>
      </c>
      <c r="O4248" t="str">
        <f t="shared" si="376"/>
        <v>18&lt;row&gt;&lt;color=136,140,107&gt;使用冲拳给予对手336%伤害，&lt;row&gt;&lt;color=136,140,107&gt;并额外造成1553点伤害</v>
      </c>
    </row>
    <row r="4249" spans="1:15" x14ac:dyDescent="0.15">
      <c r="A4249">
        <f t="shared" si="377"/>
        <v>1003223056</v>
      </c>
      <c r="B4249" s="32">
        <v>1003223</v>
      </c>
      <c r="C4249">
        <v>56</v>
      </c>
      <c r="D4249">
        <v>0</v>
      </c>
      <c r="E4249">
        <v>0</v>
      </c>
      <c r="F4249" t="s">
        <v>633</v>
      </c>
      <c r="H4249">
        <v>0</v>
      </c>
      <c r="I4249">
        <v>1</v>
      </c>
      <c r="J4249">
        <v>0</v>
      </c>
      <c r="K4249">
        <v>100</v>
      </c>
      <c r="L4249">
        <f t="shared" si="378"/>
        <v>3.3859999999999921</v>
      </c>
      <c r="N4249">
        <v>0.84649999999999803</v>
      </c>
      <c r="O4249" t="str">
        <f t="shared" si="376"/>
        <v>18&lt;row&gt;&lt;color=136,140,107&gt;使用冲拳给予对手338%伤害，&lt;row&gt;&lt;color=136,140,107&gt;并额外造成1605点伤害</v>
      </c>
    </row>
    <row r="4250" spans="1:15" x14ac:dyDescent="0.15">
      <c r="A4250">
        <f t="shared" si="377"/>
        <v>1003223057</v>
      </c>
      <c r="B4250" s="32">
        <v>1003223</v>
      </c>
      <c r="C4250">
        <v>57</v>
      </c>
      <c r="D4250">
        <v>0</v>
      </c>
      <c r="E4250">
        <v>0</v>
      </c>
      <c r="F4250" t="s">
        <v>634</v>
      </c>
      <c r="H4250">
        <v>0</v>
      </c>
      <c r="I4250">
        <v>1</v>
      </c>
      <c r="J4250">
        <v>0</v>
      </c>
      <c r="K4250">
        <v>100</v>
      </c>
      <c r="L4250">
        <f t="shared" si="378"/>
        <v>3.411199999999992</v>
      </c>
      <c r="N4250">
        <v>0.852799999999998</v>
      </c>
      <c r="O4250" t="str">
        <f t="shared" si="376"/>
        <v>18&lt;row&gt;&lt;color=136,140,107&gt;使用冲拳给予对手341%伤害，&lt;row&gt;&lt;color=136,140,107&gt;并额外造成1658点伤害</v>
      </c>
    </row>
    <row r="4251" spans="1:15" x14ac:dyDescent="0.15">
      <c r="A4251">
        <f t="shared" si="377"/>
        <v>1003223058</v>
      </c>
      <c r="B4251" s="32">
        <v>1003223</v>
      </c>
      <c r="C4251">
        <v>58</v>
      </c>
      <c r="D4251">
        <v>0</v>
      </c>
      <c r="E4251">
        <v>0</v>
      </c>
      <c r="F4251" t="s">
        <v>635</v>
      </c>
      <c r="H4251">
        <v>0</v>
      </c>
      <c r="I4251">
        <v>1</v>
      </c>
      <c r="J4251">
        <v>0</v>
      </c>
      <c r="K4251">
        <v>100</v>
      </c>
      <c r="L4251">
        <f t="shared" si="378"/>
        <v>3.4363999999999919</v>
      </c>
      <c r="N4251">
        <v>0.85909999999999798</v>
      </c>
      <c r="O4251" t="str">
        <f t="shared" si="376"/>
        <v>18&lt;row&gt;&lt;color=136,140,107&gt;使用冲拳给予对手343%伤害，&lt;row&gt;&lt;color=136,140,107&gt;并额外造成1712点伤害</v>
      </c>
    </row>
    <row r="4252" spans="1:15" x14ac:dyDescent="0.15">
      <c r="A4252">
        <f t="shared" si="377"/>
        <v>1003223059</v>
      </c>
      <c r="B4252" s="32">
        <v>1003223</v>
      </c>
      <c r="C4252">
        <v>59</v>
      </c>
      <c r="D4252">
        <v>0</v>
      </c>
      <c r="E4252">
        <v>0</v>
      </c>
      <c r="F4252" t="s">
        <v>636</v>
      </c>
      <c r="H4252">
        <v>0</v>
      </c>
      <c r="I4252">
        <v>1</v>
      </c>
      <c r="J4252">
        <v>0</v>
      </c>
      <c r="K4252">
        <v>100</v>
      </c>
      <c r="L4252">
        <f t="shared" si="378"/>
        <v>3.4615999999999918</v>
      </c>
      <c r="N4252">
        <v>0.86539999999999795</v>
      </c>
      <c r="O4252" t="str">
        <f t="shared" si="376"/>
        <v>18&lt;row&gt;&lt;color=136,140,107&gt;使用冲拳给予对手346%伤害，&lt;row&gt;&lt;color=136,140,107&gt;并额外造成1767点伤害</v>
      </c>
    </row>
    <row r="4253" spans="1:15" x14ac:dyDescent="0.15">
      <c r="A4253">
        <f t="shared" si="377"/>
        <v>1003223060</v>
      </c>
      <c r="B4253" s="32">
        <v>1003223</v>
      </c>
      <c r="C4253">
        <v>60</v>
      </c>
      <c r="D4253">
        <v>0</v>
      </c>
      <c r="E4253">
        <v>0</v>
      </c>
      <c r="F4253" t="s">
        <v>637</v>
      </c>
      <c r="H4253">
        <v>0</v>
      </c>
      <c r="I4253">
        <v>1</v>
      </c>
      <c r="J4253">
        <v>0</v>
      </c>
      <c r="K4253">
        <v>100</v>
      </c>
      <c r="L4253">
        <f t="shared" si="378"/>
        <v>3.4867999999999921</v>
      </c>
      <c r="N4253">
        <v>0.87169999999999803</v>
      </c>
      <c r="O4253" t="str">
        <f t="shared" si="376"/>
        <v>18&lt;row&gt;&lt;color=136,140,107&gt;使用冲拳给予对手348%伤害，&lt;row&gt;&lt;color=136,140,107&gt;并额外造成1823点伤害</v>
      </c>
    </row>
    <row r="4254" spans="1:15" x14ac:dyDescent="0.15">
      <c r="A4254">
        <f t="shared" si="377"/>
        <v>1003223061</v>
      </c>
      <c r="B4254" s="32">
        <v>1003223</v>
      </c>
      <c r="C4254">
        <v>61</v>
      </c>
      <c r="D4254">
        <v>0</v>
      </c>
      <c r="E4254">
        <v>0</v>
      </c>
      <c r="F4254" t="s">
        <v>638</v>
      </c>
      <c r="H4254">
        <v>0</v>
      </c>
      <c r="I4254">
        <v>1</v>
      </c>
      <c r="J4254">
        <v>0</v>
      </c>
      <c r="K4254">
        <v>100</v>
      </c>
      <c r="L4254">
        <f t="shared" si="378"/>
        <v>3.511999999999992</v>
      </c>
      <c r="N4254">
        <v>0.877999999999998</v>
      </c>
      <c r="O4254" t="str">
        <f t="shared" si="376"/>
        <v>18&lt;row&gt;&lt;color=136,140,107&gt;使用冲拳给予对手351%伤害，&lt;row&gt;&lt;color=136,140,107&gt;并额外造成1880点伤害</v>
      </c>
    </row>
    <row r="4255" spans="1:15" x14ac:dyDescent="0.15">
      <c r="A4255">
        <f t="shared" si="377"/>
        <v>1003223062</v>
      </c>
      <c r="B4255" s="32">
        <v>1003223</v>
      </c>
      <c r="C4255">
        <v>62</v>
      </c>
      <c r="D4255">
        <v>0</v>
      </c>
      <c r="E4255">
        <v>0</v>
      </c>
      <c r="F4255" t="s">
        <v>639</v>
      </c>
      <c r="H4255">
        <v>0</v>
      </c>
      <c r="I4255">
        <v>1</v>
      </c>
      <c r="J4255">
        <v>0</v>
      </c>
      <c r="K4255">
        <v>100</v>
      </c>
      <c r="L4255">
        <f t="shared" si="378"/>
        <v>3.5371999999999919</v>
      </c>
      <c r="N4255">
        <v>0.88429999999999798</v>
      </c>
      <c r="O4255" t="str">
        <f t="shared" si="376"/>
        <v>18&lt;row&gt;&lt;color=136,140,107&gt;使用冲拳给予对手353%伤害，&lt;row&gt;&lt;color=136,140,107&gt;并额外造成1939点伤害</v>
      </c>
    </row>
    <row r="4256" spans="1:15" x14ac:dyDescent="0.15">
      <c r="A4256">
        <f t="shared" si="377"/>
        <v>1003223063</v>
      </c>
      <c r="B4256" s="32">
        <v>1003223</v>
      </c>
      <c r="C4256">
        <v>63</v>
      </c>
      <c r="D4256">
        <v>0</v>
      </c>
      <c r="E4256">
        <v>0</v>
      </c>
      <c r="F4256" t="s">
        <v>640</v>
      </c>
      <c r="H4256">
        <v>0</v>
      </c>
      <c r="I4256">
        <v>1</v>
      </c>
      <c r="J4256">
        <v>0</v>
      </c>
      <c r="K4256">
        <v>100</v>
      </c>
      <c r="L4256">
        <f t="shared" si="378"/>
        <v>3.5623999999999918</v>
      </c>
      <c r="N4256">
        <v>0.89059999999999795</v>
      </c>
      <c r="O4256" t="str">
        <f t="shared" si="376"/>
        <v>18&lt;row&gt;&lt;color=136,140,107&gt;使用冲拳给予对手356%伤害，&lt;row&gt;&lt;color=136,140,107&gt;并额外造成1998点伤害</v>
      </c>
    </row>
    <row r="4257" spans="1:15" x14ac:dyDescent="0.15">
      <c r="A4257">
        <f t="shared" si="377"/>
        <v>1003223064</v>
      </c>
      <c r="B4257" s="32">
        <v>1003223</v>
      </c>
      <c r="C4257">
        <v>64</v>
      </c>
      <c r="D4257">
        <v>0</v>
      </c>
      <c r="E4257">
        <v>0</v>
      </c>
      <c r="F4257" t="s">
        <v>641</v>
      </c>
      <c r="H4257">
        <v>0</v>
      </c>
      <c r="I4257">
        <v>1</v>
      </c>
      <c r="J4257">
        <v>0</v>
      </c>
      <c r="K4257">
        <v>100</v>
      </c>
      <c r="L4257">
        <f t="shared" si="378"/>
        <v>3.5875999999999921</v>
      </c>
      <c r="N4257">
        <v>0.89689999999999803</v>
      </c>
      <c r="O4257" t="str">
        <f t="shared" si="376"/>
        <v>18&lt;row&gt;&lt;color=136,140,107&gt;使用冲拳给予对手358%伤害，&lt;row&gt;&lt;color=136,140,107&gt;并额外造成2059点伤害</v>
      </c>
    </row>
    <row r="4258" spans="1:15" x14ac:dyDescent="0.15">
      <c r="A4258">
        <f t="shared" si="377"/>
        <v>1003223065</v>
      </c>
      <c r="B4258" s="32">
        <v>1003223</v>
      </c>
      <c r="C4258">
        <v>65</v>
      </c>
      <c r="D4258">
        <v>0</v>
      </c>
      <c r="E4258">
        <v>0</v>
      </c>
      <c r="F4258" t="s">
        <v>642</v>
      </c>
      <c r="H4258">
        <v>0</v>
      </c>
      <c r="I4258">
        <v>1</v>
      </c>
      <c r="J4258">
        <v>0</v>
      </c>
      <c r="K4258">
        <v>100</v>
      </c>
      <c r="L4258">
        <f t="shared" si="378"/>
        <v>3.612799999999992</v>
      </c>
      <c r="N4258">
        <v>0.903199999999998</v>
      </c>
      <c r="O4258" t="str">
        <f t="shared" si="376"/>
        <v>18&lt;row&gt;&lt;color=136,140,107&gt;使用冲拳给予对手361%伤害，&lt;row&gt;&lt;color=136,140,107&gt;并额外造成2121点伤害</v>
      </c>
    </row>
    <row r="4259" spans="1:15" x14ac:dyDescent="0.15">
      <c r="A4259">
        <f t="shared" si="377"/>
        <v>1003223066</v>
      </c>
      <c r="B4259" s="32">
        <v>1003223</v>
      </c>
      <c r="C4259">
        <v>66</v>
      </c>
      <c r="D4259">
        <v>0</v>
      </c>
      <c r="E4259">
        <v>0</v>
      </c>
      <c r="F4259" t="s">
        <v>643</v>
      </c>
      <c r="H4259">
        <v>0</v>
      </c>
      <c r="I4259">
        <v>1</v>
      </c>
      <c r="J4259">
        <v>0</v>
      </c>
      <c r="K4259">
        <v>100</v>
      </c>
      <c r="L4259">
        <f t="shared" si="378"/>
        <v>3.6379999999999919</v>
      </c>
      <c r="N4259">
        <v>0.90949999999999798</v>
      </c>
      <c r="O4259" t="str">
        <f t="shared" ref="O4259:O4272" si="379">"18&lt;row&gt;&lt;color=136,140,107&gt;使用冲拳给予对手"&amp;INT(L4259*100)&amp;"%伤害，&lt;row&gt;&lt;color=136,140,107&gt;并额外造成"&amp;INT(C4259*10*L4259*N4259)&amp;"点伤害"</f>
        <v>18&lt;row&gt;&lt;color=136,140,107&gt;使用冲拳给予对手363%伤害，&lt;row&gt;&lt;color=136,140,107&gt;并额外造成2183点伤害</v>
      </c>
    </row>
    <row r="4260" spans="1:15" x14ac:dyDescent="0.15">
      <c r="A4260">
        <f t="shared" si="377"/>
        <v>1003223067</v>
      </c>
      <c r="B4260" s="32">
        <v>1003223</v>
      </c>
      <c r="C4260">
        <v>67</v>
      </c>
      <c r="D4260">
        <v>0</v>
      </c>
      <c r="E4260">
        <v>0</v>
      </c>
      <c r="F4260" t="s">
        <v>644</v>
      </c>
      <c r="H4260">
        <v>0</v>
      </c>
      <c r="I4260">
        <v>1</v>
      </c>
      <c r="J4260">
        <v>0</v>
      </c>
      <c r="K4260">
        <v>100</v>
      </c>
      <c r="L4260">
        <f t="shared" si="378"/>
        <v>3.6631999999999918</v>
      </c>
      <c r="N4260">
        <v>0.91579999999999795</v>
      </c>
      <c r="O4260" t="str">
        <f t="shared" si="379"/>
        <v>18&lt;row&gt;&lt;color=136,140,107&gt;使用冲拳给予对手366%伤害，&lt;row&gt;&lt;color=136,140,107&gt;并额外造成2247点伤害</v>
      </c>
    </row>
    <row r="4261" spans="1:15" x14ac:dyDescent="0.15">
      <c r="A4261">
        <f t="shared" si="377"/>
        <v>1003223068</v>
      </c>
      <c r="B4261" s="32">
        <v>1003223</v>
      </c>
      <c r="C4261">
        <v>68</v>
      </c>
      <c r="D4261">
        <v>0</v>
      </c>
      <c r="E4261">
        <v>0</v>
      </c>
      <c r="F4261" t="s">
        <v>645</v>
      </c>
      <c r="H4261">
        <v>0</v>
      </c>
      <c r="I4261">
        <v>1</v>
      </c>
      <c r="J4261">
        <v>0</v>
      </c>
      <c r="K4261">
        <v>100</v>
      </c>
      <c r="L4261">
        <f t="shared" si="378"/>
        <v>3.6883999999999921</v>
      </c>
      <c r="N4261">
        <v>0.92209999999999803</v>
      </c>
      <c r="O4261" t="str">
        <f t="shared" si="379"/>
        <v>18&lt;row&gt;&lt;color=136,140,107&gt;使用冲拳给予对手368%伤害，&lt;row&gt;&lt;color=136,140,107&gt;并额外造成2312点伤害</v>
      </c>
    </row>
    <row r="4262" spans="1:15" x14ac:dyDescent="0.15">
      <c r="A4262">
        <f t="shared" si="377"/>
        <v>1003223069</v>
      </c>
      <c r="B4262" s="32">
        <v>1003223</v>
      </c>
      <c r="C4262">
        <v>69</v>
      </c>
      <c r="D4262">
        <v>0</v>
      </c>
      <c r="E4262">
        <v>0</v>
      </c>
      <c r="F4262" t="s">
        <v>646</v>
      </c>
      <c r="H4262">
        <v>0</v>
      </c>
      <c r="I4262">
        <v>1</v>
      </c>
      <c r="J4262">
        <v>0</v>
      </c>
      <c r="K4262">
        <v>100</v>
      </c>
      <c r="L4262">
        <f t="shared" si="378"/>
        <v>3.713599999999992</v>
      </c>
      <c r="N4262">
        <v>0.928399999999998</v>
      </c>
      <c r="O4262" t="str">
        <f t="shared" si="379"/>
        <v>18&lt;row&gt;&lt;color=136,140,107&gt;使用冲拳给予对手371%伤害，&lt;row&gt;&lt;color=136,140,107&gt;并额外造成2378点伤害</v>
      </c>
    </row>
    <row r="4263" spans="1:15" x14ac:dyDescent="0.15">
      <c r="A4263">
        <f t="shared" si="377"/>
        <v>1003223070</v>
      </c>
      <c r="B4263" s="32">
        <v>1003223</v>
      </c>
      <c r="C4263">
        <v>70</v>
      </c>
      <c r="D4263">
        <v>0</v>
      </c>
      <c r="E4263">
        <v>0</v>
      </c>
      <c r="F4263" t="s">
        <v>647</v>
      </c>
      <c r="H4263">
        <v>0</v>
      </c>
      <c r="I4263">
        <v>1</v>
      </c>
      <c r="J4263">
        <v>0</v>
      </c>
      <c r="K4263">
        <v>100</v>
      </c>
      <c r="L4263">
        <f t="shared" si="378"/>
        <v>3.7387999999999919</v>
      </c>
      <c r="N4263">
        <v>0.93469999999999798</v>
      </c>
      <c r="O4263" t="str">
        <f t="shared" si="379"/>
        <v>18&lt;row&gt;&lt;color=136,140,107&gt;使用冲拳给予对手373%伤害，&lt;row&gt;&lt;color=136,140,107&gt;并额外造成2446点伤害</v>
      </c>
    </row>
    <row r="4264" spans="1:15" x14ac:dyDescent="0.15">
      <c r="A4264">
        <f t="shared" si="377"/>
        <v>1003223071</v>
      </c>
      <c r="B4264" s="32">
        <v>1003223</v>
      </c>
      <c r="C4264">
        <v>71</v>
      </c>
      <c r="D4264">
        <v>0</v>
      </c>
      <c r="E4264">
        <v>0</v>
      </c>
      <c r="F4264" t="s">
        <v>648</v>
      </c>
      <c r="H4264">
        <v>0</v>
      </c>
      <c r="I4264">
        <v>1</v>
      </c>
      <c r="J4264">
        <v>0</v>
      </c>
      <c r="K4264">
        <v>100</v>
      </c>
      <c r="L4264">
        <f t="shared" si="378"/>
        <v>3.7639999999999918</v>
      </c>
      <c r="N4264">
        <v>0.94099999999999795</v>
      </c>
      <c r="O4264" t="str">
        <f t="shared" si="379"/>
        <v>18&lt;row&gt;&lt;color=136,140,107&gt;使用冲拳给予对手376%伤害，&lt;row&gt;&lt;color=136,140,107&gt;并额外造成2514点伤害</v>
      </c>
    </row>
    <row r="4265" spans="1:15" x14ac:dyDescent="0.15">
      <c r="A4265">
        <f t="shared" ref="A4265:A4328" si="380">B4265*1000+C4265</f>
        <v>1003223072</v>
      </c>
      <c r="B4265" s="32">
        <v>1003223</v>
      </c>
      <c r="C4265">
        <v>72</v>
      </c>
      <c r="D4265">
        <v>0</v>
      </c>
      <c r="E4265">
        <v>0</v>
      </c>
      <c r="F4265" t="s">
        <v>649</v>
      </c>
      <c r="H4265">
        <v>0</v>
      </c>
      <c r="I4265">
        <v>1</v>
      </c>
      <c r="J4265">
        <v>0</v>
      </c>
      <c r="K4265">
        <v>100</v>
      </c>
      <c r="L4265">
        <f t="shared" si="378"/>
        <v>3.7891999999999921</v>
      </c>
      <c r="N4265">
        <v>0.94729999999999803</v>
      </c>
      <c r="O4265" t="str">
        <f t="shared" si="379"/>
        <v>18&lt;row&gt;&lt;color=136,140,107&gt;使用冲拳给予对手378%伤害，&lt;row&gt;&lt;color=136,140,107&gt;并额外造成2584点伤害</v>
      </c>
    </row>
    <row r="4266" spans="1:15" x14ac:dyDescent="0.15">
      <c r="A4266">
        <f t="shared" si="380"/>
        <v>1003223073</v>
      </c>
      <c r="B4266" s="32">
        <v>1003223</v>
      </c>
      <c r="C4266">
        <v>73</v>
      </c>
      <c r="D4266">
        <v>0</v>
      </c>
      <c r="E4266">
        <v>0</v>
      </c>
      <c r="F4266" t="s">
        <v>650</v>
      </c>
      <c r="H4266">
        <v>0</v>
      </c>
      <c r="I4266">
        <v>1</v>
      </c>
      <c r="J4266">
        <v>0</v>
      </c>
      <c r="K4266">
        <v>100</v>
      </c>
      <c r="L4266">
        <f t="shared" si="378"/>
        <v>3.814399999999992</v>
      </c>
      <c r="N4266">
        <v>0.953599999999998</v>
      </c>
      <c r="O4266" t="str">
        <f t="shared" si="379"/>
        <v>18&lt;row&gt;&lt;color=136,140,107&gt;使用冲拳给予对手381%伤害，&lt;row&gt;&lt;color=136,140,107&gt;并额外造成2655点伤害</v>
      </c>
    </row>
    <row r="4267" spans="1:15" x14ac:dyDescent="0.15">
      <c r="A4267">
        <f t="shared" si="380"/>
        <v>1003223074</v>
      </c>
      <c r="B4267" s="32">
        <v>1003223</v>
      </c>
      <c r="C4267">
        <v>74</v>
      </c>
      <c r="D4267">
        <v>0</v>
      </c>
      <c r="E4267">
        <v>0</v>
      </c>
      <c r="F4267" t="s">
        <v>651</v>
      </c>
      <c r="H4267">
        <v>0</v>
      </c>
      <c r="I4267">
        <v>1</v>
      </c>
      <c r="J4267">
        <v>0</v>
      </c>
      <c r="K4267">
        <v>100</v>
      </c>
      <c r="L4267">
        <f t="shared" si="378"/>
        <v>3.8395999999999919</v>
      </c>
      <c r="N4267">
        <v>0.95989999999999798</v>
      </c>
      <c r="O4267" t="str">
        <f t="shared" si="379"/>
        <v>18&lt;row&gt;&lt;color=136,140,107&gt;使用冲拳给予对手383%伤害，&lt;row&gt;&lt;color=136,140,107&gt;并额外造成2727点伤害</v>
      </c>
    </row>
    <row r="4268" spans="1:15" x14ac:dyDescent="0.15">
      <c r="A4268">
        <f t="shared" si="380"/>
        <v>1003223075</v>
      </c>
      <c r="B4268" s="32">
        <v>1003223</v>
      </c>
      <c r="C4268">
        <v>75</v>
      </c>
      <c r="D4268">
        <v>0</v>
      </c>
      <c r="E4268">
        <v>0</v>
      </c>
      <c r="F4268" t="s">
        <v>652</v>
      </c>
      <c r="H4268">
        <v>0</v>
      </c>
      <c r="I4268">
        <v>1</v>
      </c>
      <c r="J4268">
        <v>0</v>
      </c>
      <c r="K4268">
        <v>100</v>
      </c>
      <c r="L4268">
        <f t="shared" si="378"/>
        <v>3.8647999999999918</v>
      </c>
      <c r="N4268">
        <v>0.96619999999999795</v>
      </c>
      <c r="O4268" t="str">
        <f t="shared" si="379"/>
        <v>18&lt;row&gt;&lt;color=136,140,107&gt;使用冲拳给予对手386%伤害，&lt;row&gt;&lt;color=136,140,107&gt;并额外造成2800点伤害</v>
      </c>
    </row>
    <row r="4269" spans="1:15" x14ac:dyDescent="0.15">
      <c r="A4269">
        <f t="shared" si="380"/>
        <v>1003223076</v>
      </c>
      <c r="B4269" s="32">
        <v>1003223</v>
      </c>
      <c r="C4269">
        <v>76</v>
      </c>
      <c r="D4269">
        <v>0</v>
      </c>
      <c r="E4269">
        <v>0</v>
      </c>
      <c r="F4269" t="s">
        <v>653</v>
      </c>
      <c r="H4269">
        <v>0</v>
      </c>
      <c r="I4269">
        <v>1</v>
      </c>
      <c r="J4269">
        <v>0</v>
      </c>
      <c r="K4269">
        <v>100</v>
      </c>
      <c r="L4269">
        <f t="shared" si="378"/>
        <v>3.8899999999999921</v>
      </c>
      <c r="N4269">
        <v>0.97249999999999803</v>
      </c>
      <c r="O4269" t="str">
        <f t="shared" si="379"/>
        <v>18&lt;row&gt;&lt;color=136,140,107&gt;使用冲拳给予对手388%伤害，&lt;row&gt;&lt;color=136,140,107&gt;并额外造成2875点伤害</v>
      </c>
    </row>
    <row r="4270" spans="1:15" x14ac:dyDescent="0.15">
      <c r="A4270">
        <f t="shared" si="380"/>
        <v>1003223077</v>
      </c>
      <c r="B4270" s="32">
        <v>1003223</v>
      </c>
      <c r="C4270">
        <v>77</v>
      </c>
      <c r="D4270">
        <v>0</v>
      </c>
      <c r="E4270">
        <v>0</v>
      </c>
      <c r="F4270" t="s">
        <v>654</v>
      </c>
      <c r="H4270">
        <v>0</v>
      </c>
      <c r="I4270">
        <v>1</v>
      </c>
      <c r="J4270">
        <v>0</v>
      </c>
      <c r="K4270">
        <v>100</v>
      </c>
      <c r="L4270">
        <f t="shared" si="378"/>
        <v>3.915199999999992</v>
      </c>
      <c r="N4270">
        <v>0.978799999999998</v>
      </c>
      <c r="O4270" t="str">
        <f t="shared" si="379"/>
        <v>18&lt;row&gt;&lt;color=136,140,107&gt;使用冲拳给予对手391%伤害，&lt;row&gt;&lt;color=136,140,107&gt;并额外造成2950点伤害</v>
      </c>
    </row>
    <row r="4271" spans="1:15" x14ac:dyDescent="0.15">
      <c r="A4271">
        <f t="shared" si="380"/>
        <v>1003223078</v>
      </c>
      <c r="B4271" s="32">
        <v>1003223</v>
      </c>
      <c r="C4271">
        <v>78</v>
      </c>
      <c r="D4271">
        <v>0</v>
      </c>
      <c r="E4271">
        <v>0</v>
      </c>
      <c r="F4271" t="s">
        <v>655</v>
      </c>
      <c r="H4271">
        <v>0</v>
      </c>
      <c r="I4271">
        <v>1</v>
      </c>
      <c r="J4271">
        <v>0</v>
      </c>
      <c r="K4271">
        <v>100</v>
      </c>
      <c r="L4271">
        <f t="shared" si="378"/>
        <v>3.9403999999999919</v>
      </c>
      <c r="N4271">
        <v>0.98509999999999798</v>
      </c>
      <c r="O4271" t="str">
        <f t="shared" si="379"/>
        <v>18&lt;row&gt;&lt;color=136,140,107&gt;使用冲拳给予对手394%伤害，&lt;row&gt;&lt;color=136,140,107&gt;并额外造成3027点伤害</v>
      </c>
    </row>
    <row r="4272" spans="1:15" x14ac:dyDescent="0.15">
      <c r="A4272">
        <f t="shared" si="380"/>
        <v>1003223079</v>
      </c>
      <c r="B4272" s="32">
        <v>1003223</v>
      </c>
      <c r="C4272">
        <v>79</v>
      </c>
      <c r="D4272">
        <v>0</v>
      </c>
      <c r="E4272">
        <v>0</v>
      </c>
      <c r="F4272" t="s">
        <v>656</v>
      </c>
      <c r="H4272">
        <v>0</v>
      </c>
      <c r="I4272">
        <v>1</v>
      </c>
      <c r="J4272">
        <v>0</v>
      </c>
      <c r="K4272">
        <v>100</v>
      </c>
      <c r="L4272">
        <f t="shared" si="378"/>
        <v>3.9655999999999918</v>
      </c>
      <c r="N4272">
        <v>0.99139999999999795</v>
      </c>
      <c r="O4272" t="str">
        <f t="shared" si="379"/>
        <v>18&lt;row&gt;&lt;color=136,140,107&gt;使用冲拳给予对手396%伤害，&lt;row&gt;&lt;color=136,140,107&gt;并额外造成3105点伤害</v>
      </c>
    </row>
    <row r="4273" spans="1:15" x14ac:dyDescent="0.15">
      <c r="A4273">
        <f t="shared" si="380"/>
        <v>1003223080</v>
      </c>
      <c r="B4273" s="32">
        <v>1003223</v>
      </c>
      <c r="C4273">
        <v>80</v>
      </c>
      <c r="D4273">
        <v>0</v>
      </c>
      <c r="E4273">
        <v>0</v>
      </c>
      <c r="F4273" t="s">
        <v>657</v>
      </c>
      <c r="H4273">
        <v>0</v>
      </c>
      <c r="I4273">
        <v>1</v>
      </c>
      <c r="J4273">
        <v>0</v>
      </c>
      <c r="K4273">
        <v>100</v>
      </c>
      <c r="L4273">
        <f t="shared" si="378"/>
        <v>4</v>
      </c>
      <c r="N4273">
        <v>0.99769999999999803</v>
      </c>
      <c r="O4273" t="str">
        <f>"18&lt;row&gt;&lt;color=136,140,107&gt;使用冲拳给予对手"&amp;INT(L4273*100)&amp;"%伤害，&lt;row&gt;&lt;color=136,140,107&gt;并额外造成"&amp;INT(C4273*10*L4273*N4273)&amp;"点伤害"</f>
        <v>18&lt;row&gt;&lt;color=136,140,107&gt;使用冲拳给予对手400%伤害，&lt;row&gt;&lt;color=136,140,107&gt;并额外造成3192点伤害</v>
      </c>
    </row>
    <row r="4274" spans="1:15" x14ac:dyDescent="0.15">
      <c r="A4274">
        <f t="shared" si="380"/>
        <v>1003323001</v>
      </c>
      <c r="B4274" s="35">
        <v>1003323</v>
      </c>
      <c r="C4274">
        <v>1</v>
      </c>
      <c r="D4274">
        <v>0</v>
      </c>
      <c r="E4274">
        <v>0</v>
      </c>
      <c r="F4274" t="s">
        <v>578</v>
      </c>
      <c r="H4274">
        <v>0</v>
      </c>
      <c r="I4274">
        <v>1</v>
      </c>
      <c r="J4274">
        <v>0</v>
      </c>
      <c r="K4274">
        <v>100</v>
      </c>
      <c r="L4274">
        <f t="shared" ref="L4274:L4337" si="381">IF(C4274=80,VLOOKUP((B4274-20),$B$100:$L$2343,11,0),VLOOKUP((B4274-20),$B$100:$L$2343,11,0)*N4274)</f>
        <v>2.35</v>
      </c>
      <c r="N4274">
        <v>0.5</v>
      </c>
      <c r="O4274" t="str">
        <f>"18&lt;row&gt;&lt;color=136,140,107&gt;丢出酒桶给予对手"&amp;INT(L4274*100)&amp;"%伤害，&lt;row&gt;&lt;color=136,140,107&gt;并额外造成"&amp;INT(C4274*10*L4274*N4274)&amp;"点伤害"</f>
        <v>18&lt;row&gt;&lt;color=136,140,107&gt;丢出酒桶给予对手235%伤害，&lt;row&gt;&lt;color=136,140,107&gt;并额外造成11点伤害</v>
      </c>
    </row>
    <row r="4275" spans="1:15" x14ac:dyDescent="0.15">
      <c r="A4275">
        <f t="shared" si="380"/>
        <v>1003323002</v>
      </c>
      <c r="B4275" s="32">
        <v>1003323</v>
      </c>
      <c r="C4275">
        <v>2</v>
      </c>
      <c r="D4275">
        <v>0</v>
      </c>
      <c r="E4275">
        <v>0</v>
      </c>
      <c r="F4275" t="s">
        <v>590</v>
      </c>
      <c r="H4275">
        <v>0</v>
      </c>
      <c r="I4275">
        <v>1</v>
      </c>
      <c r="J4275">
        <v>0</v>
      </c>
      <c r="K4275">
        <v>100</v>
      </c>
      <c r="L4275">
        <f t="shared" si="381"/>
        <v>2.37961</v>
      </c>
      <c r="N4275">
        <v>0.50629999999999997</v>
      </c>
      <c r="O4275" t="str">
        <f t="shared" ref="O4275:O4338" si="382">"18&lt;row&gt;&lt;color=136,140,107&gt;丢出酒桶给予对手"&amp;INT(L4275*100)&amp;"%伤害，&lt;row&gt;&lt;color=136,140,107&gt;并额外造成"&amp;INT(C4275*10*L4275*N4275)&amp;"点伤害"</f>
        <v>18&lt;row&gt;&lt;color=136,140,107&gt;丢出酒桶给予对手237%伤害，&lt;row&gt;&lt;color=136,140,107&gt;并额外造成24点伤害</v>
      </c>
    </row>
    <row r="4276" spans="1:15" x14ac:dyDescent="0.15">
      <c r="A4276">
        <f t="shared" si="380"/>
        <v>1003323003</v>
      </c>
      <c r="B4276" s="32">
        <v>1003323</v>
      </c>
      <c r="C4276">
        <v>3</v>
      </c>
      <c r="D4276">
        <v>0</v>
      </c>
      <c r="E4276">
        <v>0</v>
      </c>
      <c r="F4276" t="s">
        <v>579</v>
      </c>
      <c r="H4276">
        <v>0</v>
      </c>
      <c r="I4276">
        <v>1</v>
      </c>
      <c r="J4276">
        <v>0</v>
      </c>
      <c r="K4276">
        <v>100</v>
      </c>
      <c r="L4276">
        <f t="shared" si="381"/>
        <v>2.4092199999999999</v>
      </c>
      <c r="N4276">
        <v>0.51259999999999994</v>
      </c>
      <c r="O4276" t="str">
        <f t="shared" si="382"/>
        <v>18&lt;row&gt;&lt;color=136,140,107&gt;丢出酒桶给予对手240%伤害，&lt;row&gt;&lt;color=136,140,107&gt;并额外造成37点伤害</v>
      </c>
    </row>
    <row r="4277" spans="1:15" x14ac:dyDescent="0.15">
      <c r="A4277">
        <f t="shared" si="380"/>
        <v>1003323004</v>
      </c>
      <c r="B4277" s="32">
        <v>1003323</v>
      </c>
      <c r="C4277">
        <v>4</v>
      </c>
      <c r="D4277">
        <v>0</v>
      </c>
      <c r="E4277">
        <v>0</v>
      </c>
      <c r="F4277" t="s">
        <v>580</v>
      </c>
      <c r="H4277">
        <v>0</v>
      </c>
      <c r="I4277">
        <v>1</v>
      </c>
      <c r="J4277">
        <v>0</v>
      </c>
      <c r="K4277">
        <v>100</v>
      </c>
      <c r="L4277">
        <f t="shared" si="381"/>
        <v>2.4388300000000003</v>
      </c>
      <c r="N4277">
        <v>0.51890000000000003</v>
      </c>
      <c r="O4277" t="str">
        <f t="shared" si="382"/>
        <v>18&lt;row&gt;&lt;color=136,140,107&gt;丢出酒桶给予对手243%伤害，&lt;row&gt;&lt;color=136,140,107&gt;并额外造成50点伤害</v>
      </c>
    </row>
    <row r="4278" spans="1:15" x14ac:dyDescent="0.15">
      <c r="A4278">
        <f t="shared" si="380"/>
        <v>1003323005</v>
      </c>
      <c r="B4278" s="32">
        <v>1003323</v>
      </c>
      <c r="C4278">
        <v>5</v>
      </c>
      <c r="D4278">
        <v>0</v>
      </c>
      <c r="E4278">
        <v>0</v>
      </c>
      <c r="F4278" t="s">
        <v>581</v>
      </c>
      <c r="H4278">
        <v>0</v>
      </c>
      <c r="I4278">
        <v>1</v>
      </c>
      <c r="J4278">
        <v>0</v>
      </c>
      <c r="K4278">
        <v>100</v>
      </c>
      <c r="L4278">
        <f t="shared" si="381"/>
        <v>2.4684400000000002</v>
      </c>
      <c r="N4278">
        <v>0.5252</v>
      </c>
      <c r="O4278" t="str">
        <f t="shared" si="382"/>
        <v>18&lt;row&gt;&lt;color=136,140,107&gt;丢出酒桶给予对手246%伤害，&lt;row&gt;&lt;color=136,140,107&gt;并额外造成64点伤害</v>
      </c>
    </row>
    <row r="4279" spans="1:15" x14ac:dyDescent="0.15">
      <c r="A4279">
        <f t="shared" si="380"/>
        <v>1003323006</v>
      </c>
      <c r="B4279" s="32">
        <v>1003323</v>
      </c>
      <c r="C4279">
        <v>6</v>
      </c>
      <c r="D4279">
        <v>0</v>
      </c>
      <c r="E4279">
        <v>0</v>
      </c>
      <c r="F4279" t="s">
        <v>582</v>
      </c>
      <c r="H4279">
        <v>0</v>
      </c>
      <c r="I4279">
        <v>1</v>
      </c>
      <c r="J4279">
        <v>0</v>
      </c>
      <c r="K4279">
        <v>100</v>
      </c>
      <c r="L4279">
        <f t="shared" si="381"/>
        <v>2.4980500000000001</v>
      </c>
      <c r="N4279">
        <v>0.53149999999999997</v>
      </c>
      <c r="O4279" t="str">
        <f t="shared" si="382"/>
        <v>18&lt;row&gt;&lt;color=136,140,107&gt;丢出酒桶给予对手249%伤害，&lt;row&gt;&lt;color=136,140,107&gt;并额外造成79点伤害</v>
      </c>
    </row>
    <row r="4280" spans="1:15" x14ac:dyDescent="0.15">
      <c r="A4280">
        <f t="shared" si="380"/>
        <v>1003323007</v>
      </c>
      <c r="B4280" s="32">
        <v>1003323</v>
      </c>
      <c r="C4280">
        <v>7</v>
      </c>
      <c r="D4280">
        <v>0</v>
      </c>
      <c r="E4280">
        <v>0</v>
      </c>
      <c r="F4280" t="s">
        <v>583</v>
      </c>
      <c r="H4280">
        <v>0</v>
      </c>
      <c r="I4280">
        <v>1</v>
      </c>
      <c r="J4280">
        <v>0</v>
      </c>
      <c r="K4280">
        <v>100</v>
      </c>
      <c r="L4280">
        <f t="shared" si="381"/>
        <v>2.52766</v>
      </c>
      <c r="N4280">
        <v>0.53779999999999994</v>
      </c>
      <c r="O4280" t="str">
        <f t="shared" si="382"/>
        <v>18&lt;row&gt;&lt;color=136,140,107&gt;丢出酒桶给予对手252%伤害，&lt;row&gt;&lt;color=136,140,107&gt;并额外造成95点伤害</v>
      </c>
    </row>
    <row r="4281" spans="1:15" x14ac:dyDescent="0.15">
      <c r="A4281">
        <f t="shared" si="380"/>
        <v>1003323008</v>
      </c>
      <c r="B4281" s="32">
        <v>1003323</v>
      </c>
      <c r="C4281">
        <v>8</v>
      </c>
      <c r="D4281">
        <v>0</v>
      </c>
      <c r="E4281">
        <v>0</v>
      </c>
      <c r="F4281" t="s">
        <v>584</v>
      </c>
      <c r="H4281">
        <v>0</v>
      </c>
      <c r="I4281">
        <v>1</v>
      </c>
      <c r="J4281">
        <v>0</v>
      </c>
      <c r="K4281">
        <v>100</v>
      </c>
      <c r="L4281">
        <f t="shared" si="381"/>
        <v>2.5572700000000004</v>
      </c>
      <c r="N4281">
        <v>0.54410000000000003</v>
      </c>
      <c r="O4281" t="str">
        <f t="shared" si="382"/>
        <v>18&lt;row&gt;&lt;color=136,140,107&gt;丢出酒桶给予对手255%伤害，&lt;row&gt;&lt;color=136,140,107&gt;并额外造成111点伤害</v>
      </c>
    </row>
    <row r="4282" spans="1:15" x14ac:dyDescent="0.15">
      <c r="A4282">
        <f t="shared" si="380"/>
        <v>1003323009</v>
      </c>
      <c r="B4282" s="32">
        <v>1003323</v>
      </c>
      <c r="C4282">
        <v>9</v>
      </c>
      <c r="D4282">
        <v>0</v>
      </c>
      <c r="E4282">
        <v>0</v>
      </c>
      <c r="F4282" t="s">
        <v>585</v>
      </c>
      <c r="H4282">
        <v>0</v>
      </c>
      <c r="I4282">
        <v>1</v>
      </c>
      <c r="J4282">
        <v>0</v>
      </c>
      <c r="K4282">
        <v>100</v>
      </c>
      <c r="L4282">
        <f t="shared" si="381"/>
        <v>2.5868800000000003</v>
      </c>
      <c r="N4282">
        <v>0.5504</v>
      </c>
      <c r="O4282" t="str">
        <f t="shared" si="382"/>
        <v>18&lt;row&gt;&lt;color=136,140,107&gt;丢出酒桶给予对手258%伤害，&lt;row&gt;&lt;color=136,140,107&gt;并额外造成128点伤害</v>
      </c>
    </row>
    <row r="4283" spans="1:15" x14ac:dyDescent="0.15">
      <c r="A4283">
        <f t="shared" si="380"/>
        <v>1003323010</v>
      </c>
      <c r="B4283" s="32">
        <v>1003323</v>
      </c>
      <c r="C4283">
        <v>10</v>
      </c>
      <c r="D4283">
        <v>0</v>
      </c>
      <c r="E4283">
        <v>0</v>
      </c>
      <c r="F4283" t="s">
        <v>586</v>
      </c>
      <c r="H4283">
        <v>0</v>
      </c>
      <c r="I4283">
        <v>1</v>
      </c>
      <c r="J4283">
        <v>0</v>
      </c>
      <c r="K4283">
        <v>100</v>
      </c>
      <c r="L4283">
        <f t="shared" si="381"/>
        <v>2.6164899999999998</v>
      </c>
      <c r="N4283">
        <v>0.55669999999999997</v>
      </c>
      <c r="O4283" t="str">
        <f t="shared" si="382"/>
        <v>18&lt;row&gt;&lt;color=136,140,107&gt;丢出酒桶给予对手261%伤害，&lt;row&gt;&lt;color=136,140,107&gt;并额外造成145点伤害</v>
      </c>
    </row>
    <row r="4284" spans="1:15" x14ac:dyDescent="0.15">
      <c r="A4284">
        <f t="shared" si="380"/>
        <v>1003323011</v>
      </c>
      <c r="B4284" s="32">
        <v>1003323</v>
      </c>
      <c r="C4284">
        <v>11</v>
      </c>
      <c r="D4284">
        <v>0</v>
      </c>
      <c r="E4284">
        <v>0</v>
      </c>
      <c r="F4284" t="s">
        <v>587</v>
      </c>
      <c r="H4284">
        <v>0</v>
      </c>
      <c r="I4284">
        <v>1</v>
      </c>
      <c r="J4284">
        <v>0</v>
      </c>
      <c r="K4284">
        <v>100</v>
      </c>
      <c r="L4284">
        <f t="shared" si="381"/>
        <v>2.6460999999999997</v>
      </c>
      <c r="N4284">
        <v>0.56299999999999994</v>
      </c>
      <c r="O4284" t="str">
        <f t="shared" si="382"/>
        <v>18&lt;row&gt;&lt;color=136,140,107&gt;丢出酒桶给予对手264%伤害，&lt;row&gt;&lt;color=136,140,107&gt;并额外造成163点伤害</v>
      </c>
    </row>
    <row r="4285" spans="1:15" x14ac:dyDescent="0.15">
      <c r="A4285">
        <f t="shared" si="380"/>
        <v>1003323012</v>
      </c>
      <c r="B4285" s="32">
        <v>1003323</v>
      </c>
      <c r="C4285">
        <v>12</v>
      </c>
      <c r="D4285">
        <v>0</v>
      </c>
      <c r="E4285">
        <v>0</v>
      </c>
      <c r="F4285" t="s">
        <v>588</v>
      </c>
      <c r="H4285">
        <v>0</v>
      </c>
      <c r="I4285">
        <v>1</v>
      </c>
      <c r="J4285">
        <v>0</v>
      </c>
      <c r="K4285">
        <v>100</v>
      </c>
      <c r="L4285">
        <f t="shared" si="381"/>
        <v>2.67571</v>
      </c>
      <c r="N4285">
        <v>0.56930000000000003</v>
      </c>
      <c r="O4285" t="str">
        <f t="shared" si="382"/>
        <v>18&lt;row&gt;&lt;color=136,140,107&gt;丢出酒桶给予对手267%伤害，&lt;row&gt;&lt;color=136,140,107&gt;并额外造成182点伤害</v>
      </c>
    </row>
    <row r="4286" spans="1:15" x14ac:dyDescent="0.15">
      <c r="A4286">
        <f t="shared" si="380"/>
        <v>1003323013</v>
      </c>
      <c r="B4286" s="32">
        <v>1003323</v>
      </c>
      <c r="C4286">
        <v>13</v>
      </c>
      <c r="D4286">
        <v>0</v>
      </c>
      <c r="E4286">
        <v>0</v>
      </c>
      <c r="F4286" t="s">
        <v>589</v>
      </c>
      <c r="H4286">
        <v>0</v>
      </c>
      <c r="I4286">
        <v>1</v>
      </c>
      <c r="J4286">
        <v>0</v>
      </c>
      <c r="K4286">
        <v>100</v>
      </c>
      <c r="L4286">
        <f t="shared" si="381"/>
        <v>2.7053199999999999</v>
      </c>
      <c r="N4286">
        <v>0.5756</v>
      </c>
      <c r="O4286" t="str">
        <f t="shared" si="382"/>
        <v>18&lt;row&gt;&lt;color=136,140,107&gt;丢出酒桶给予对手270%伤害，&lt;row&gt;&lt;color=136,140,107&gt;并额外造成202点伤害</v>
      </c>
    </row>
    <row r="4287" spans="1:15" x14ac:dyDescent="0.15">
      <c r="A4287">
        <f t="shared" si="380"/>
        <v>1003323014</v>
      </c>
      <c r="B4287" s="32">
        <v>1003323</v>
      </c>
      <c r="C4287">
        <v>14</v>
      </c>
      <c r="D4287">
        <v>0</v>
      </c>
      <c r="E4287">
        <v>0</v>
      </c>
      <c r="F4287" t="s">
        <v>591</v>
      </c>
      <c r="H4287">
        <v>0</v>
      </c>
      <c r="I4287">
        <v>1</v>
      </c>
      <c r="J4287">
        <v>0</v>
      </c>
      <c r="K4287">
        <v>100</v>
      </c>
      <c r="L4287">
        <f t="shared" si="381"/>
        <v>2.7349299999999999</v>
      </c>
      <c r="N4287">
        <v>0.58189999999999997</v>
      </c>
      <c r="O4287" t="str">
        <f t="shared" si="382"/>
        <v>18&lt;row&gt;&lt;color=136,140,107&gt;丢出酒桶给予对手273%伤害，&lt;row&gt;&lt;color=136,140,107&gt;并额外造成222点伤害</v>
      </c>
    </row>
    <row r="4288" spans="1:15" x14ac:dyDescent="0.15">
      <c r="A4288">
        <f t="shared" si="380"/>
        <v>1003323015</v>
      </c>
      <c r="B4288" s="32">
        <v>1003323</v>
      </c>
      <c r="C4288">
        <v>15</v>
      </c>
      <c r="D4288">
        <v>0</v>
      </c>
      <c r="E4288">
        <v>0</v>
      </c>
      <c r="F4288" t="s">
        <v>592</v>
      </c>
      <c r="H4288">
        <v>0</v>
      </c>
      <c r="I4288">
        <v>1</v>
      </c>
      <c r="J4288">
        <v>0</v>
      </c>
      <c r="K4288">
        <v>100</v>
      </c>
      <c r="L4288">
        <f t="shared" si="381"/>
        <v>2.7645399999999998</v>
      </c>
      <c r="N4288">
        <v>0.58819999999999995</v>
      </c>
      <c r="O4288" t="str">
        <f t="shared" si="382"/>
        <v>18&lt;row&gt;&lt;color=136,140,107&gt;丢出酒桶给予对手276%伤害，&lt;row&gt;&lt;color=136,140,107&gt;并额外造成243点伤害</v>
      </c>
    </row>
    <row r="4289" spans="1:15" x14ac:dyDescent="0.15">
      <c r="A4289">
        <f t="shared" si="380"/>
        <v>1003323016</v>
      </c>
      <c r="B4289" s="32">
        <v>1003323</v>
      </c>
      <c r="C4289">
        <v>16</v>
      </c>
      <c r="D4289">
        <v>0</v>
      </c>
      <c r="E4289">
        <v>0</v>
      </c>
      <c r="F4289" t="s">
        <v>593</v>
      </c>
      <c r="H4289">
        <v>0</v>
      </c>
      <c r="I4289">
        <v>1</v>
      </c>
      <c r="J4289">
        <v>0</v>
      </c>
      <c r="K4289">
        <v>100</v>
      </c>
      <c r="L4289">
        <f t="shared" si="381"/>
        <v>2.7941500000000001</v>
      </c>
      <c r="N4289">
        <v>0.59450000000000003</v>
      </c>
      <c r="O4289" t="str">
        <f t="shared" si="382"/>
        <v>18&lt;row&gt;&lt;color=136,140,107&gt;丢出酒桶给予对手279%伤害，&lt;row&gt;&lt;color=136,140,107&gt;并额外造成265点伤害</v>
      </c>
    </row>
    <row r="4290" spans="1:15" x14ac:dyDescent="0.15">
      <c r="A4290">
        <f t="shared" si="380"/>
        <v>1003323017</v>
      </c>
      <c r="B4290" s="32">
        <v>1003323</v>
      </c>
      <c r="C4290">
        <v>17</v>
      </c>
      <c r="D4290">
        <v>0</v>
      </c>
      <c r="E4290">
        <v>0</v>
      </c>
      <c r="F4290" t="s">
        <v>594</v>
      </c>
      <c r="H4290">
        <v>0</v>
      </c>
      <c r="I4290">
        <v>1</v>
      </c>
      <c r="J4290">
        <v>0</v>
      </c>
      <c r="K4290">
        <v>100</v>
      </c>
      <c r="L4290">
        <f t="shared" si="381"/>
        <v>2.82376</v>
      </c>
      <c r="N4290">
        <v>0.6008</v>
      </c>
      <c r="O4290" t="str">
        <f t="shared" si="382"/>
        <v>18&lt;row&gt;&lt;color=136,140,107&gt;丢出酒桶给予对手282%伤害，&lt;row&gt;&lt;color=136,140,107&gt;并额外造成288点伤害</v>
      </c>
    </row>
    <row r="4291" spans="1:15" x14ac:dyDescent="0.15">
      <c r="A4291">
        <f t="shared" si="380"/>
        <v>1003323018</v>
      </c>
      <c r="B4291" s="32">
        <v>1003323</v>
      </c>
      <c r="C4291">
        <v>18</v>
      </c>
      <c r="D4291">
        <v>0</v>
      </c>
      <c r="E4291">
        <v>0</v>
      </c>
      <c r="F4291" t="s">
        <v>595</v>
      </c>
      <c r="H4291">
        <v>0</v>
      </c>
      <c r="I4291">
        <v>1</v>
      </c>
      <c r="J4291">
        <v>0</v>
      </c>
      <c r="K4291">
        <v>100</v>
      </c>
      <c r="L4291">
        <f t="shared" si="381"/>
        <v>2.85337</v>
      </c>
      <c r="N4291">
        <v>0.60709999999999997</v>
      </c>
      <c r="O4291" t="str">
        <f t="shared" si="382"/>
        <v>18&lt;row&gt;&lt;color=136,140,107&gt;丢出酒桶给予对手285%伤害，&lt;row&gt;&lt;color=136,140,107&gt;并额外造成311点伤害</v>
      </c>
    </row>
    <row r="4292" spans="1:15" x14ac:dyDescent="0.15">
      <c r="A4292">
        <f t="shared" si="380"/>
        <v>1003323019</v>
      </c>
      <c r="B4292" s="32">
        <v>1003323</v>
      </c>
      <c r="C4292">
        <v>19</v>
      </c>
      <c r="D4292">
        <v>0</v>
      </c>
      <c r="E4292">
        <v>0</v>
      </c>
      <c r="F4292" t="s">
        <v>596</v>
      </c>
      <c r="H4292">
        <v>0</v>
      </c>
      <c r="I4292">
        <v>1</v>
      </c>
      <c r="J4292">
        <v>0</v>
      </c>
      <c r="K4292">
        <v>100</v>
      </c>
      <c r="L4292">
        <f t="shared" si="381"/>
        <v>2.8829799999999999</v>
      </c>
      <c r="N4292">
        <v>0.61339999999999995</v>
      </c>
      <c r="O4292" t="str">
        <f t="shared" si="382"/>
        <v>18&lt;row&gt;&lt;color=136,140,107&gt;丢出酒桶给予对手288%伤害，&lt;row&gt;&lt;color=136,140,107&gt;并额外造成335点伤害</v>
      </c>
    </row>
    <row r="4293" spans="1:15" x14ac:dyDescent="0.15">
      <c r="A4293">
        <f t="shared" si="380"/>
        <v>1003323020</v>
      </c>
      <c r="B4293" s="32">
        <v>1003323</v>
      </c>
      <c r="C4293">
        <v>20</v>
      </c>
      <c r="D4293">
        <v>0</v>
      </c>
      <c r="E4293">
        <v>0</v>
      </c>
      <c r="F4293" t="s">
        <v>597</v>
      </c>
      <c r="H4293">
        <v>0</v>
      </c>
      <c r="I4293">
        <v>1</v>
      </c>
      <c r="J4293">
        <v>0</v>
      </c>
      <c r="K4293">
        <v>100</v>
      </c>
      <c r="L4293">
        <f t="shared" si="381"/>
        <v>2.9125899999999953</v>
      </c>
      <c r="N4293">
        <v>0.61969999999999903</v>
      </c>
      <c r="O4293" t="str">
        <f t="shared" si="382"/>
        <v>18&lt;row&gt;&lt;color=136,140,107&gt;丢出酒桶给予对手291%伤害，&lt;row&gt;&lt;color=136,140,107&gt;并额外造成360点伤害</v>
      </c>
    </row>
    <row r="4294" spans="1:15" x14ac:dyDescent="0.15">
      <c r="A4294">
        <f t="shared" si="380"/>
        <v>1003323021</v>
      </c>
      <c r="B4294" s="32">
        <v>1003323</v>
      </c>
      <c r="C4294">
        <v>21</v>
      </c>
      <c r="D4294">
        <v>0</v>
      </c>
      <c r="E4294">
        <v>0</v>
      </c>
      <c r="F4294" t="s">
        <v>598</v>
      </c>
      <c r="H4294">
        <v>0</v>
      </c>
      <c r="I4294">
        <v>1</v>
      </c>
      <c r="J4294">
        <v>0</v>
      </c>
      <c r="K4294">
        <v>100</v>
      </c>
      <c r="L4294">
        <f t="shared" si="381"/>
        <v>2.9421999999999953</v>
      </c>
      <c r="N4294">
        <v>0.625999999999999</v>
      </c>
      <c r="O4294" t="str">
        <f t="shared" si="382"/>
        <v>18&lt;row&gt;&lt;color=136,140,107&gt;丢出酒桶给予对手294%伤害，&lt;row&gt;&lt;color=136,140,107&gt;并额外造成386点伤害</v>
      </c>
    </row>
    <row r="4295" spans="1:15" x14ac:dyDescent="0.15">
      <c r="A4295">
        <f t="shared" si="380"/>
        <v>1003323022</v>
      </c>
      <c r="B4295" s="32">
        <v>1003323</v>
      </c>
      <c r="C4295">
        <v>22</v>
      </c>
      <c r="D4295">
        <v>0</v>
      </c>
      <c r="E4295">
        <v>0</v>
      </c>
      <c r="F4295" t="s">
        <v>599</v>
      </c>
      <c r="H4295">
        <v>0</v>
      </c>
      <c r="I4295">
        <v>1</v>
      </c>
      <c r="J4295">
        <v>0</v>
      </c>
      <c r="K4295">
        <v>100</v>
      </c>
      <c r="L4295">
        <f t="shared" si="381"/>
        <v>2.9718099999999952</v>
      </c>
      <c r="N4295">
        <v>0.63229999999999897</v>
      </c>
      <c r="O4295" t="str">
        <f t="shared" si="382"/>
        <v>18&lt;row&gt;&lt;color=136,140,107&gt;丢出酒桶给予对手297%伤害，&lt;row&gt;&lt;color=136,140,107&gt;并额外造成413点伤害</v>
      </c>
    </row>
    <row r="4296" spans="1:15" x14ac:dyDescent="0.15">
      <c r="A4296">
        <f t="shared" si="380"/>
        <v>1003323023</v>
      </c>
      <c r="B4296" s="32">
        <v>1003323</v>
      </c>
      <c r="C4296">
        <v>23</v>
      </c>
      <c r="D4296">
        <v>0</v>
      </c>
      <c r="E4296">
        <v>0</v>
      </c>
      <c r="F4296" t="s">
        <v>600</v>
      </c>
      <c r="H4296">
        <v>0</v>
      </c>
      <c r="I4296">
        <v>1</v>
      </c>
      <c r="J4296">
        <v>0</v>
      </c>
      <c r="K4296">
        <v>100</v>
      </c>
      <c r="L4296">
        <f t="shared" si="381"/>
        <v>3.0014199999999951</v>
      </c>
      <c r="N4296">
        <v>0.63859999999999895</v>
      </c>
      <c r="O4296" t="str">
        <f t="shared" si="382"/>
        <v>18&lt;row&gt;&lt;color=136,140,107&gt;丢出酒桶给予对手300%伤害，&lt;row&gt;&lt;color=136,140,107&gt;并额外造成440点伤害</v>
      </c>
    </row>
    <row r="4297" spans="1:15" x14ac:dyDescent="0.15">
      <c r="A4297">
        <f t="shared" si="380"/>
        <v>1003323024</v>
      </c>
      <c r="B4297" s="32">
        <v>1003323</v>
      </c>
      <c r="C4297">
        <v>24</v>
      </c>
      <c r="D4297">
        <v>0</v>
      </c>
      <c r="E4297">
        <v>0</v>
      </c>
      <c r="F4297" t="s">
        <v>601</v>
      </c>
      <c r="H4297">
        <v>0</v>
      </c>
      <c r="I4297">
        <v>1</v>
      </c>
      <c r="J4297">
        <v>0</v>
      </c>
      <c r="K4297">
        <v>100</v>
      </c>
      <c r="L4297">
        <f t="shared" si="381"/>
        <v>3.0310299999999955</v>
      </c>
      <c r="N4297">
        <v>0.64489999999999903</v>
      </c>
      <c r="O4297" t="str">
        <f t="shared" si="382"/>
        <v>18&lt;row&gt;&lt;color=136,140,107&gt;丢出酒桶给予对手303%伤害，&lt;row&gt;&lt;color=136,140,107&gt;并额外造成469点伤害</v>
      </c>
    </row>
    <row r="4298" spans="1:15" x14ac:dyDescent="0.15">
      <c r="A4298">
        <f t="shared" si="380"/>
        <v>1003323025</v>
      </c>
      <c r="B4298" s="32">
        <v>1003323</v>
      </c>
      <c r="C4298">
        <v>25</v>
      </c>
      <c r="D4298">
        <v>0</v>
      </c>
      <c r="E4298">
        <v>0</v>
      </c>
      <c r="F4298" t="s">
        <v>602</v>
      </c>
      <c r="H4298">
        <v>0</v>
      </c>
      <c r="I4298">
        <v>1</v>
      </c>
      <c r="J4298">
        <v>0</v>
      </c>
      <c r="K4298">
        <v>100</v>
      </c>
      <c r="L4298">
        <f t="shared" si="381"/>
        <v>3.0606399999999954</v>
      </c>
      <c r="N4298">
        <v>0.651199999999999</v>
      </c>
      <c r="O4298" t="str">
        <f t="shared" si="382"/>
        <v>18&lt;row&gt;&lt;color=136,140,107&gt;丢出酒桶给予对手306%伤害，&lt;row&gt;&lt;color=136,140,107&gt;并额外造成498点伤害</v>
      </c>
    </row>
    <row r="4299" spans="1:15" x14ac:dyDescent="0.15">
      <c r="A4299">
        <f t="shared" si="380"/>
        <v>1003323026</v>
      </c>
      <c r="B4299" s="32">
        <v>1003323</v>
      </c>
      <c r="C4299">
        <v>26</v>
      </c>
      <c r="D4299">
        <v>0</v>
      </c>
      <c r="E4299">
        <v>0</v>
      </c>
      <c r="F4299" t="s">
        <v>603</v>
      </c>
      <c r="H4299">
        <v>0</v>
      </c>
      <c r="I4299">
        <v>1</v>
      </c>
      <c r="J4299">
        <v>0</v>
      </c>
      <c r="K4299">
        <v>100</v>
      </c>
      <c r="L4299">
        <f t="shared" si="381"/>
        <v>3.0902499999999953</v>
      </c>
      <c r="N4299">
        <v>0.65749999999999897</v>
      </c>
      <c r="O4299" t="str">
        <f t="shared" si="382"/>
        <v>18&lt;row&gt;&lt;color=136,140,107&gt;丢出酒桶给予对手309%伤害，&lt;row&gt;&lt;color=136,140,107&gt;并额外造成528点伤害</v>
      </c>
    </row>
    <row r="4300" spans="1:15" x14ac:dyDescent="0.15">
      <c r="A4300">
        <f t="shared" si="380"/>
        <v>1003323027</v>
      </c>
      <c r="B4300" s="32">
        <v>1003323</v>
      </c>
      <c r="C4300">
        <v>27</v>
      </c>
      <c r="D4300">
        <v>0</v>
      </c>
      <c r="E4300">
        <v>0</v>
      </c>
      <c r="F4300" t="s">
        <v>604</v>
      </c>
      <c r="H4300">
        <v>0</v>
      </c>
      <c r="I4300">
        <v>1</v>
      </c>
      <c r="J4300">
        <v>0</v>
      </c>
      <c r="K4300">
        <v>100</v>
      </c>
      <c r="L4300">
        <f t="shared" si="381"/>
        <v>3.1198599999999952</v>
      </c>
      <c r="N4300">
        <v>0.66379999999999895</v>
      </c>
      <c r="O4300" t="str">
        <f t="shared" si="382"/>
        <v>18&lt;row&gt;&lt;color=136,140,107&gt;丢出酒桶给予对手311%伤害，&lt;row&gt;&lt;color=136,140,107&gt;并额外造成559点伤害</v>
      </c>
    </row>
    <row r="4301" spans="1:15" x14ac:dyDescent="0.15">
      <c r="A4301">
        <f t="shared" si="380"/>
        <v>1003323028</v>
      </c>
      <c r="B4301" s="32">
        <v>1003323</v>
      </c>
      <c r="C4301">
        <v>28</v>
      </c>
      <c r="D4301">
        <v>0</v>
      </c>
      <c r="E4301">
        <v>0</v>
      </c>
      <c r="F4301" t="s">
        <v>605</v>
      </c>
      <c r="H4301">
        <v>0</v>
      </c>
      <c r="I4301">
        <v>1</v>
      </c>
      <c r="J4301">
        <v>0</v>
      </c>
      <c r="K4301">
        <v>100</v>
      </c>
      <c r="L4301">
        <f t="shared" si="381"/>
        <v>3.1494699999999956</v>
      </c>
      <c r="N4301">
        <v>0.67009999999999903</v>
      </c>
      <c r="O4301" t="str">
        <f t="shared" si="382"/>
        <v>18&lt;row&gt;&lt;color=136,140,107&gt;丢出酒桶给予对手314%伤害，&lt;row&gt;&lt;color=136,140,107&gt;并额外造成590点伤害</v>
      </c>
    </row>
    <row r="4302" spans="1:15" x14ac:dyDescent="0.15">
      <c r="A4302">
        <f t="shared" si="380"/>
        <v>1003323029</v>
      </c>
      <c r="B4302" s="32">
        <v>1003323</v>
      </c>
      <c r="C4302">
        <v>29</v>
      </c>
      <c r="D4302">
        <v>0</v>
      </c>
      <c r="E4302">
        <v>0</v>
      </c>
      <c r="F4302" t="s">
        <v>606</v>
      </c>
      <c r="H4302">
        <v>0</v>
      </c>
      <c r="I4302">
        <v>1</v>
      </c>
      <c r="J4302">
        <v>0</v>
      </c>
      <c r="K4302">
        <v>100</v>
      </c>
      <c r="L4302">
        <f t="shared" si="381"/>
        <v>3.1790799999999955</v>
      </c>
      <c r="N4302">
        <v>0.676399999999999</v>
      </c>
      <c r="O4302" t="str">
        <f t="shared" si="382"/>
        <v>18&lt;row&gt;&lt;color=136,140,107&gt;丢出酒桶给予对手317%伤害，&lt;row&gt;&lt;color=136,140,107&gt;并额外造成623点伤害</v>
      </c>
    </row>
    <row r="4303" spans="1:15" x14ac:dyDescent="0.15">
      <c r="A4303">
        <f t="shared" si="380"/>
        <v>1003323030</v>
      </c>
      <c r="B4303" s="32">
        <v>1003323</v>
      </c>
      <c r="C4303">
        <v>30</v>
      </c>
      <c r="D4303">
        <v>0</v>
      </c>
      <c r="E4303">
        <v>0</v>
      </c>
      <c r="F4303" t="s">
        <v>607</v>
      </c>
      <c r="H4303">
        <v>0</v>
      </c>
      <c r="I4303">
        <v>1</v>
      </c>
      <c r="J4303">
        <v>0</v>
      </c>
      <c r="K4303">
        <v>100</v>
      </c>
      <c r="L4303">
        <f t="shared" si="381"/>
        <v>3.2086899999999954</v>
      </c>
      <c r="N4303">
        <v>0.68269999999999897</v>
      </c>
      <c r="O4303" t="str">
        <f t="shared" si="382"/>
        <v>18&lt;row&gt;&lt;color=136,140,107&gt;丢出酒桶给予对手320%伤害，&lt;row&gt;&lt;color=136,140,107&gt;并额外造成657点伤害</v>
      </c>
    </row>
    <row r="4304" spans="1:15" x14ac:dyDescent="0.15">
      <c r="A4304">
        <f t="shared" si="380"/>
        <v>1003323031</v>
      </c>
      <c r="B4304" s="32">
        <v>1003323</v>
      </c>
      <c r="C4304">
        <v>31</v>
      </c>
      <c r="D4304">
        <v>0</v>
      </c>
      <c r="E4304">
        <v>0</v>
      </c>
      <c r="F4304" t="s">
        <v>608</v>
      </c>
      <c r="H4304">
        <v>0</v>
      </c>
      <c r="I4304">
        <v>1</v>
      </c>
      <c r="J4304">
        <v>0</v>
      </c>
      <c r="K4304">
        <v>100</v>
      </c>
      <c r="L4304">
        <f t="shared" si="381"/>
        <v>3.2382999999999953</v>
      </c>
      <c r="N4304">
        <v>0.68899999999999895</v>
      </c>
      <c r="O4304" t="str">
        <f t="shared" si="382"/>
        <v>18&lt;row&gt;&lt;color=136,140,107&gt;丢出酒桶给予对手323%伤害，&lt;row&gt;&lt;color=136,140,107&gt;并额外造成691点伤害</v>
      </c>
    </row>
    <row r="4305" spans="1:15" x14ac:dyDescent="0.15">
      <c r="A4305">
        <f t="shared" si="380"/>
        <v>1003323032</v>
      </c>
      <c r="B4305" s="32">
        <v>1003323</v>
      </c>
      <c r="C4305">
        <v>32</v>
      </c>
      <c r="D4305">
        <v>0</v>
      </c>
      <c r="E4305">
        <v>0</v>
      </c>
      <c r="F4305" t="s">
        <v>609</v>
      </c>
      <c r="H4305">
        <v>0</v>
      </c>
      <c r="I4305">
        <v>1</v>
      </c>
      <c r="J4305">
        <v>0</v>
      </c>
      <c r="K4305">
        <v>100</v>
      </c>
      <c r="L4305">
        <f t="shared" si="381"/>
        <v>3.2679099999999957</v>
      </c>
      <c r="N4305">
        <v>0.69529999999999903</v>
      </c>
      <c r="O4305" t="str">
        <f t="shared" si="382"/>
        <v>18&lt;row&gt;&lt;color=136,140,107&gt;丢出酒桶给予对手326%伤害，&lt;row&gt;&lt;color=136,140,107&gt;并额外造成727点伤害</v>
      </c>
    </row>
    <row r="4306" spans="1:15" x14ac:dyDescent="0.15">
      <c r="A4306">
        <f t="shared" si="380"/>
        <v>1003323033</v>
      </c>
      <c r="B4306" s="32">
        <v>1003323</v>
      </c>
      <c r="C4306">
        <v>33</v>
      </c>
      <c r="D4306">
        <v>0</v>
      </c>
      <c r="E4306">
        <v>0</v>
      </c>
      <c r="F4306" t="s">
        <v>610</v>
      </c>
      <c r="H4306">
        <v>0</v>
      </c>
      <c r="I4306">
        <v>1</v>
      </c>
      <c r="J4306">
        <v>0</v>
      </c>
      <c r="K4306">
        <v>100</v>
      </c>
      <c r="L4306">
        <f t="shared" si="381"/>
        <v>3.2975199999999956</v>
      </c>
      <c r="N4306">
        <v>0.701599999999999</v>
      </c>
      <c r="O4306" t="str">
        <f t="shared" si="382"/>
        <v>18&lt;row&gt;&lt;color=136,140,107&gt;丢出酒桶给予对手329%伤害，&lt;row&gt;&lt;color=136,140,107&gt;并额外造成763点伤害</v>
      </c>
    </row>
    <row r="4307" spans="1:15" x14ac:dyDescent="0.15">
      <c r="A4307">
        <f t="shared" si="380"/>
        <v>1003323034</v>
      </c>
      <c r="B4307" s="32">
        <v>1003323</v>
      </c>
      <c r="C4307">
        <v>34</v>
      </c>
      <c r="D4307">
        <v>0</v>
      </c>
      <c r="E4307">
        <v>0</v>
      </c>
      <c r="F4307" t="s">
        <v>611</v>
      </c>
      <c r="H4307">
        <v>0</v>
      </c>
      <c r="I4307">
        <v>1</v>
      </c>
      <c r="J4307">
        <v>0</v>
      </c>
      <c r="K4307">
        <v>100</v>
      </c>
      <c r="L4307">
        <f t="shared" si="381"/>
        <v>3.3271299999999955</v>
      </c>
      <c r="N4307">
        <v>0.70789999999999897</v>
      </c>
      <c r="O4307" t="str">
        <f t="shared" si="382"/>
        <v>18&lt;row&gt;&lt;color=136,140,107&gt;丢出酒桶给予对手332%伤害，&lt;row&gt;&lt;color=136,140,107&gt;并额外造成800点伤害</v>
      </c>
    </row>
    <row r="4308" spans="1:15" x14ac:dyDescent="0.15">
      <c r="A4308">
        <f t="shared" si="380"/>
        <v>1003323035</v>
      </c>
      <c r="B4308" s="32">
        <v>1003323</v>
      </c>
      <c r="C4308">
        <v>35</v>
      </c>
      <c r="D4308">
        <v>0</v>
      </c>
      <c r="E4308">
        <v>0</v>
      </c>
      <c r="F4308" t="s">
        <v>612</v>
      </c>
      <c r="H4308">
        <v>0</v>
      </c>
      <c r="I4308">
        <v>1</v>
      </c>
      <c r="J4308">
        <v>0</v>
      </c>
      <c r="K4308">
        <v>100</v>
      </c>
      <c r="L4308">
        <f t="shared" si="381"/>
        <v>3.3567399999999954</v>
      </c>
      <c r="N4308">
        <v>0.71419999999999895</v>
      </c>
      <c r="O4308" t="str">
        <f t="shared" si="382"/>
        <v>18&lt;row&gt;&lt;color=136,140,107&gt;丢出酒桶给予对手335%伤害，&lt;row&gt;&lt;color=136,140,107&gt;并额外造成839点伤害</v>
      </c>
    </row>
    <row r="4309" spans="1:15" x14ac:dyDescent="0.15">
      <c r="A4309">
        <f t="shared" si="380"/>
        <v>1003323036</v>
      </c>
      <c r="B4309" s="32">
        <v>1003323</v>
      </c>
      <c r="C4309">
        <v>36</v>
      </c>
      <c r="D4309">
        <v>0</v>
      </c>
      <c r="E4309">
        <v>0</v>
      </c>
      <c r="F4309" t="s">
        <v>613</v>
      </c>
      <c r="H4309">
        <v>0</v>
      </c>
      <c r="I4309">
        <v>1</v>
      </c>
      <c r="J4309">
        <v>0</v>
      </c>
      <c r="K4309">
        <v>100</v>
      </c>
      <c r="L4309">
        <f t="shared" si="381"/>
        <v>3.3863499999999958</v>
      </c>
      <c r="N4309">
        <v>0.72049999999999903</v>
      </c>
      <c r="O4309" t="str">
        <f t="shared" si="382"/>
        <v>18&lt;row&gt;&lt;color=136,140,107&gt;丢出酒桶给予对手338%伤害，&lt;row&gt;&lt;color=136,140,107&gt;并额外造成878点伤害</v>
      </c>
    </row>
    <row r="4310" spans="1:15" x14ac:dyDescent="0.15">
      <c r="A4310">
        <f t="shared" si="380"/>
        <v>1003323037</v>
      </c>
      <c r="B4310" s="32">
        <v>1003323</v>
      </c>
      <c r="C4310">
        <v>37</v>
      </c>
      <c r="D4310">
        <v>0</v>
      </c>
      <c r="E4310">
        <v>0</v>
      </c>
      <c r="F4310" t="s">
        <v>614</v>
      </c>
      <c r="H4310">
        <v>0</v>
      </c>
      <c r="I4310">
        <v>1</v>
      </c>
      <c r="J4310">
        <v>0</v>
      </c>
      <c r="K4310">
        <v>100</v>
      </c>
      <c r="L4310">
        <f t="shared" si="381"/>
        <v>3.4159599999999952</v>
      </c>
      <c r="N4310">
        <v>0.726799999999999</v>
      </c>
      <c r="O4310" t="str">
        <f t="shared" si="382"/>
        <v>18&lt;row&gt;&lt;color=136,140,107&gt;丢出酒桶给予对手341%伤害，&lt;row&gt;&lt;color=136,140,107&gt;并额外造成918点伤害</v>
      </c>
    </row>
    <row r="4311" spans="1:15" x14ac:dyDescent="0.15">
      <c r="A4311">
        <f t="shared" si="380"/>
        <v>1003323038</v>
      </c>
      <c r="B4311" s="32">
        <v>1003323</v>
      </c>
      <c r="C4311">
        <v>38</v>
      </c>
      <c r="D4311">
        <v>0</v>
      </c>
      <c r="E4311">
        <v>0</v>
      </c>
      <c r="F4311" t="s">
        <v>615</v>
      </c>
      <c r="H4311">
        <v>0</v>
      </c>
      <c r="I4311">
        <v>1</v>
      </c>
      <c r="J4311">
        <v>0</v>
      </c>
      <c r="K4311">
        <v>100</v>
      </c>
      <c r="L4311">
        <f t="shared" si="381"/>
        <v>3.4455699999999951</v>
      </c>
      <c r="N4311">
        <v>0.73309999999999897</v>
      </c>
      <c r="O4311" t="str">
        <f t="shared" si="382"/>
        <v>18&lt;row&gt;&lt;color=136,140,107&gt;丢出酒桶给予对手344%伤害，&lt;row&gt;&lt;color=136,140,107&gt;并额外造成959点伤害</v>
      </c>
    </row>
    <row r="4312" spans="1:15" x14ac:dyDescent="0.15">
      <c r="A4312">
        <f t="shared" si="380"/>
        <v>1003323039</v>
      </c>
      <c r="B4312" s="32">
        <v>1003323</v>
      </c>
      <c r="C4312">
        <v>39</v>
      </c>
      <c r="D4312">
        <v>0</v>
      </c>
      <c r="E4312">
        <v>0</v>
      </c>
      <c r="F4312" t="s">
        <v>616</v>
      </c>
      <c r="H4312">
        <v>0</v>
      </c>
      <c r="I4312">
        <v>1</v>
      </c>
      <c r="J4312">
        <v>0</v>
      </c>
      <c r="K4312">
        <v>100</v>
      </c>
      <c r="L4312">
        <f t="shared" si="381"/>
        <v>3.4751799999999951</v>
      </c>
      <c r="N4312">
        <v>0.73939999999999895</v>
      </c>
      <c r="O4312" t="str">
        <f t="shared" si="382"/>
        <v>18&lt;row&gt;&lt;color=136,140,107&gt;丢出酒桶给予对手347%伤害，&lt;row&gt;&lt;color=136,140,107&gt;并额外造成1002点伤害</v>
      </c>
    </row>
    <row r="4313" spans="1:15" x14ac:dyDescent="0.15">
      <c r="A4313">
        <f t="shared" si="380"/>
        <v>1003323040</v>
      </c>
      <c r="B4313" s="32">
        <v>1003323</v>
      </c>
      <c r="C4313">
        <v>40</v>
      </c>
      <c r="D4313">
        <v>0</v>
      </c>
      <c r="E4313">
        <v>0</v>
      </c>
      <c r="F4313" t="s">
        <v>617</v>
      </c>
      <c r="H4313">
        <v>0</v>
      </c>
      <c r="I4313">
        <v>1</v>
      </c>
      <c r="J4313">
        <v>0</v>
      </c>
      <c r="K4313">
        <v>100</v>
      </c>
      <c r="L4313">
        <f t="shared" si="381"/>
        <v>3.5047899999999954</v>
      </c>
      <c r="N4313">
        <v>0.74569999999999903</v>
      </c>
      <c r="O4313" t="str">
        <f t="shared" si="382"/>
        <v>18&lt;row&gt;&lt;color=136,140,107&gt;丢出酒桶给予对手350%伤害，&lt;row&gt;&lt;color=136,140,107&gt;并额外造成1045点伤害</v>
      </c>
    </row>
    <row r="4314" spans="1:15" x14ac:dyDescent="0.15">
      <c r="A4314">
        <f t="shared" si="380"/>
        <v>1003323041</v>
      </c>
      <c r="B4314" s="32">
        <v>1003323</v>
      </c>
      <c r="C4314">
        <v>41</v>
      </c>
      <c r="D4314">
        <v>0</v>
      </c>
      <c r="E4314">
        <v>0</v>
      </c>
      <c r="F4314" t="s">
        <v>618</v>
      </c>
      <c r="H4314">
        <v>0</v>
      </c>
      <c r="I4314">
        <v>1</v>
      </c>
      <c r="J4314">
        <v>0</v>
      </c>
      <c r="K4314">
        <v>100</v>
      </c>
      <c r="L4314">
        <f t="shared" si="381"/>
        <v>3.5343999999999953</v>
      </c>
      <c r="N4314">
        <v>0.751999999999999</v>
      </c>
      <c r="O4314" t="str">
        <f t="shared" si="382"/>
        <v>18&lt;row&gt;&lt;color=136,140,107&gt;丢出酒桶给予对手353%伤害，&lt;row&gt;&lt;color=136,140,107&gt;并额外造成1089点伤害</v>
      </c>
    </row>
    <row r="4315" spans="1:15" x14ac:dyDescent="0.15">
      <c r="A4315">
        <f t="shared" si="380"/>
        <v>1003323042</v>
      </c>
      <c r="B4315" s="32">
        <v>1003323</v>
      </c>
      <c r="C4315">
        <v>42</v>
      </c>
      <c r="D4315">
        <v>0</v>
      </c>
      <c r="E4315">
        <v>0</v>
      </c>
      <c r="F4315" t="s">
        <v>619</v>
      </c>
      <c r="H4315">
        <v>0</v>
      </c>
      <c r="I4315">
        <v>1</v>
      </c>
      <c r="J4315">
        <v>0</v>
      </c>
      <c r="K4315">
        <v>100</v>
      </c>
      <c r="L4315">
        <f t="shared" si="381"/>
        <v>3.5640099999999952</v>
      </c>
      <c r="N4315">
        <v>0.75829999999999897</v>
      </c>
      <c r="O4315" t="str">
        <f t="shared" si="382"/>
        <v>18&lt;row&gt;&lt;color=136,140,107&gt;丢出酒桶给予对手356%伤害，&lt;row&gt;&lt;color=136,140,107&gt;并额外造成1135点伤害</v>
      </c>
    </row>
    <row r="4316" spans="1:15" x14ac:dyDescent="0.15">
      <c r="A4316">
        <f t="shared" si="380"/>
        <v>1003323043</v>
      </c>
      <c r="B4316" s="32">
        <v>1003323</v>
      </c>
      <c r="C4316">
        <v>43</v>
      </c>
      <c r="D4316">
        <v>0</v>
      </c>
      <c r="E4316">
        <v>0</v>
      </c>
      <c r="F4316" t="s">
        <v>620</v>
      </c>
      <c r="H4316">
        <v>0</v>
      </c>
      <c r="I4316">
        <v>1</v>
      </c>
      <c r="J4316">
        <v>0</v>
      </c>
      <c r="K4316">
        <v>100</v>
      </c>
      <c r="L4316">
        <f t="shared" si="381"/>
        <v>3.5936199999999952</v>
      </c>
      <c r="N4316">
        <v>0.76459999999999895</v>
      </c>
      <c r="O4316" t="str">
        <f t="shared" si="382"/>
        <v>18&lt;row&gt;&lt;color=136,140,107&gt;丢出酒桶给予对手359%伤害，&lt;row&gt;&lt;color=136,140,107&gt;并额外造成1181点伤害</v>
      </c>
    </row>
    <row r="4317" spans="1:15" x14ac:dyDescent="0.15">
      <c r="A4317">
        <f t="shared" si="380"/>
        <v>1003323044</v>
      </c>
      <c r="B4317" s="32">
        <v>1003323</v>
      </c>
      <c r="C4317">
        <v>44</v>
      </c>
      <c r="D4317">
        <v>0</v>
      </c>
      <c r="E4317">
        <v>0</v>
      </c>
      <c r="F4317" t="s">
        <v>621</v>
      </c>
      <c r="H4317">
        <v>0</v>
      </c>
      <c r="I4317">
        <v>1</v>
      </c>
      <c r="J4317">
        <v>0</v>
      </c>
      <c r="K4317">
        <v>100</v>
      </c>
      <c r="L4317">
        <f t="shared" si="381"/>
        <v>3.6232299999999955</v>
      </c>
      <c r="N4317">
        <v>0.77089999999999903</v>
      </c>
      <c r="O4317" t="str">
        <f t="shared" si="382"/>
        <v>18&lt;row&gt;&lt;color=136,140,107&gt;丢出酒桶给予对手362%伤害，&lt;row&gt;&lt;color=136,140,107&gt;并额外造成1228点伤害</v>
      </c>
    </row>
    <row r="4318" spans="1:15" x14ac:dyDescent="0.15">
      <c r="A4318">
        <f t="shared" si="380"/>
        <v>1003323045</v>
      </c>
      <c r="B4318" s="32">
        <v>1003323</v>
      </c>
      <c r="C4318">
        <v>45</v>
      </c>
      <c r="D4318">
        <v>0</v>
      </c>
      <c r="E4318">
        <v>0</v>
      </c>
      <c r="F4318" t="s">
        <v>622</v>
      </c>
      <c r="H4318">
        <v>0</v>
      </c>
      <c r="I4318">
        <v>1</v>
      </c>
      <c r="J4318">
        <v>0</v>
      </c>
      <c r="K4318">
        <v>100</v>
      </c>
      <c r="L4318">
        <f t="shared" si="381"/>
        <v>3.6528399999999954</v>
      </c>
      <c r="N4318">
        <v>0.777199999999999</v>
      </c>
      <c r="O4318" t="str">
        <f t="shared" si="382"/>
        <v>18&lt;row&gt;&lt;color=136,140,107&gt;丢出酒桶给予对手365%伤害，&lt;row&gt;&lt;color=136,140,107&gt;并额外造成1277点伤害</v>
      </c>
    </row>
    <row r="4319" spans="1:15" x14ac:dyDescent="0.15">
      <c r="A4319">
        <f t="shared" si="380"/>
        <v>1003323046</v>
      </c>
      <c r="B4319" s="32">
        <v>1003323</v>
      </c>
      <c r="C4319">
        <v>46</v>
      </c>
      <c r="D4319">
        <v>0</v>
      </c>
      <c r="E4319">
        <v>0</v>
      </c>
      <c r="F4319" t="s">
        <v>623</v>
      </c>
      <c r="H4319">
        <v>0</v>
      </c>
      <c r="I4319">
        <v>1</v>
      </c>
      <c r="J4319">
        <v>0</v>
      </c>
      <c r="K4319">
        <v>100</v>
      </c>
      <c r="L4319">
        <f t="shared" si="381"/>
        <v>3.6824499999999953</v>
      </c>
      <c r="N4319">
        <v>0.78349999999999898</v>
      </c>
      <c r="O4319" t="str">
        <f t="shared" si="382"/>
        <v>18&lt;row&gt;&lt;color=136,140,107&gt;丢出酒桶给予对手368%伤害，&lt;row&gt;&lt;color=136,140,107&gt;并额外造成1327点伤害</v>
      </c>
    </row>
    <row r="4320" spans="1:15" x14ac:dyDescent="0.15">
      <c r="A4320">
        <f t="shared" si="380"/>
        <v>1003323047</v>
      </c>
      <c r="B4320" s="32">
        <v>1003323</v>
      </c>
      <c r="C4320">
        <v>47</v>
      </c>
      <c r="D4320">
        <v>0</v>
      </c>
      <c r="E4320">
        <v>0</v>
      </c>
      <c r="F4320" t="s">
        <v>624</v>
      </c>
      <c r="H4320">
        <v>0</v>
      </c>
      <c r="I4320">
        <v>1</v>
      </c>
      <c r="J4320">
        <v>0</v>
      </c>
      <c r="K4320">
        <v>100</v>
      </c>
      <c r="L4320">
        <f t="shared" si="381"/>
        <v>3.7120599999999953</v>
      </c>
      <c r="N4320">
        <v>0.78979999999999895</v>
      </c>
      <c r="O4320" t="str">
        <f t="shared" si="382"/>
        <v>18&lt;row&gt;&lt;color=136,140,107&gt;丢出酒桶给予对手371%伤害，&lt;row&gt;&lt;color=136,140,107&gt;并额外造成1377点伤害</v>
      </c>
    </row>
    <row r="4321" spans="1:15" x14ac:dyDescent="0.15">
      <c r="A4321">
        <f t="shared" si="380"/>
        <v>1003323048</v>
      </c>
      <c r="B4321" s="32">
        <v>1003323</v>
      </c>
      <c r="C4321">
        <v>48</v>
      </c>
      <c r="D4321">
        <v>0</v>
      </c>
      <c r="E4321">
        <v>0</v>
      </c>
      <c r="F4321" t="s">
        <v>625</v>
      </c>
      <c r="H4321">
        <v>0</v>
      </c>
      <c r="I4321">
        <v>1</v>
      </c>
      <c r="J4321">
        <v>0</v>
      </c>
      <c r="K4321">
        <v>100</v>
      </c>
      <c r="L4321">
        <f t="shared" si="381"/>
        <v>3.7416699999999956</v>
      </c>
      <c r="N4321">
        <v>0.79609999999999903</v>
      </c>
      <c r="O4321" t="str">
        <f t="shared" si="382"/>
        <v>18&lt;row&gt;&lt;color=136,140,107&gt;丢出酒桶给予对手374%伤害，&lt;row&gt;&lt;color=136,140,107&gt;并额外造成1429点伤害</v>
      </c>
    </row>
    <row r="4322" spans="1:15" x14ac:dyDescent="0.15">
      <c r="A4322">
        <f t="shared" si="380"/>
        <v>1003323049</v>
      </c>
      <c r="B4322" s="32">
        <v>1003323</v>
      </c>
      <c r="C4322">
        <v>49</v>
      </c>
      <c r="D4322">
        <v>0</v>
      </c>
      <c r="E4322">
        <v>0</v>
      </c>
      <c r="F4322" t="s">
        <v>626</v>
      </c>
      <c r="H4322">
        <v>0</v>
      </c>
      <c r="I4322">
        <v>1</v>
      </c>
      <c r="J4322">
        <v>0</v>
      </c>
      <c r="K4322">
        <v>100</v>
      </c>
      <c r="L4322">
        <f t="shared" si="381"/>
        <v>3.7712799999999955</v>
      </c>
      <c r="N4322">
        <v>0.802399999999999</v>
      </c>
      <c r="O4322" t="str">
        <f t="shared" si="382"/>
        <v>18&lt;row&gt;&lt;color=136,140,107&gt;丢出酒桶给予对手377%伤害，&lt;row&gt;&lt;color=136,140,107&gt;并额外造成1482点伤害</v>
      </c>
    </row>
    <row r="4323" spans="1:15" x14ac:dyDescent="0.15">
      <c r="A4323">
        <f t="shared" si="380"/>
        <v>1003323050</v>
      </c>
      <c r="B4323" s="32">
        <v>1003323</v>
      </c>
      <c r="C4323">
        <v>50</v>
      </c>
      <c r="D4323">
        <v>0</v>
      </c>
      <c r="E4323">
        <v>0</v>
      </c>
      <c r="F4323" t="s">
        <v>627</v>
      </c>
      <c r="H4323">
        <v>0</v>
      </c>
      <c r="I4323">
        <v>1</v>
      </c>
      <c r="J4323">
        <v>0</v>
      </c>
      <c r="K4323">
        <v>100</v>
      </c>
      <c r="L4323">
        <f t="shared" si="381"/>
        <v>3.8008899999999954</v>
      </c>
      <c r="N4323">
        <v>0.80869999999999898</v>
      </c>
      <c r="O4323" t="str">
        <f t="shared" si="382"/>
        <v>18&lt;row&gt;&lt;color=136,140,107&gt;丢出酒桶给予对手380%伤害，&lt;row&gt;&lt;color=136,140,107&gt;并额外造成1536点伤害</v>
      </c>
    </row>
    <row r="4324" spans="1:15" x14ac:dyDescent="0.15">
      <c r="A4324">
        <f t="shared" si="380"/>
        <v>1003323051</v>
      </c>
      <c r="B4324" s="32">
        <v>1003323</v>
      </c>
      <c r="C4324">
        <v>51</v>
      </c>
      <c r="D4324">
        <v>0</v>
      </c>
      <c r="E4324">
        <v>0</v>
      </c>
      <c r="F4324" t="s">
        <v>628</v>
      </c>
      <c r="H4324">
        <v>0</v>
      </c>
      <c r="I4324">
        <v>1</v>
      </c>
      <c r="J4324">
        <v>0</v>
      </c>
      <c r="K4324">
        <v>100</v>
      </c>
      <c r="L4324">
        <f t="shared" si="381"/>
        <v>3.8304999999999954</v>
      </c>
      <c r="N4324">
        <v>0.81499999999999895</v>
      </c>
      <c r="O4324" t="str">
        <f t="shared" si="382"/>
        <v>18&lt;row&gt;&lt;color=136,140,107&gt;丢出酒桶给予对手383%伤害，&lt;row&gt;&lt;color=136,140,107&gt;并额外造成1592点伤害</v>
      </c>
    </row>
    <row r="4325" spans="1:15" x14ac:dyDescent="0.15">
      <c r="A4325">
        <f t="shared" si="380"/>
        <v>1003323052</v>
      </c>
      <c r="B4325" s="32">
        <v>1003323</v>
      </c>
      <c r="C4325">
        <v>52</v>
      </c>
      <c r="D4325">
        <v>0</v>
      </c>
      <c r="E4325">
        <v>0</v>
      </c>
      <c r="F4325" t="s">
        <v>629</v>
      </c>
      <c r="H4325">
        <v>0</v>
      </c>
      <c r="I4325">
        <v>1</v>
      </c>
      <c r="J4325">
        <v>0</v>
      </c>
      <c r="K4325">
        <v>100</v>
      </c>
      <c r="L4325">
        <f t="shared" si="381"/>
        <v>3.8601099999999957</v>
      </c>
      <c r="N4325">
        <v>0.82129999999999903</v>
      </c>
      <c r="O4325" t="str">
        <f t="shared" si="382"/>
        <v>18&lt;row&gt;&lt;color=136,140,107&gt;丢出酒桶给予对手386%伤害，&lt;row&gt;&lt;color=136,140,107&gt;并额外造成1648点伤害</v>
      </c>
    </row>
    <row r="4326" spans="1:15" x14ac:dyDescent="0.15">
      <c r="A4326">
        <f t="shared" si="380"/>
        <v>1003323053</v>
      </c>
      <c r="B4326" s="32">
        <v>1003323</v>
      </c>
      <c r="C4326">
        <v>53</v>
      </c>
      <c r="D4326">
        <v>0</v>
      </c>
      <c r="E4326">
        <v>0</v>
      </c>
      <c r="F4326" t="s">
        <v>630</v>
      </c>
      <c r="H4326">
        <v>0</v>
      </c>
      <c r="I4326">
        <v>1</v>
      </c>
      <c r="J4326">
        <v>0</v>
      </c>
      <c r="K4326">
        <v>100</v>
      </c>
      <c r="L4326">
        <f t="shared" si="381"/>
        <v>3.8897199999999956</v>
      </c>
      <c r="N4326">
        <v>0.827599999999999</v>
      </c>
      <c r="O4326" t="str">
        <f t="shared" si="382"/>
        <v>18&lt;row&gt;&lt;color=136,140,107&gt;丢出酒桶给予对手388%伤害，&lt;row&gt;&lt;color=136,140,107&gt;并额外造成1706点伤害</v>
      </c>
    </row>
    <row r="4327" spans="1:15" x14ac:dyDescent="0.15">
      <c r="A4327">
        <f t="shared" si="380"/>
        <v>1003323054</v>
      </c>
      <c r="B4327" s="32">
        <v>1003323</v>
      </c>
      <c r="C4327">
        <v>54</v>
      </c>
      <c r="D4327">
        <v>0</v>
      </c>
      <c r="E4327">
        <v>0</v>
      </c>
      <c r="F4327" t="s">
        <v>631</v>
      </c>
      <c r="H4327">
        <v>0</v>
      </c>
      <c r="I4327">
        <v>1</v>
      </c>
      <c r="J4327">
        <v>0</v>
      </c>
      <c r="K4327">
        <v>100</v>
      </c>
      <c r="L4327">
        <f t="shared" si="381"/>
        <v>3.9193299999999955</v>
      </c>
      <c r="N4327">
        <v>0.83389999999999898</v>
      </c>
      <c r="O4327" t="str">
        <f t="shared" si="382"/>
        <v>18&lt;row&gt;&lt;color=136,140,107&gt;丢出酒桶给予对手391%伤害，&lt;row&gt;&lt;color=136,140,107&gt;并额外造成1764点伤害</v>
      </c>
    </row>
    <row r="4328" spans="1:15" x14ac:dyDescent="0.15">
      <c r="A4328">
        <f t="shared" si="380"/>
        <v>1003323055</v>
      </c>
      <c r="B4328" s="32">
        <v>1003323</v>
      </c>
      <c r="C4328">
        <v>55</v>
      </c>
      <c r="D4328">
        <v>0</v>
      </c>
      <c r="E4328">
        <v>0</v>
      </c>
      <c r="F4328" t="s">
        <v>632</v>
      </c>
      <c r="H4328">
        <v>0</v>
      </c>
      <c r="I4328">
        <v>1</v>
      </c>
      <c r="J4328">
        <v>0</v>
      </c>
      <c r="K4328">
        <v>100</v>
      </c>
      <c r="L4328">
        <f t="shared" si="381"/>
        <v>3.948939999999995</v>
      </c>
      <c r="N4328">
        <v>0.84019999999999895</v>
      </c>
      <c r="O4328" t="str">
        <f t="shared" si="382"/>
        <v>18&lt;row&gt;&lt;color=136,140,107&gt;丢出酒桶给予对手394%伤害，&lt;row&gt;&lt;color=136,140,107&gt;并额外造成1824点伤害</v>
      </c>
    </row>
    <row r="4329" spans="1:15" x14ac:dyDescent="0.15">
      <c r="A4329">
        <f t="shared" ref="A4329:A4392" si="383">B4329*1000+C4329</f>
        <v>1003323056</v>
      </c>
      <c r="B4329" s="32">
        <v>1003323</v>
      </c>
      <c r="C4329">
        <v>56</v>
      </c>
      <c r="D4329">
        <v>0</v>
      </c>
      <c r="E4329">
        <v>0</v>
      </c>
      <c r="F4329" t="s">
        <v>633</v>
      </c>
      <c r="H4329">
        <v>0</v>
      </c>
      <c r="I4329">
        <v>1</v>
      </c>
      <c r="J4329">
        <v>0</v>
      </c>
      <c r="K4329">
        <v>100</v>
      </c>
      <c r="L4329">
        <f t="shared" si="381"/>
        <v>3.9785499999999909</v>
      </c>
      <c r="N4329">
        <v>0.84649999999999803</v>
      </c>
      <c r="O4329" t="str">
        <f t="shared" si="382"/>
        <v>18&lt;row&gt;&lt;color=136,140,107&gt;丢出酒桶给予对手397%伤害，&lt;row&gt;&lt;color=136,140,107&gt;并额外造成1885点伤害</v>
      </c>
    </row>
    <row r="4330" spans="1:15" x14ac:dyDescent="0.15">
      <c r="A4330">
        <f t="shared" si="383"/>
        <v>1003323057</v>
      </c>
      <c r="B4330" s="32">
        <v>1003323</v>
      </c>
      <c r="C4330">
        <v>57</v>
      </c>
      <c r="D4330">
        <v>0</v>
      </c>
      <c r="E4330">
        <v>0</v>
      </c>
      <c r="F4330" t="s">
        <v>634</v>
      </c>
      <c r="H4330">
        <v>0</v>
      </c>
      <c r="I4330">
        <v>1</v>
      </c>
      <c r="J4330">
        <v>0</v>
      </c>
      <c r="K4330">
        <v>100</v>
      </c>
      <c r="L4330">
        <f t="shared" si="381"/>
        <v>4.0081599999999904</v>
      </c>
      <c r="N4330">
        <v>0.852799999999998</v>
      </c>
      <c r="O4330" t="str">
        <f t="shared" si="382"/>
        <v>18&lt;row&gt;&lt;color=136,140,107&gt;丢出酒桶给予对手400%伤害，&lt;row&gt;&lt;color=136,140,107&gt;并额外造成1948点伤害</v>
      </c>
    </row>
    <row r="4331" spans="1:15" x14ac:dyDescent="0.15">
      <c r="A4331">
        <f t="shared" si="383"/>
        <v>1003323058</v>
      </c>
      <c r="B4331" s="32">
        <v>1003323</v>
      </c>
      <c r="C4331">
        <v>58</v>
      </c>
      <c r="D4331">
        <v>0</v>
      </c>
      <c r="E4331">
        <v>0</v>
      </c>
      <c r="F4331" t="s">
        <v>635</v>
      </c>
      <c r="H4331">
        <v>0</v>
      </c>
      <c r="I4331">
        <v>1</v>
      </c>
      <c r="J4331">
        <v>0</v>
      </c>
      <c r="K4331">
        <v>100</v>
      </c>
      <c r="L4331">
        <f t="shared" si="381"/>
        <v>4.0377699999999903</v>
      </c>
      <c r="N4331">
        <v>0.85909999999999798</v>
      </c>
      <c r="O4331" t="str">
        <f t="shared" si="382"/>
        <v>18&lt;row&gt;&lt;color=136,140,107&gt;丢出酒桶给予对手403%伤害，&lt;row&gt;&lt;color=136,140,107&gt;并额外造成2011点伤害</v>
      </c>
    </row>
    <row r="4332" spans="1:15" x14ac:dyDescent="0.15">
      <c r="A4332">
        <f t="shared" si="383"/>
        <v>1003323059</v>
      </c>
      <c r="B4332" s="32">
        <v>1003323</v>
      </c>
      <c r="C4332">
        <v>59</v>
      </c>
      <c r="D4332">
        <v>0</v>
      </c>
      <c r="E4332">
        <v>0</v>
      </c>
      <c r="F4332" t="s">
        <v>636</v>
      </c>
      <c r="H4332">
        <v>0</v>
      </c>
      <c r="I4332">
        <v>1</v>
      </c>
      <c r="J4332">
        <v>0</v>
      </c>
      <c r="K4332">
        <v>100</v>
      </c>
      <c r="L4332">
        <f t="shared" si="381"/>
        <v>4.0673799999999902</v>
      </c>
      <c r="N4332">
        <v>0.86539999999999795</v>
      </c>
      <c r="O4332" t="str">
        <f t="shared" si="382"/>
        <v>18&lt;row&gt;&lt;color=136,140,107&gt;丢出酒桶给予对手406%伤害，&lt;row&gt;&lt;color=136,140,107&gt;并额外造成2076点伤害</v>
      </c>
    </row>
    <row r="4333" spans="1:15" x14ac:dyDescent="0.15">
      <c r="A4333">
        <f t="shared" si="383"/>
        <v>1003323060</v>
      </c>
      <c r="B4333" s="32">
        <v>1003323</v>
      </c>
      <c r="C4333">
        <v>60</v>
      </c>
      <c r="D4333">
        <v>0</v>
      </c>
      <c r="E4333">
        <v>0</v>
      </c>
      <c r="F4333" t="s">
        <v>637</v>
      </c>
      <c r="H4333">
        <v>0</v>
      </c>
      <c r="I4333">
        <v>1</v>
      </c>
      <c r="J4333">
        <v>0</v>
      </c>
      <c r="K4333">
        <v>100</v>
      </c>
      <c r="L4333">
        <f t="shared" si="381"/>
        <v>4.096989999999991</v>
      </c>
      <c r="N4333">
        <v>0.87169999999999803</v>
      </c>
      <c r="O4333" t="str">
        <f t="shared" si="382"/>
        <v>18&lt;row&gt;&lt;color=136,140,107&gt;丢出酒桶给予对手409%伤害，&lt;row&gt;&lt;color=136,140,107&gt;并额外造成2142点伤害</v>
      </c>
    </row>
    <row r="4334" spans="1:15" x14ac:dyDescent="0.15">
      <c r="A4334">
        <f t="shared" si="383"/>
        <v>1003323061</v>
      </c>
      <c r="B4334" s="32">
        <v>1003323</v>
      </c>
      <c r="C4334">
        <v>61</v>
      </c>
      <c r="D4334">
        <v>0</v>
      </c>
      <c r="E4334">
        <v>0</v>
      </c>
      <c r="F4334" t="s">
        <v>638</v>
      </c>
      <c r="H4334">
        <v>0</v>
      </c>
      <c r="I4334">
        <v>1</v>
      </c>
      <c r="J4334">
        <v>0</v>
      </c>
      <c r="K4334">
        <v>100</v>
      </c>
      <c r="L4334">
        <f t="shared" si="381"/>
        <v>4.1265999999999909</v>
      </c>
      <c r="N4334">
        <v>0.877999999999998</v>
      </c>
      <c r="O4334" t="str">
        <f t="shared" si="382"/>
        <v>18&lt;row&gt;&lt;color=136,140,107&gt;丢出酒桶给予对手412%伤害，&lt;row&gt;&lt;color=136,140,107&gt;并额外造成2210点伤害</v>
      </c>
    </row>
    <row r="4335" spans="1:15" x14ac:dyDescent="0.15">
      <c r="A4335">
        <f t="shared" si="383"/>
        <v>1003323062</v>
      </c>
      <c r="B4335" s="32">
        <v>1003323</v>
      </c>
      <c r="C4335">
        <v>62</v>
      </c>
      <c r="D4335">
        <v>0</v>
      </c>
      <c r="E4335">
        <v>0</v>
      </c>
      <c r="F4335" t="s">
        <v>639</v>
      </c>
      <c r="H4335">
        <v>0</v>
      </c>
      <c r="I4335">
        <v>1</v>
      </c>
      <c r="J4335">
        <v>0</v>
      </c>
      <c r="K4335">
        <v>100</v>
      </c>
      <c r="L4335">
        <f t="shared" si="381"/>
        <v>4.1562099999999909</v>
      </c>
      <c r="N4335">
        <v>0.88429999999999798</v>
      </c>
      <c r="O4335" t="str">
        <f t="shared" si="382"/>
        <v>18&lt;row&gt;&lt;color=136,140,107&gt;丢出酒桶给予对手415%伤害，&lt;row&gt;&lt;color=136,140,107&gt;并额外造成2278点伤害</v>
      </c>
    </row>
    <row r="4336" spans="1:15" x14ac:dyDescent="0.15">
      <c r="A4336">
        <f t="shared" si="383"/>
        <v>1003323063</v>
      </c>
      <c r="B4336" s="32">
        <v>1003323</v>
      </c>
      <c r="C4336">
        <v>63</v>
      </c>
      <c r="D4336">
        <v>0</v>
      </c>
      <c r="E4336">
        <v>0</v>
      </c>
      <c r="F4336" t="s">
        <v>640</v>
      </c>
      <c r="H4336">
        <v>0</v>
      </c>
      <c r="I4336">
        <v>1</v>
      </c>
      <c r="J4336">
        <v>0</v>
      </c>
      <c r="K4336">
        <v>100</v>
      </c>
      <c r="L4336">
        <f t="shared" si="381"/>
        <v>4.1858199999999908</v>
      </c>
      <c r="N4336">
        <v>0.89059999999999795</v>
      </c>
      <c r="O4336" t="str">
        <f t="shared" si="382"/>
        <v>18&lt;row&gt;&lt;color=136,140,107&gt;丢出酒桶给予对手418%伤害，&lt;row&gt;&lt;color=136,140,107&gt;并额外造成2348点伤害</v>
      </c>
    </row>
    <row r="4337" spans="1:15" x14ac:dyDescent="0.15">
      <c r="A4337">
        <f t="shared" si="383"/>
        <v>1003323064</v>
      </c>
      <c r="B4337" s="32">
        <v>1003323</v>
      </c>
      <c r="C4337">
        <v>64</v>
      </c>
      <c r="D4337">
        <v>0</v>
      </c>
      <c r="E4337">
        <v>0</v>
      </c>
      <c r="F4337" t="s">
        <v>641</v>
      </c>
      <c r="H4337">
        <v>0</v>
      </c>
      <c r="I4337">
        <v>1</v>
      </c>
      <c r="J4337">
        <v>0</v>
      </c>
      <c r="K4337">
        <v>100</v>
      </c>
      <c r="L4337">
        <f t="shared" si="381"/>
        <v>4.2154299999999907</v>
      </c>
      <c r="N4337">
        <v>0.89689999999999803</v>
      </c>
      <c r="O4337" t="str">
        <f t="shared" si="382"/>
        <v>18&lt;row&gt;&lt;color=136,140,107&gt;丢出酒桶给予对手421%伤害，&lt;row&gt;&lt;color=136,140,107&gt;并额外造成2419点伤害</v>
      </c>
    </row>
    <row r="4338" spans="1:15" x14ac:dyDescent="0.15">
      <c r="A4338">
        <f t="shared" si="383"/>
        <v>1003323065</v>
      </c>
      <c r="B4338" s="32">
        <v>1003323</v>
      </c>
      <c r="C4338">
        <v>65</v>
      </c>
      <c r="D4338">
        <v>0</v>
      </c>
      <c r="E4338">
        <v>0</v>
      </c>
      <c r="F4338" t="s">
        <v>642</v>
      </c>
      <c r="H4338">
        <v>0</v>
      </c>
      <c r="I4338">
        <v>1</v>
      </c>
      <c r="J4338">
        <v>0</v>
      </c>
      <c r="K4338">
        <v>100</v>
      </c>
      <c r="L4338">
        <f t="shared" ref="L4338:L4401" si="384">IF(C4338=80,VLOOKUP((B4338-20),$B$100:$L$2343,11,0),VLOOKUP((B4338-20),$B$100:$L$2343,11,0)*N4338)</f>
        <v>4.2450399999999906</v>
      </c>
      <c r="N4338">
        <v>0.903199999999998</v>
      </c>
      <c r="O4338" t="str">
        <f t="shared" si="382"/>
        <v>18&lt;row&gt;&lt;color=136,140,107&gt;丢出酒桶给予对手424%伤害，&lt;row&gt;&lt;color=136,140,107&gt;并额外造成2492点伤害</v>
      </c>
    </row>
    <row r="4339" spans="1:15" x14ac:dyDescent="0.15">
      <c r="A4339">
        <f t="shared" si="383"/>
        <v>1003323066</v>
      </c>
      <c r="B4339" s="32">
        <v>1003323</v>
      </c>
      <c r="C4339">
        <v>66</v>
      </c>
      <c r="D4339">
        <v>0</v>
      </c>
      <c r="E4339">
        <v>0</v>
      </c>
      <c r="F4339" t="s">
        <v>643</v>
      </c>
      <c r="H4339">
        <v>0</v>
      </c>
      <c r="I4339">
        <v>1</v>
      </c>
      <c r="J4339">
        <v>0</v>
      </c>
      <c r="K4339">
        <v>100</v>
      </c>
      <c r="L4339">
        <f t="shared" si="384"/>
        <v>4.2746499999999905</v>
      </c>
      <c r="N4339">
        <v>0.90949999999999798</v>
      </c>
      <c r="O4339" t="str">
        <f t="shared" ref="O4339:O4353" si="385">"18&lt;row&gt;&lt;color=136,140,107&gt;丢出酒桶给予对手"&amp;INT(L4339*100)&amp;"%伤害，&lt;row&gt;&lt;color=136,140,107&gt;并额外造成"&amp;INT(C4339*10*L4339*N4339)&amp;"点伤害"</f>
        <v>18&lt;row&gt;&lt;color=136,140,107&gt;丢出酒桶给予对手427%伤害，&lt;row&gt;&lt;color=136,140,107&gt;并额外造成2565点伤害</v>
      </c>
    </row>
    <row r="4340" spans="1:15" x14ac:dyDescent="0.15">
      <c r="A4340">
        <f t="shared" si="383"/>
        <v>1003323067</v>
      </c>
      <c r="B4340" s="32">
        <v>1003323</v>
      </c>
      <c r="C4340">
        <v>67</v>
      </c>
      <c r="D4340">
        <v>0</v>
      </c>
      <c r="E4340">
        <v>0</v>
      </c>
      <c r="F4340" t="s">
        <v>644</v>
      </c>
      <c r="H4340">
        <v>0</v>
      </c>
      <c r="I4340">
        <v>1</v>
      </c>
      <c r="J4340">
        <v>0</v>
      </c>
      <c r="K4340">
        <v>100</v>
      </c>
      <c r="L4340">
        <f t="shared" si="384"/>
        <v>4.3042599999999904</v>
      </c>
      <c r="N4340">
        <v>0.91579999999999795</v>
      </c>
      <c r="O4340" t="str">
        <f t="shared" si="385"/>
        <v>18&lt;row&gt;&lt;color=136,140,107&gt;丢出酒桶给予对手430%伤害，&lt;row&gt;&lt;color=136,140,107&gt;并额外造成2641点伤害</v>
      </c>
    </row>
    <row r="4341" spans="1:15" x14ac:dyDescent="0.15">
      <c r="A4341">
        <f t="shared" si="383"/>
        <v>1003323068</v>
      </c>
      <c r="B4341" s="32">
        <v>1003323</v>
      </c>
      <c r="C4341">
        <v>68</v>
      </c>
      <c r="D4341">
        <v>0</v>
      </c>
      <c r="E4341">
        <v>0</v>
      </c>
      <c r="F4341" t="s">
        <v>645</v>
      </c>
      <c r="H4341">
        <v>0</v>
      </c>
      <c r="I4341">
        <v>1</v>
      </c>
      <c r="J4341">
        <v>0</v>
      </c>
      <c r="K4341">
        <v>100</v>
      </c>
      <c r="L4341">
        <f t="shared" si="384"/>
        <v>4.3338699999999912</v>
      </c>
      <c r="N4341">
        <v>0.92209999999999803</v>
      </c>
      <c r="O4341" t="str">
        <f t="shared" si="385"/>
        <v>18&lt;row&gt;&lt;color=136,140,107&gt;丢出酒桶给予对手433%伤害，&lt;row&gt;&lt;color=136,140,107&gt;并额外造成2717点伤害</v>
      </c>
    </row>
    <row r="4342" spans="1:15" x14ac:dyDescent="0.15">
      <c r="A4342">
        <f t="shared" si="383"/>
        <v>1003323069</v>
      </c>
      <c r="B4342" s="32">
        <v>1003323</v>
      </c>
      <c r="C4342">
        <v>69</v>
      </c>
      <c r="D4342">
        <v>0</v>
      </c>
      <c r="E4342">
        <v>0</v>
      </c>
      <c r="F4342" t="s">
        <v>646</v>
      </c>
      <c r="H4342">
        <v>0</v>
      </c>
      <c r="I4342">
        <v>1</v>
      </c>
      <c r="J4342">
        <v>0</v>
      </c>
      <c r="K4342">
        <v>100</v>
      </c>
      <c r="L4342">
        <f t="shared" si="384"/>
        <v>4.3634799999999911</v>
      </c>
      <c r="N4342">
        <v>0.928399999999998</v>
      </c>
      <c r="O4342" t="str">
        <f t="shared" si="385"/>
        <v>18&lt;row&gt;&lt;color=136,140,107&gt;丢出酒桶给予对手436%伤害，&lt;row&gt;&lt;color=136,140,107&gt;并额外造成2795点伤害</v>
      </c>
    </row>
    <row r="4343" spans="1:15" x14ac:dyDescent="0.15">
      <c r="A4343">
        <f t="shared" si="383"/>
        <v>1003323070</v>
      </c>
      <c r="B4343" s="32">
        <v>1003323</v>
      </c>
      <c r="C4343">
        <v>70</v>
      </c>
      <c r="D4343">
        <v>0</v>
      </c>
      <c r="E4343">
        <v>0</v>
      </c>
      <c r="F4343" t="s">
        <v>647</v>
      </c>
      <c r="H4343">
        <v>0</v>
      </c>
      <c r="I4343">
        <v>1</v>
      </c>
      <c r="J4343">
        <v>0</v>
      </c>
      <c r="K4343">
        <v>100</v>
      </c>
      <c r="L4343">
        <f t="shared" si="384"/>
        <v>4.3930899999999911</v>
      </c>
      <c r="N4343">
        <v>0.93469999999999798</v>
      </c>
      <c r="O4343" t="str">
        <f t="shared" si="385"/>
        <v>18&lt;row&gt;&lt;color=136,140,107&gt;丢出酒桶给予对手439%伤害，&lt;row&gt;&lt;color=136,140,107&gt;并额外造成2874点伤害</v>
      </c>
    </row>
    <row r="4344" spans="1:15" x14ac:dyDescent="0.15">
      <c r="A4344">
        <f t="shared" si="383"/>
        <v>1003323071</v>
      </c>
      <c r="B4344" s="32">
        <v>1003323</v>
      </c>
      <c r="C4344">
        <v>71</v>
      </c>
      <c r="D4344">
        <v>0</v>
      </c>
      <c r="E4344">
        <v>0</v>
      </c>
      <c r="F4344" t="s">
        <v>648</v>
      </c>
      <c r="H4344">
        <v>0</v>
      </c>
      <c r="I4344">
        <v>1</v>
      </c>
      <c r="J4344">
        <v>0</v>
      </c>
      <c r="K4344">
        <v>100</v>
      </c>
      <c r="L4344">
        <f t="shared" si="384"/>
        <v>4.422699999999991</v>
      </c>
      <c r="N4344">
        <v>0.94099999999999795</v>
      </c>
      <c r="O4344" t="str">
        <f t="shared" si="385"/>
        <v>18&lt;row&gt;&lt;color=136,140,107&gt;丢出酒桶给予对手442%伤害，&lt;row&gt;&lt;color=136,140,107&gt;并额外造成2954点伤害</v>
      </c>
    </row>
    <row r="4345" spans="1:15" x14ac:dyDescent="0.15">
      <c r="A4345">
        <f t="shared" si="383"/>
        <v>1003323072</v>
      </c>
      <c r="B4345" s="32">
        <v>1003323</v>
      </c>
      <c r="C4345">
        <v>72</v>
      </c>
      <c r="D4345">
        <v>0</v>
      </c>
      <c r="E4345">
        <v>0</v>
      </c>
      <c r="F4345" t="s">
        <v>649</v>
      </c>
      <c r="H4345">
        <v>0</v>
      </c>
      <c r="I4345">
        <v>1</v>
      </c>
      <c r="J4345">
        <v>0</v>
      </c>
      <c r="K4345">
        <v>100</v>
      </c>
      <c r="L4345">
        <f t="shared" si="384"/>
        <v>4.4523099999999909</v>
      </c>
      <c r="N4345">
        <v>0.94729999999999803</v>
      </c>
      <c r="O4345" t="str">
        <f t="shared" si="385"/>
        <v>18&lt;row&gt;&lt;color=136,140,107&gt;丢出酒桶给予对手445%伤害，&lt;row&gt;&lt;color=136,140,107&gt;并额外造成3036点伤害</v>
      </c>
    </row>
    <row r="4346" spans="1:15" x14ac:dyDescent="0.15">
      <c r="A4346">
        <f t="shared" si="383"/>
        <v>1003323073</v>
      </c>
      <c r="B4346" s="32">
        <v>1003323</v>
      </c>
      <c r="C4346">
        <v>73</v>
      </c>
      <c r="D4346">
        <v>0</v>
      </c>
      <c r="E4346">
        <v>0</v>
      </c>
      <c r="F4346" t="s">
        <v>650</v>
      </c>
      <c r="H4346">
        <v>0</v>
      </c>
      <c r="I4346">
        <v>1</v>
      </c>
      <c r="J4346">
        <v>0</v>
      </c>
      <c r="K4346">
        <v>100</v>
      </c>
      <c r="L4346">
        <f t="shared" si="384"/>
        <v>4.4819199999999908</v>
      </c>
      <c r="N4346">
        <v>0.953599999999998</v>
      </c>
      <c r="O4346" t="str">
        <f t="shared" si="385"/>
        <v>18&lt;row&gt;&lt;color=136,140,107&gt;丢出酒桶给予对手448%伤害，&lt;row&gt;&lt;color=136,140,107&gt;并额外造成3119点伤害</v>
      </c>
    </row>
    <row r="4347" spans="1:15" x14ac:dyDescent="0.15">
      <c r="A4347">
        <f t="shared" si="383"/>
        <v>1003323074</v>
      </c>
      <c r="B4347" s="32">
        <v>1003323</v>
      </c>
      <c r="C4347">
        <v>74</v>
      </c>
      <c r="D4347">
        <v>0</v>
      </c>
      <c r="E4347">
        <v>0</v>
      </c>
      <c r="F4347" t="s">
        <v>651</v>
      </c>
      <c r="H4347">
        <v>0</v>
      </c>
      <c r="I4347">
        <v>1</v>
      </c>
      <c r="J4347">
        <v>0</v>
      </c>
      <c r="K4347">
        <v>100</v>
      </c>
      <c r="L4347">
        <f t="shared" si="384"/>
        <v>4.5115299999999907</v>
      </c>
      <c r="N4347">
        <v>0.95989999999999798</v>
      </c>
      <c r="O4347" t="str">
        <f t="shared" si="385"/>
        <v>18&lt;row&gt;&lt;color=136,140,107&gt;丢出酒桶给予对手451%伤害，&lt;row&gt;&lt;color=136,140,107&gt;并额外造成3204点伤害</v>
      </c>
    </row>
    <row r="4348" spans="1:15" x14ac:dyDescent="0.15">
      <c r="A4348">
        <f t="shared" si="383"/>
        <v>1003323075</v>
      </c>
      <c r="B4348" s="32">
        <v>1003323</v>
      </c>
      <c r="C4348">
        <v>75</v>
      </c>
      <c r="D4348">
        <v>0</v>
      </c>
      <c r="E4348">
        <v>0</v>
      </c>
      <c r="F4348" t="s">
        <v>652</v>
      </c>
      <c r="H4348">
        <v>0</v>
      </c>
      <c r="I4348">
        <v>1</v>
      </c>
      <c r="J4348">
        <v>0</v>
      </c>
      <c r="K4348">
        <v>100</v>
      </c>
      <c r="L4348">
        <f t="shared" si="384"/>
        <v>4.5411399999999906</v>
      </c>
      <c r="N4348">
        <v>0.96619999999999795</v>
      </c>
      <c r="O4348" t="str">
        <f t="shared" si="385"/>
        <v>18&lt;row&gt;&lt;color=136,140,107&gt;丢出酒桶给予对手454%伤害，&lt;row&gt;&lt;color=136,140,107&gt;并额外造成3290点伤害</v>
      </c>
    </row>
    <row r="4349" spans="1:15" x14ac:dyDescent="0.15">
      <c r="A4349">
        <f t="shared" si="383"/>
        <v>1003323076</v>
      </c>
      <c r="B4349" s="32">
        <v>1003323</v>
      </c>
      <c r="C4349">
        <v>76</v>
      </c>
      <c r="D4349">
        <v>0</v>
      </c>
      <c r="E4349">
        <v>0</v>
      </c>
      <c r="F4349" t="s">
        <v>653</v>
      </c>
      <c r="H4349">
        <v>0</v>
      </c>
      <c r="I4349">
        <v>1</v>
      </c>
      <c r="J4349">
        <v>0</v>
      </c>
      <c r="K4349">
        <v>100</v>
      </c>
      <c r="L4349">
        <f t="shared" si="384"/>
        <v>4.5707499999999905</v>
      </c>
      <c r="N4349">
        <v>0.97249999999999803</v>
      </c>
      <c r="O4349" t="str">
        <f t="shared" si="385"/>
        <v>18&lt;row&gt;&lt;color=136,140,107&gt;丢出酒桶给予对手457%伤害，&lt;row&gt;&lt;color=136,140,107&gt;并额外造成3378点伤害</v>
      </c>
    </row>
    <row r="4350" spans="1:15" x14ac:dyDescent="0.15">
      <c r="A4350">
        <f t="shared" si="383"/>
        <v>1003323077</v>
      </c>
      <c r="B4350" s="32">
        <v>1003323</v>
      </c>
      <c r="C4350">
        <v>77</v>
      </c>
      <c r="D4350">
        <v>0</v>
      </c>
      <c r="E4350">
        <v>0</v>
      </c>
      <c r="F4350" t="s">
        <v>654</v>
      </c>
      <c r="H4350">
        <v>0</v>
      </c>
      <c r="I4350">
        <v>1</v>
      </c>
      <c r="J4350">
        <v>0</v>
      </c>
      <c r="K4350">
        <v>100</v>
      </c>
      <c r="L4350">
        <f t="shared" si="384"/>
        <v>4.6003599999999905</v>
      </c>
      <c r="N4350">
        <v>0.978799999999998</v>
      </c>
      <c r="O4350" t="str">
        <f t="shared" si="385"/>
        <v>18&lt;row&gt;&lt;color=136,140,107&gt;丢出酒桶给予对手460%伤害，&lt;row&gt;&lt;color=136,140,107&gt;并额外造成3467点伤害</v>
      </c>
    </row>
    <row r="4351" spans="1:15" x14ac:dyDescent="0.15">
      <c r="A4351">
        <f t="shared" si="383"/>
        <v>1003323078</v>
      </c>
      <c r="B4351" s="32">
        <v>1003323</v>
      </c>
      <c r="C4351">
        <v>78</v>
      </c>
      <c r="D4351">
        <v>0</v>
      </c>
      <c r="E4351">
        <v>0</v>
      </c>
      <c r="F4351" t="s">
        <v>655</v>
      </c>
      <c r="H4351">
        <v>0</v>
      </c>
      <c r="I4351">
        <v>1</v>
      </c>
      <c r="J4351">
        <v>0</v>
      </c>
      <c r="K4351">
        <v>100</v>
      </c>
      <c r="L4351">
        <f t="shared" si="384"/>
        <v>4.6299699999999904</v>
      </c>
      <c r="N4351">
        <v>0.98509999999999798</v>
      </c>
      <c r="O4351" t="str">
        <f t="shared" si="385"/>
        <v>18&lt;row&gt;&lt;color=136,140,107&gt;丢出酒桶给予对手462%伤害，&lt;row&gt;&lt;color=136,140,107&gt;并额外造成3557点伤害</v>
      </c>
    </row>
    <row r="4352" spans="1:15" x14ac:dyDescent="0.15">
      <c r="A4352">
        <f t="shared" si="383"/>
        <v>1003323079</v>
      </c>
      <c r="B4352" s="32">
        <v>1003323</v>
      </c>
      <c r="C4352">
        <v>79</v>
      </c>
      <c r="D4352">
        <v>0</v>
      </c>
      <c r="E4352">
        <v>0</v>
      </c>
      <c r="F4352" t="s">
        <v>656</v>
      </c>
      <c r="H4352">
        <v>0</v>
      </c>
      <c r="I4352">
        <v>1</v>
      </c>
      <c r="J4352">
        <v>0</v>
      </c>
      <c r="K4352">
        <v>100</v>
      </c>
      <c r="L4352">
        <f t="shared" si="384"/>
        <v>4.6595799999999903</v>
      </c>
      <c r="N4352">
        <v>0.99139999999999795</v>
      </c>
      <c r="O4352" t="str">
        <f t="shared" si="385"/>
        <v>18&lt;row&gt;&lt;color=136,140,107&gt;丢出酒桶给予对手465%伤害，&lt;row&gt;&lt;color=136,140,107&gt;并额外造成3649点伤害</v>
      </c>
    </row>
    <row r="4353" spans="1:15" x14ac:dyDescent="0.15">
      <c r="A4353">
        <f t="shared" si="383"/>
        <v>1003323080</v>
      </c>
      <c r="B4353" s="32">
        <v>1003323</v>
      </c>
      <c r="C4353">
        <v>80</v>
      </c>
      <c r="D4353">
        <v>0</v>
      </c>
      <c r="E4353">
        <v>0</v>
      </c>
      <c r="F4353" t="s">
        <v>657</v>
      </c>
      <c r="H4353">
        <v>0</v>
      </c>
      <c r="I4353">
        <v>1</v>
      </c>
      <c r="J4353">
        <v>0</v>
      </c>
      <c r="K4353">
        <v>100</v>
      </c>
      <c r="L4353">
        <f t="shared" si="384"/>
        <v>4.7</v>
      </c>
      <c r="N4353">
        <v>0.99769999999999803</v>
      </c>
      <c r="O4353" t="str">
        <f t="shared" si="385"/>
        <v>18&lt;row&gt;&lt;color=136,140,107&gt;丢出酒桶给予对手470%伤害，&lt;row&gt;&lt;color=136,140,107&gt;并额外造成3751点伤害</v>
      </c>
    </row>
    <row r="4354" spans="1:15" x14ac:dyDescent="0.15">
      <c r="A4354">
        <f t="shared" si="383"/>
        <v>1003623001</v>
      </c>
      <c r="B4354" s="35">
        <v>1003623</v>
      </c>
      <c r="C4354">
        <v>1</v>
      </c>
      <c r="D4354">
        <v>0</v>
      </c>
      <c r="E4354">
        <v>0</v>
      </c>
      <c r="F4354" t="s">
        <v>578</v>
      </c>
      <c r="H4354">
        <v>0</v>
      </c>
      <c r="I4354">
        <v>1</v>
      </c>
      <c r="J4354">
        <v>0</v>
      </c>
      <c r="K4354">
        <v>100</v>
      </c>
      <c r="L4354">
        <f t="shared" si="384"/>
        <v>2.25</v>
      </c>
      <c r="N4354">
        <v>0.5</v>
      </c>
      <c r="O4354" t="str">
        <f>"18&lt;row&gt;&lt;color=136,140,107&gt;使用巨锚给予对手"&amp;INT(L4354*100)&amp;"%伤害，&lt;row&gt;&lt;color=136,140,107&gt;并额外造成"&amp;INT(C4354*10*L4354*N4354)&amp;"点伤害"</f>
        <v>18&lt;row&gt;&lt;color=136,140,107&gt;使用巨锚给予对手225%伤害，&lt;row&gt;&lt;color=136,140,107&gt;并额外造成11点伤害</v>
      </c>
    </row>
    <row r="4355" spans="1:15" x14ac:dyDescent="0.15">
      <c r="A4355">
        <f t="shared" si="383"/>
        <v>1003623002</v>
      </c>
      <c r="B4355" s="32">
        <v>1003623</v>
      </c>
      <c r="C4355">
        <v>2</v>
      </c>
      <c r="D4355">
        <v>0</v>
      </c>
      <c r="E4355">
        <v>0</v>
      </c>
      <c r="F4355" t="s">
        <v>590</v>
      </c>
      <c r="H4355">
        <v>0</v>
      </c>
      <c r="I4355">
        <v>1</v>
      </c>
      <c r="J4355">
        <v>0</v>
      </c>
      <c r="K4355">
        <v>100</v>
      </c>
      <c r="L4355">
        <f t="shared" si="384"/>
        <v>2.2783499999999997</v>
      </c>
      <c r="N4355">
        <v>0.50629999999999997</v>
      </c>
      <c r="O4355" t="str">
        <f t="shared" ref="O4355:O4418" si="386">"18&lt;row&gt;&lt;color=136,140,107&gt;使用巨锚给予对手"&amp;INT(L4355*100)&amp;"%伤害，&lt;row&gt;&lt;color=136,140,107&gt;并额外造成"&amp;INT(C4355*10*L4355*N4355)&amp;"点伤害"</f>
        <v>18&lt;row&gt;&lt;color=136,140,107&gt;使用巨锚给予对手227%伤害，&lt;row&gt;&lt;color=136,140,107&gt;并额外造成23点伤害</v>
      </c>
    </row>
    <row r="4356" spans="1:15" x14ac:dyDescent="0.15">
      <c r="A4356">
        <f t="shared" si="383"/>
        <v>1003623003</v>
      </c>
      <c r="B4356" s="32">
        <v>1003623</v>
      </c>
      <c r="C4356">
        <v>3</v>
      </c>
      <c r="D4356">
        <v>0</v>
      </c>
      <c r="E4356">
        <v>0</v>
      </c>
      <c r="F4356" t="s">
        <v>579</v>
      </c>
      <c r="H4356">
        <v>0</v>
      </c>
      <c r="I4356">
        <v>1</v>
      </c>
      <c r="J4356">
        <v>0</v>
      </c>
      <c r="K4356">
        <v>100</v>
      </c>
      <c r="L4356">
        <f t="shared" si="384"/>
        <v>2.3066999999999998</v>
      </c>
      <c r="N4356">
        <v>0.51259999999999994</v>
      </c>
      <c r="O4356" t="str">
        <f t="shared" si="386"/>
        <v>18&lt;row&gt;&lt;color=136,140,107&gt;使用巨锚给予对手230%伤害，&lt;row&gt;&lt;color=136,140,107&gt;并额外造成35点伤害</v>
      </c>
    </row>
    <row r="4357" spans="1:15" x14ac:dyDescent="0.15">
      <c r="A4357">
        <f t="shared" si="383"/>
        <v>1003623004</v>
      </c>
      <c r="B4357" s="32">
        <v>1003623</v>
      </c>
      <c r="C4357">
        <v>4</v>
      </c>
      <c r="D4357">
        <v>0</v>
      </c>
      <c r="E4357">
        <v>0</v>
      </c>
      <c r="F4357" t="s">
        <v>580</v>
      </c>
      <c r="H4357">
        <v>0</v>
      </c>
      <c r="I4357">
        <v>1</v>
      </c>
      <c r="J4357">
        <v>0</v>
      </c>
      <c r="K4357">
        <v>100</v>
      </c>
      <c r="L4357">
        <f t="shared" si="384"/>
        <v>2.3350500000000003</v>
      </c>
      <c r="N4357">
        <v>0.51890000000000003</v>
      </c>
      <c r="O4357" t="str">
        <f t="shared" si="386"/>
        <v>18&lt;row&gt;&lt;color=136,140,107&gt;使用巨锚给予对手233%伤害，&lt;row&gt;&lt;color=136,140,107&gt;并额外造成48点伤害</v>
      </c>
    </row>
    <row r="4358" spans="1:15" x14ac:dyDescent="0.15">
      <c r="A4358">
        <f t="shared" si="383"/>
        <v>1003623005</v>
      </c>
      <c r="B4358" s="32">
        <v>1003623</v>
      </c>
      <c r="C4358">
        <v>5</v>
      </c>
      <c r="D4358">
        <v>0</v>
      </c>
      <c r="E4358">
        <v>0</v>
      </c>
      <c r="F4358" t="s">
        <v>581</v>
      </c>
      <c r="H4358">
        <v>0</v>
      </c>
      <c r="I4358">
        <v>1</v>
      </c>
      <c r="J4358">
        <v>0</v>
      </c>
      <c r="K4358">
        <v>100</v>
      </c>
      <c r="L4358">
        <f t="shared" si="384"/>
        <v>2.3633999999999999</v>
      </c>
      <c r="N4358">
        <v>0.5252</v>
      </c>
      <c r="O4358" t="str">
        <f t="shared" si="386"/>
        <v>18&lt;row&gt;&lt;color=136,140,107&gt;使用巨锚给予对手236%伤害，&lt;row&gt;&lt;color=136,140,107&gt;并额外造成62点伤害</v>
      </c>
    </row>
    <row r="4359" spans="1:15" x14ac:dyDescent="0.15">
      <c r="A4359">
        <f t="shared" si="383"/>
        <v>1003623006</v>
      </c>
      <c r="B4359" s="32">
        <v>1003623</v>
      </c>
      <c r="C4359">
        <v>6</v>
      </c>
      <c r="D4359">
        <v>0</v>
      </c>
      <c r="E4359">
        <v>0</v>
      </c>
      <c r="F4359" t="s">
        <v>582</v>
      </c>
      <c r="H4359">
        <v>0</v>
      </c>
      <c r="I4359">
        <v>1</v>
      </c>
      <c r="J4359">
        <v>0</v>
      </c>
      <c r="K4359">
        <v>100</v>
      </c>
      <c r="L4359">
        <f t="shared" si="384"/>
        <v>2.39175</v>
      </c>
      <c r="N4359">
        <v>0.53149999999999997</v>
      </c>
      <c r="O4359" t="str">
        <f t="shared" si="386"/>
        <v>18&lt;row&gt;&lt;color=136,140,107&gt;使用巨锚给予对手239%伤害，&lt;row&gt;&lt;color=136,140,107&gt;并额外造成76点伤害</v>
      </c>
    </row>
    <row r="4360" spans="1:15" x14ac:dyDescent="0.15">
      <c r="A4360">
        <f t="shared" si="383"/>
        <v>1003623007</v>
      </c>
      <c r="B4360" s="32">
        <v>1003623</v>
      </c>
      <c r="C4360">
        <v>7</v>
      </c>
      <c r="D4360">
        <v>0</v>
      </c>
      <c r="E4360">
        <v>0</v>
      </c>
      <c r="F4360" t="s">
        <v>583</v>
      </c>
      <c r="H4360">
        <v>0</v>
      </c>
      <c r="I4360">
        <v>1</v>
      </c>
      <c r="J4360">
        <v>0</v>
      </c>
      <c r="K4360">
        <v>100</v>
      </c>
      <c r="L4360">
        <f t="shared" si="384"/>
        <v>2.4200999999999997</v>
      </c>
      <c r="N4360">
        <v>0.53779999999999994</v>
      </c>
      <c r="O4360" t="str">
        <f t="shared" si="386"/>
        <v>18&lt;row&gt;&lt;color=136,140,107&gt;使用巨锚给予对手242%伤害，&lt;row&gt;&lt;color=136,140,107&gt;并额外造成91点伤害</v>
      </c>
    </row>
    <row r="4361" spans="1:15" x14ac:dyDescent="0.15">
      <c r="A4361">
        <f t="shared" si="383"/>
        <v>1003623008</v>
      </c>
      <c r="B4361" s="32">
        <v>1003623</v>
      </c>
      <c r="C4361">
        <v>8</v>
      </c>
      <c r="D4361">
        <v>0</v>
      </c>
      <c r="E4361">
        <v>0</v>
      </c>
      <c r="F4361" t="s">
        <v>584</v>
      </c>
      <c r="H4361">
        <v>0</v>
      </c>
      <c r="I4361">
        <v>1</v>
      </c>
      <c r="J4361">
        <v>0</v>
      </c>
      <c r="K4361">
        <v>100</v>
      </c>
      <c r="L4361">
        <f t="shared" si="384"/>
        <v>2.4484500000000002</v>
      </c>
      <c r="N4361">
        <v>0.54410000000000003</v>
      </c>
      <c r="O4361" t="str">
        <f t="shared" si="386"/>
        <v>18&lt;row&gt;&lt;color=136,140,107&gt;使用巨锚给予对手244%伤害，&lt;row&gt;&lt;color=136,140,107&gt;并额外造成106点伤害</v>
      </c>
    </row>
    <row r="4362" spans="1:15" x14ac:dyDescent="0.15">
      <c r="A4362">
        <f t="shared" si="383"/>
        <v>1003623009</v>
      </c>
      <c r="B4362" s="32">
        <v>1003623</v>
      </c>
      <c r="C4362">
        <v>9</v>
      </c>
      <c r="D4362">
        <v>0</v>
      </c>
      <c r="E4362">
        <v>0</v>
      </c>
      <c r="F4362" t="s">
        <v>585</v>
      </c>
      <c r="H4362">
        <v>0</v>
      </c>
      <c r="I4362">
        <v>1</v>
      </c>
      <c r="J4362">
        <v>0</v>
      </c>
      <c r="K4362">
        <v>100</v>
      </c>
      <c r="L4362">
        <f t="shared" si="384"/>
        <v>2.4767999999999999</v>
      </c>
      <c r="N4362">
        <v>0.5504</v>
      </c>
      <c r="O4362" t="str">
        <f t="shared" si="386"/>
        <v>18&lt;row&gt;&lt;color=136,140,107&gt;使用巨锚给予对手247%伤害，&lt;row&gt;&lt;color=136,140,107&gt;并额外造成122点伤害</v>
      </c>
    </row>
    <row r="4363" spans="1:15" x14ac:dyDescent="0.15">
      <c r="A4363">
        <f t="shared" si="383"/>
        <v>1003623010</v>
      </c>
      <c r="B4363" s="32">
        <v>1003623</v>
      </c>
      <c r="C4363">
        <v>10</v>
      </c>
      <c r="D4363">
        <v>0</v>
      </c>
      <c r="E4363">
        <v>0</v>
      </c>
      <c r="F4363" t="s">
        <v>586</v>
      </c>
      <c r="H4363">
        <v>0</v>
      </c>
      <c r="I4363">
        <v>1</v>
      </c>
      <c r="J4363">
        <v>0</v>
      </c>
      <c r="K4363">
        <v>100</v>
      </c>
      <c r="L4363">
        <f t="shared" si="384"/>
        <v>2.50515</v>
      </c>
      <c r="N4363">
        <v>0.55669999999999997</v>
      </c>
      <c r="O4363" t="str">
        <f t="shared" si="386"/>
        <v>18&lt;row&gt;&lt;color=136,140,107&gt;使用巨锚给予对手250%伤害，&lt;row&gt;&lt;color=136,140,107&gt;并额外造成139点伤害</v>
      </c>
    </row>
    <row r="4364" spans="1:15" x14ac:dyDescent="0.15">
      <c r="A4364">
        <f t="shared" si="383"/>
        <v>1003623011</v>
      </c>
      <c r="B4364" s="32">
        <v>1003623</v>
      </c>
      <c r="C4364">
        <v>11</v>
      </c>
      <c r="D4364">
        <v>0</v>
      </c>
      <c r="E4364">
        <v>0</v>
      </c>
      <c r="F4364" t="s">
        <v>587</v>
      </c>
      <c r="H4364">
        <v>0</v>
      </c>
      <c r="I4364">
        <v>1</v>
      </c>
      <c r="J4364">
        <v>0</v>
      </c>
      <c r="K4364">
        <v>100</v>
      </c>
      <c r="L4364">
        <f t="shared" si="384"/>
        <v>2.5334999999999996</v>
      </c>
      <c r="N4364">
        <v>0.56299999999999994</v>
      </c>
      <c r="O4364" t="str">
        <f t="shared" si="386"/>
        <v>18&lt;row&gt;&lt;color=136,140,107&gt;使用巨锚给予对手253%伤害，&lt;row&gt;&lt;color=136,140,107&gt;并额外造成156点伤害</v>
      </c>
    </row>
    <row r="4365" spans="1:15" x14ac:dyDescent="0.15">
      <c r="A4365">
        <f t="shared" si="383"/>
        <v>1003623012</v>
      </c>
      <c r="B4365" s="32">
        <v>1003623</v>
      </c>
      <c r="C4365">
        <v>12</v>
      </c>
      <c r="D4365">
        <v>0</v>
      </c>
      <c r="E4365">
        <v>0</v>
      </c>
      <c r="F4365" t="s">
        <v>588</v>
      </c>
      <c r="H4365">
        <v>0</v>
      </c>
      <c r="I4365">
        <v>1</v>
      </c>
      <c r="J4365">
        <v>0</v>
      </c>
      <c r="K4365">
        <v>100</v>
      </c>
      <c r="L4365">
        <f t="shared" si="384"/>
        <v>2.5618500000000002</v>
      </c>
      <c r="N4365">
        <v>0.56930000000000003</v>
      </c>
      <c r="O4365" t="str">
        <f t="shared" si="386"/>
        <v>18&lt;row&gt;&lt;color=136,140,107&gt;使用巨锚给予对手256%伤害，&lt;row&gt;&lt;color=136,140,107&gt;并额外造成175点伤害</v>
      </c>
    </row>
    <row r="4366" spans="1:15" x14ac:dyDescent="0.15">
      <c r="A4366">
        <f t="shared" si="383"/>
        <v>1003623013</v>
      </c>
      <c r="B4366" s="32">
        <v>1003623</v>
      </c>
      <c r="C4366">
        <v>13</v>
      </c>
      <c r="D4366">
        <v>0</v>
      </c>
      <c r="E4366">
        <v>0</v>
      </c>
      <c r="F4366" t="s">
        <v>589</v>
      </c>
      <c r="H4366">
        <v>0</v>
      </c>
      <c r="I4366">
        <v>1</v>
      </c>
      <c r="J4366">
        <v>0</v>
      </c>
      <c r="K4366">
        <v>100</v>
      </c>
      <c r="L4366">
        <f t="shared" si="384"/>
        <v>2.5901999999999998</v>
      </c>
      <c r="N4366">
        <v>0.5756</v>
      </c>
      <c r="O4366" t="str">
        <f t="shared" si="386"/>
        <v>18&lt;row&gt;&lt;color=136,140,107&gt;使用巨锚给予对手259%伤害，&lt;row&gt;&lt;color=136,140,107&gt;并额外造成193点伤害</v>
      </c>
    </row>
    <row r="4367" spans="1:15" x14ac:dyDescent="0.15">
      <c r="A4367">
        <f t="shared" si="383"/>
        <v>1003623014</v>
      </c>
      <c r="B4367" s="32">
        <v>1003623</v>
      </c>
      <c r="C4367">
        <v>14</v>
      </c>
      <c r="D4367">
        <v>0</v>
      </c>
      <c r="E4367">
        <v>0</v>
      </c>
      <c r="F4367" t="s">
        <v>591</v>
      </c>
      <c r="H4367">
        <v>0</v>
      </c>
      <c r="I4367">
        <v>1</v>
      </c>
      <c r="J4367">
        <v>0</v>
      </c>
      <c r="K4367">
        <v>100</v>
      </c>
      <c r="L4367">
        <f t="shared" si="384"/>
        <v>2.6185499999999999</v>
      </c>
      <c r="N4367">
        <v>0.58189999999999997</v>
      </c>
      <c r="O4367" t="str">
        <f t="shared" si="386"/>
        <v>18&lt;row&gt;&lt;color=136,140,107&gt;使用巨锚给予对手261%伤害，&lt;row&gt;&lt;color=136,140,107&gt;并额外造成213点伤害</v>
      </c>
    </row>
    <row r="4368" spans="1:15" x14ac:dyDescent="0.15">
      <c r="A4368">
        <f t="shared" si="383"/>
        <v>1003623015</v>
      </c>
      <c r="B4368" s="32">
        <v>1003623</v>
      </c>
      <c r="C4368">
        <v>15</v>
      </c>
      <c r="D4368">
        <v>0</v>
      </c>
      <c r="E4368">
        <v>0</v>
      </c>
      <c r="F4368" t="s">
        <v>592</v>
      </c>
      <c r="H4368">
        <v>0</v>
      </c>
      <c r="I4368">
        <v>1</v>
      </c>
      <c r="J4368">
        <v>0</v>
      </c>
      <c r="K4368">
        <v>100</v>
      </c>
      <c r="L4368">
        <f t="shared" si="384"/>
        <v>2.6468999999999996</v>
      </c>
      <c r="N4368">
        <v>0.58819999999999995</v>
      </c>
      <c r="O4368" t="str">
        <f t="shared" si="386"/>
        <v>18&lt;row&gt;&lt;color=136,140,107&gt;使用巨锚给予对手264%伤害，&lt;row&gt;&lt;color=136,140,107&gt;并额外造成233点伤害</v>
      </c>
    </row>
    <row r="4369" spans="1:15" x14ac:dyDescent="0.15">
      <c r="A4369">
        <f t="shared" si="383"/>
        <v>1003623016</v>
      </c>
      <c r="B4369" s="32">
        <v>1003623</v>
      </c>
      <c r="C4369">
        <v>16</v>
      </c>
      <c r="D4369">
        <v>0</v>
      </c>
      <c r="E4369">
        <v>0</v>
      </c>
      <c r="F4369" t="s">
        <v>593</v>
      </c>
      <c r="H4369">
        <v>0</v>
      </c>
      <c r="I4369">
        <v>1</v>
      </c>
      <c r="J4369">
        <v>0</v>
      </c>
      <c r="K4369">
        <v>100</v>
      </c>
      <c r="L4369">
        <f t="shared" si="384"/>
        <v>2.6752500000000001</v>
      </c>
      <c r="N4369">
        <v>0.59450000000000003</v>
      </c>
      <c r="O4369" t="str">
        <f t="shared" si="386"/>
        <v>18&lt;row&gt;&lt;color=136,140,107&gt;使用巨锚给予对手267%伤害，&lt;row&gt;&lt;color=136,140,107&gt;并额外造成254点伤害</v>
      </c>
    </row>
    <row r="4370" spans="1:15" x14ac:dyDescent="0.15">
      <c r="A4370">
        <f t="shared" si="383"/>
        <v>1003623017</v>
      </c>
      <c r="B4370" s="32">
        <v>1003623</v>
      </c>
      <c r="C4370">
        <v>17</v>
      </c>
      <c r="D4370">
        <v>0</v>
      </c>
      <c r="E4370">
        <v>0</v>
      </c>
      <c r="F4370" t="s">
        <v>594</v>
      </c>
      <c r="H4370">
        <v>0</v>
      </c>
      <c r="I4370">
        <v>1</v>
      </c>
      <c r="J4370">
        <v>0</v>
      </c>
      <c r="K4370">
        <v>100</v>
      </c>
      <c r="L4370">
        <f t="shared" si="384"/>
        <v>2.7035999999999998</v>
      </c>
      <c r="N4370">
        <v>0.6008</v>
      </c>
      <c r="O4370" t="str">
        <f t="shared" si="386"/>
        <v>18&lt;row&gt;&lt;color=136,140,107&gt;使用巨锚给予对手270%伤害，&lt;row&gt;&lt;color=136,140,107&gt;并额外造成276点伤害</v>
      </c>
    </row>
    <row r="4371" spans="1:15" x14ac:dyDescent="0.15">
      <c r="A4371">
        <f t="shared" si="383"/>
        <v>1003623018</v>
      </c>
      <c r="B4371" s="32">
        <v>1003623</v>
      </c>
      <c r="C4371">
        <v>18</v>
      </c>
      <c r="D4371">
        <v>0</v>
      </c>
      <c r="E4371">
        <v>0</v>
      </c>
      <c r="F4371" t="s">
        <v>595</v>
      </c>
      <c r="H4371">
        <v>0</v>
      </c>
      <c r="I4371">
        <v>1</v>
      </c>
      <c r="J4371">
        <v>0</v>
      </c>
      <c r="K4371">
        <v>100</v>
      </c>
      <c r="L4371">
        <f t="shared" si="384"/>
        <v>2.7319499999999999</v>
      </c>
      <c r="N4371">
        <v>0.60709999999999997</v>
      </c>
      <c r="O4371" t="str">
        <f t="shared" si="386"/>
        <v>18&lt;row&gt;&lt;color=136,140,107&gt;使用巨锚给予对手273%伤害，&lt;row&gt;&lt;color=136,140,107&gt;并额外造成298点伤害</v>
      </c>
    </row>
    <row r="4372" spans="1:15" x14ac:dyDescent="0.15">
      <c r="A4372">
        <f t="shared" si="383"/>
        <v>1003623019</v>
      </c>
      <c r="B4372" s="32">
        <v>1003623</v>
      </c>
      <c r="C4372">
        <v>19</v>
      </c>
      <c r="D4372">
        <v>0</v>
      </c>
      <c r="E4372">
        <v>0</v>
      </c>
      <c r="F4372" t="s">
        <v>596</v>
      </c>
      <c r="H4372">
        <v>0</v>
      </c>
      <c r="I4372">
        <v>1</v>
      </c>
      <c r="J4372">
        <v>0</v>
      </c>
      <c r="K4372">
        <v>100</v>
      </c>
      <c r="L4372">
        <f t="shared" si="384"/>
        <v>2.7603</v>
      </c>
      <c r="N4372">
        <v>0.61339999999999995</v>
      </c>
      <c r="O4372" t="str">
        <f t="shared" si="386"/>
        <v>18&lt;row&gt;&lt;color=136,140,107&gt;使用巨锚给予对手276%伤害，&lt;row&gt;&lt;color=136,140,107&gt;并额外造成321点伤害</v>
      </c>
    </row>
    <row r="4373" spans="1:15" x14ac:dyDescent="0.15">
      <c r="A4373">
        <f t="shared" si="383"/>
        <v>1003623020</v>
      </c>
      <c r="B4373" s="32">
        <v>1003623</v>
      </c>
      <c r="C4373">
        <v>20</v>
      </c>
      <c r="D4373">
        <v>0</v>
      </c>
      <c r="E4373">
        <v>0</v>
      </c>
      <c r="F4373" t="s">
        <v>597</v>
      </c>
      <c r="H4373">
        <v>0</v>
      </c>
      <c r="I4373">
        <v>1</v>
      </c>
      <c r="J4373">
        <v>0</v>
      </c>
      <c r="K4373">
        <v>100</v>
      </c>
      <c r="L4373">
        <f t="shared" si="384"/>
        <v>2.7886499999999956</v>
      </c>
      <c r="N4373">
        <v>0.61969999999999903</v>
      </c>
      <c r="O4373" t="str">
        <f t="shared" si="386"/>
        <v>18&lt;row&gt;&lt;color=136,140,107&gt;使用巨锚给予对手278%伤害，&lt;row&gt;&lt;color=136,140,107&gt;并额外造成345点伤害</v>
      </c>
    </row>
    <row r="4374" spans="1:15" x14ac:dyDescent="0.15">
      <c r="A4374">
        <f t="shared" si="383"/>
        <v>1003623021</v>
      </c>
      <c r="B4374" s="32">
        <v>1003623</v>
      </c>
      <c r="C4374">
        <v>21</v>
      </c>
      <c r="D4374">
        <v>0</v>
      </c>
      <c r="E4374">
        <v>0</v>
      </c>
      <c r="F4374" t="s">
        <v>598</v>
      </c>
      <c r="H4374">
        <v>0</v>
      </c>
      <c r="I4374">
        <v>1</v>
      </c>
      <c r="J4374">
        <v>0</v>
      </c>
      <c r="K4374">
        <v>100</v>
      </c>
      <c r="L4374">
        <f t="shared" si="384"/>
        <v>2.8169999999999957</v>
      </c>
      <c r="N4374">
        <v>0.625999999999999</v>
      </c>
      <c r="O4374" t="str">
        <f t="shared" si="386"/>
        <v>18&lt;row&gt;&lt;color=136,140,107&gt;使用巨锚给予对手281%伤害，&lt;row&gt;&lt;color=136,140,107&gt;并额外造成370点伤害</v>
      </c>
    </row>
    <row r="4375" spans="1:15" x14ac:dyDescent="0.15">
      <c r="A4375">
        <f t="shared" si="383"/>
        <v>1003623022</v>
      </c>
      <c r="B4375" s="32">
        <v>1003623</v>
      </c>
      <c r="C4375">
        <v>22</v>
      </c>
      <c r="D4375">
        <v>0</v>
      </c>
      <c r="E4375">
        <v>0</v>
      </c>
      <c r="F4375" t="s">
        <v>599</v>
      </c>
      <c r="H4375">
        <v>0</v>
      </c>
      <c r="I4375">
        <v>1</v>
      </c>
      <c r="J4375">
        <v>0</v>
      </c>
      <c r="K4375">
        <v>100</v>
      </c>
      <c r="L4375">
        <f t="shared" si="384"/>
        <v>2.8453499999999954</v>
      </c>
      <c r="N4375">
        <v>0.63229999999999897</v>
      </c>
      <c r="O4375" t="str">
        <f t="shared" si="386"/>
        <v>18&lt;row&gt;&lt;color=136,140,107&gt;使用巨锚给予对手284%伤害，&lt;row&gt;&lt;color=136,140,107&gt;并额外造成395点伤害</v>
      </c>
    </row>
    <row r="4376" spans="1:15" x14ac:dyDescent="0.15">
      <c r="A4376">
        <f t="shared" si="383"/>
        <v>1003623023</v>
      </c>
      <c r="B4376" s="32">
        <v>1003623</v>
      </c>
      <c r="C4376">
        <v>23</v>
      </c>
      <c r="D4376">
        <v>0</v>
      </c>
      <c r="E4376">
        <v>0</v>
      </c>
      <c r="F4376" t="s">
        <v>600</v>
      </c>
      <c r="H4376">
        <v>0</v>
      </c>
      <c r="I4376">
        <v>1</v>
      </c>
      <c r="J4376">
        <v>0</v>
      </c>
      <c r="K4376">
        <v>100</v>
      </c>
      <c r="L4376">
        <f t="shared" si="384"/>
        <v>2.873699999999995</v>
      </c>
      <c r="N4376">
        <v>0.63859999999999895</v>
      </c>
      <c r="O4376" t="str">
        <f t="shared" si="386"/>
        <v>18&lt;row&gt;&lt;color=136,140,107&gt;使用巨锚给予对手287%伤害，&lt;row&gt;&lt;color=136,140,107&gt;并额外造成422点伤害</v>
      </c>
    </row>
    <row r="4377" spans="1:15" x14ac:dyDescent="0.15">
      <c r="A4377">
        <f t="shared" si="383"/>
        <v>1003623024</v>
      </c>
      <c r="B4377" s="32">
        <v>1003623</v>
      </c>
      <c r="C4377">
        <v>24</v>
      </c>
      <c r="D4377">
        <v>0</v>
      </c>
      <c r="E4377">
        <v>0</v>
      </c>
      <c r="F4377" t="s">
        <v>601</v>
      </c>
      <c r="H4377">
        <v>0</v>
      </c>
      <c r="I4377">
        <v>1</v>
      </c>
      <c r="J4377">
        <v>0</v>
      </c>
      <c r="K4377">
        <v>100</v>
      </c>
      <c r="L4377">
        <f t="shared" si="384"/>
        <v>2.9020499999999956</v>
      </c>
      <c r="N4377">
        <v>0.64489999999999903</v>
      </c>
      <c r="O4377" t="str">
        <f t="shared" si="386"/>
        <v>18&lt;row&gt;&lt;color=136,140,107&gt;使用巨锚给予对手290%伤害，&lt;row&gt;&lt;color=136,140,107&gt;并额外造成449点伤害</v>
      </c>
    </row>
    <row r="4378" spans="1:15" x14ac:dyDescent="0.15">
      <c r="A4378">
        <f t="shared" si="383"/>
        <v>1003623025</v>
      </c>
      <c r="B4378" s="32">
        <v>1003623</v>
      </c>
      <c r="C4378">
        <v>25</v>
      </c>
      <c r="D4378">
        <v>0</v>
      </c>
      <c r="E4378">
        <v>0</v>
      </c>
      <c r="F4378" t="s">
        <v>602</v>
      </c>
      <c r="H4378">
        <v>0</v>
      </c>
      <c r="I4378">
        <v>1</v>
      </c>
      <c r="J4378">
        <v>0</v>
      </c>
      <c r="K4378">
        <v>100</v>
      </c>
      <c r="L4378">
        <f t="shared" si="384"/>
        <v>2.9303999999999957</v>
      </c>
      <c r="N4378">
        <v>0.651199999999999</v>
      </c>
      <c r="O4378" t="str">
        <f t="shared" si="386"/>
        <v>18&lt;row&gt;&lt;color=136,140,107&gt;使用巨锚给予对手293%伤害，&lt;row&gt;&lt;color=136,140,107&gt;并额外造成477点伤害</v>
      </c>
    </row>
    <row r="4379" spans="1:15" x14ac:dyDescent="0.15">
      <c r="A4379">
        <f t="shared" si="383"/>
        <v>1003623026</v>
      </c>
      <c r="B4379" s="32">
        <v>1003623</v>
      </c>
      <c r="C4379">
        <v>26</v>
      </c>
      <c r="D4379">
        <v>0</v>
      </c>
      <c r="E4379">
        <v>0</v>
      </c>
      <c r="F4379" t="s">
        <v>603</v>
      </c>
      <c r="H4379">
        <v>0</v>
      </c>
      <c r="I4379">
        <v>1</v>
      </c>
      <c r="J4379">
        <v>0</v>
      </c>
      <c r="K4379">
        <v>100</v>
      </c>
      <c r="L4379">
        <f t="shared" si="384"/>
        <v>2.9587499999999953</v>
      </c>
      <c r="N4379">
        <v>0.65749999999999897</v>
      </c>
      <c r="O4379" t="str">
        <f t="shared" si="386"/>
        <v>18&lt;row&gt;&lt;color=136,140,107&gt;使用巨锚给予对手295%伤害，&lt;row&gt;&lt;color=136,140,107&gt;并额外造成505点伤害</v>
      </c>
    </row>
    <row r="4380" spans="1:15" x14ac:dyDescent="0.15">
      <c r="A4380">
        <f t="shared" si="383"/>
        <v>1003623027</v>
      </c>
      <c r="B4380" s="32">
        <v>1003623</v>
      </c>
      <c r="C4380">
        <v>27</v>
      </c>
      <c r="D4380">
        <v>0</v>
      </c>
      <c r="E4380">
        <v>0</v>
      </c>
      <c r="F4380" t="s">
        <v>604</v>
      </c>
      <c r="H4380">
        <v>0</v>
      </c>
      <c r="I4380">
        <v>1</v>
      </c>
      <c r="J4380">
        <v>0</v>
      </c>
      <c r="K4380">
        <v>100</v>
      </c>
      <c r="L4380">
        <f t="shared" si="384"/>
        <v>2.9870999999999954</v>
      </c>
      <c r="N4380">
        <v>0.66379999999999895</v>
      </c>
      <c r="O4380" t="str">
        <f t="shared" si="386"/>
        <v>18&lt;row&gt;&lt;color=136,140,107&gt;使用巨锚给予对手298%伤害，&lt;row&gt;&lt;color=136,140,107&gt;并额外造成535点伤害</v>
      </c>
    </row>
    <row r="4381" spans="1:15" x14ac:dyDescent="0.15">
      <c r="A4381">
        <f t="shared" si="383"/>
        <v>1003623028</v>
      </c>
      <c r="B4381" s="32">
        <v>1003623</v>
      </c>
      <c r="C4381">
        <v>28</v>
      </c>
      <c r="D4381">
        <v>0</v>
      </c>
      <c r="E4381">
        <v>0</v>
      </c>
      <c r="F4381" t="s">
        <v>605</v>
      </c>
      <c r="H4381">
        <v>0</v>
      </c>
      <c r="I4381">
        <v>1</v>
      </c>
      <c r="J4381">
        <v>0</v>
      </c>
      <c r="K4381">
        <v>100</v>
      </c>
      <c r="L4381">
        <f t="shared" si="384"/>
        <v>3.0154499999999955</v>
      </c>
      <c r="N4381">
        <v>0.67009999999999903</v>
      </c>
      <c r="O4381" t="str">
        <f t="shared" si="386"/>
        <v>18&lt;row&gt;&lt;color=136,140,107&gt;使用巨锚给予对手301%伤害，&lt;row&gt;&lt;color=136,140,107&gt;并额外造成565点伤害</v>
      </c>
    </row>
    <row r="4382" spans="1:15" x14ac:dyDescent="0.15">
      <c r="A4382">
        <f t="shared" si="383"/>
        <v>1003623029</v>
      </c>
      <c r="B4382" s="32">
        <v>1003623</v>
      </c>
      <c r="C4382">
        <v>29</v>
      </c>
      <c r="D4382">
        <v>0</v>
      </c>
      <c r="E4382">
        <v>0</v>
      </c>
      <c r="F4382" t="s">
        <v>606</v>
      </c>
      <c r="H4382">
        <v>0</v>
      </c>
      <c r="I4382">
        <v>1</v>
      </c>
      <c r="J4382">
        <v>0</v>
      </c>
      <c r="K4382">
        <v>100</v>
      </c>
      <c r="L4382">
        <f t="shared" si="384"/>
        <v>3.0437999999999956</v>
      </c>
      <c r="N4382">
        <v>0.676399999999999</v>
      </c>
      <c r="O4382" t="str">
        <f t="shared" si="386"/>
        <v>18&lt;row&gt;&lt;color=136,140,107&gt;使用巨锚给予对手304%伤害，&lt;row&gt;&lt;color=136,140,107&gt;并额外造成597点伤害</v>
      </c>
    </row>
    <row r="4383" spans="1:15" x14ac:dyDescent="0.15">
      <c r="A4383">
        <f t="shared" si="383"/>
        <v>1003623030</v>
      </c>
      <c r="B4383" s="32">
        <v>1003623</v>
      </c>
      <c r="C4383">
        <v>30</v>
      </c>
      <c r="D4383">
        <v>0</v>
      </c>
      <c r="E4383">
        <v>0</v>
      </c>
      <c r="F4383" t="s">
        <v>607</v>
      </c>
      <c r="H4383">
        <v>0</v>
      </c>
      <c r="I4383">
        <v>1</v>
      </c>
      <c r="J4383">
        <v>0</v>
      </c>
      <c r="K4383">
        <v>100</v>
      </c>
      <c r="L4383">
        <f t="shared" si="384"/>
        <v>3.0721499999999953</v>
      </c>
      <c r="N4383">
        <v>0.68269999999999897</v>
      </c>
      <c r="O4383" t="str">
        <f t="shared" si="386"/>
        <v>18&lt;row&gt;&lt;color=136,140,107&gt;使用巨锚给予对手307%伤害，&lt;row&gt;&lt;color=136,140,107&gt;并额外造成629点伤害</v>
      </c>
    </row>
    <row r="4384" spans="1:15" x14ac:dyDescent="0.15">
      <c r="A4384">
        <f t="shared" si="383"/>
        <v>1003623031</v>
      </c>
      <c r="B4384" s="32">
        <v>1003623</v>
      </c>
      <c r="C4384">
        <v>31</v>
      </c>
      <c r="D4384">
        <v>0</v>
      </c>
      <c r="E4384">
        <v>0</v>
      </c>
      <c r="F4384" t="s">
        <v>608</v>
      </c>
      <c r="H4384">
        <v>0</v>
      </c>
      <c r="I4384">
        <v>1</v>
      </c>
      <c r="J4384">
        <v>0</v>
      </c>
      <c r="K4384">
        <v>100</v>
      </c>
      <c r="L4384">
        <f t="shared" si="384"/>
        <v>3.1004999999999954</v>
      </c>
      <c r="N4384">
        <v>0.68899999999999895</v>
      </c>
      <c r="O4384" t="str">
        <f t="shared" si="386"/>
        <v>18&lt;row&gt;&lt;color=136,140,107&gt;使用巨锚给予对手310%伤害，&lt;row&gt;&lt;color=136,140,107&gt;并额外造成662点伤害</v>
      </c>
    </row>
    <row r="4385" spans="1:15" x14ac:dyDescent="0.15">
      <c r="A4385">
        <f t="shared" si="383"/>
        <v>1003623032</v>
      </c>
      <c r="B4385" s="32">
        <v>1003623</v>
      </c>
      <c r="C4385">
        <v>32</v>
      </c>
      <c r="D4385">
        <v>0</v>
      </c>
      <c r="E4385">
        <v>0</v>
      </c>
      <c r="F4385" t="s">
        <v>609</v>
      </c>
      <c r="H4385">
        <v>0</v>
      </c>
      <c r="I4385">
        <v>1</v>
      </c>
      <c r="J4385">
        <v>0</v>
      </c>
      <c r="K4385">
        <v>100</v>
      </c>
      <c r="L4385">
        <f t="shared" si="384"/>
        <v>3.1288499999999955</v>
      </c>
      <c r="N4385">
        <v>0.69529999999999903</v>
      </c>
      <c r="O4385" t="str">
        <f t="shared" si="386"/>
        <v>18&lt;row&gt;&lt;color=136,140,107&gt;使用巨锚给予对手312%伤害，&lt;row&gt;&lt;color=136,140,107&gt;并额外造成696点伤害</v>
      </c>
    </row>
    <row r="4386" spans="1:15" x14ac:dyDescent="0.15">
      <c r="A4386">
        <f t="shared" si="383"/>
        <v>1003623033</v>
      </c>
      <c r="B4386" s="32">
        <v>1003623</v>
      </c>
      <c r="C4386">
        <v>33</v>
      </c>
      <c r="D4386">
        <v>0</v>
      </c>
      <c r="E4386">
        <v>0</v>
      </c>
      <c r="F4386" t="s">
        <v>610</v>
      </c>
      <c r="H4386">
        <v>0</v>
      </c>
      <c r="I4386">
        <v>1</v>
      </c>
      <c r="J4386">
        <v>0</v>
      </c>
      <c r="K4386">
        <v>100</v>
      </c>
      <c r="L4386">
        <f t="shared" si="384"/>
        <v>3.1571999999999956</v>
      </c>
      <c r="N4386">
        <v>0.701599999999999</v>
      </c>
      <c r="O4386" t="str">
        <f t="shared" si="386"/>
        <v>18&lt;row&gt;&lt;color=136,140,107&gt;使用巨锚给予对手315%伤害，&lt;row&gt;&lt;color=136,140,107&gt;并额外造成730点伤害</v>
      </c>
    </row>
    <row r="4387" spans="1:15" x14ac:dyDescent="0.15">
      <c r="A4387">
        <f t="shared" si="383"/>
        <v>1003623034</v>
      </c>
      <c r="B4387" s="32">
        <v>1003623</v>
      </c>
      <c r="C4387">
        <v>34</v>
      </c>
      <c r="D4387">
        <v>0</v>
      </c>
      <c r="E4387">
        <v>0</v>
      </c>
      <c r="F4387" t="s">
        <v>611</v>
      </c>
      <c r="H4387">
        <v>0</v>
      </c>
      <c r="I4387">
        <v>1</v>
      </c>
      <c r="J4387">
        <v>0</v>
      </c>
      <c r="K4387">
        <v>100</v>
      </c>
      <c r="L4387">
        <f t="shared" si="384"/>
        <v>3.1855499999999952</v>
      </c>
      <c r="N4387">
        <v>0.70789999999999897</v>
      </c>
      <c r="O4387" t="str">
        <f t="shared" si="386"/>
        <v>18&lt;row&gt;&lt;color=136,140,107&gt;使用巨锚给予对手318%伤害，&lt;row&gt;&lt;color=136,140,107&gt;并额外造成766点伤害</v>
      </c>
    </row>
    <row r="4388" spans="1:15" x14ac:dyDescent="0.15">
      <c r="A4388">
        <f t="shared" si="383"/>
        <v>1003623035</v>
      </c>
      <c r="B4388" s="32">
        <v>1003623</v>
      </c>
      <c r="C4388">
        <v>35</v>
      </c>
      <c r="D4388">
        <v>0</v>
      </c>
      <c r="E4388">
        <v>0</v>
      </c>
      <c r="F4388" t="s">
        <v>612</v>
      </c>
      <c r="H4388">
        <v>0</v>
      </c>
      <c r="I4388">
        <v>1</v>
      </c>
      <c r="J4388">
        <v>0</v>
      </c>
      <c r="K4388">
        <v>100</v>
      </c>
      <c r="L4388">
        <f t="shared" si="384"/>
        <v>3.2138999999999953</v>
      </c>
      <c r="N4388">
        <v>0.71419999999999895</v>
      </c>
      <c r="O4388" t="str">
        <f t="shared" si="386"/>
        <v>18&lt;row&gt;&lt;color=136,140,107&gt;使用巨锚给予对手321%伤害，&lt;row&gt;&lt;color=136,140,107&gt;并额外造成803点伤害</v>
      </c>
    </row>
    <row r="4389" spans="1:15" x14ac:dyDescent="0.15">
      <c r="A4389">
        <f t="shared" si="383"/>
        <v>1003623036</v>
      </c>
      <c r="B4389" s="32">
        <v>1003623</v>
      </c>
      <c r="C4389">
        <v>36</v>
      </c>
      <c r="D4389">
        <v>0</v>
      </c>
      <c r="E4389">
        <v>0</v>
      </c>
      <c r="F4389" t="s">
        <v>613</v>
      </c>
      <c r="H4389">
        <v>0</v>
      </c>
      <c r="I4389">
        <v>1</v>
      </c>
      <c r="J4389">
        <v>0</v>
      </c>
      <c r="K4389">
        <v>100</v>
      </c>
      <c r="L4389">
        <f t="shared" si="384"/>
        <v>3.2422499999999959</v>
      </c>
      <c r="N4389">
        <v>0.72049999999999903</v>
      </c>
      <c r="O4389" t="str">
        <f t="shared" si="386"/>
        <v>18&lt;row&gt;&lt;color=136,140,107&gt;使用巨锚给予对手324%伤害，&lt;row&gt;&lt;color=136,140,107&gt;并额外造成840点伤害</v>
      </c>
    </row>
    <row r="4390" spans="1:15" x14ac:dyDescent="0.15">
      <c r="A4390">
        <f t="shared" si="383"/>
        <v>1003623037</v>
      </c>
      <c r="B4390" s="32">
        <v>1003623</v>
      </c>
      <c r="C4390">
        <v>37</v>
      </c>
      <c r="D4390">
        <v>0</v>
      </c>
      <c r="E4390">
        <v>0</v>
      </c>
      <c r="F4390" t="s">
        <v>614</v>
      </c>
      <c r="H4390">
        <v>0</v>
      </c>
      <c r="I4390">
        <v>1</v>
      </c>
      <c r="J4390">
        <v>0</v>
      </c>
      <c r="K4390">
        <v>100</v>
      </c>
      <c r="L4390">
        <f t="shared" si="384"/>
        <v>3.2705999999999955</v>
      </c>
      <c r="N4390">
        <v>0.726799999999999</v>
      </c>
      <c r="O4390" t="str">
        <f t="shared" si="386"/>
        <v>18&lt;row&gt;&lt;color=136,140,107&gt;使用巨锚给予对手327%伤害，&lt;row&gt;&lt;color=136,140,107&gt;并额外造成879点伤害</v>
      </c>
    </row>
    <row r="4391" spans="1:15" x14ac:dyDescent="0.15">
      <c r="A4391">
        <f t="shared" si="383"/>
        <v>1003623038</v>
      </c>
      <c r="B4391" s="32">
        <v>1003623</v>
      </c>
      <c r="C4391">
        <v>38</v>
      </c>
      <c r="D4391">
        <v>0</v>
      </c>
      <c r="E4391">
        <v>0</v>
      </c>
      <c r="F4391" t="s">
        <v>615</v>
      </c>
      <c r="H4391">
        <v>0</v>
      </c>
      <c r="I4391">
        <v>1</v>
      </c>
      <c r="J4391">
        <v>0</v>
      </c>
      <c r="K4391">
        <v>100</v>
      </c>
      <c r="L4391">
        <f t="shared" si="384"/>
        <v>3.2989499999999952</v>
      </c>
      <c r="N4391">
        <v>0.73309999999999897</v>
      </c>
      <c r="O4391" t="str">
        <f t="shared" si="386"/>
        <v>18&lt;row&gt;&lt;color=136,140,107&gt;使用巨锚给予对手329%伤害，&lt;row&gt;&lt;color=136,140,107&gt;并额外造成919点伤害</v>
      </c>
    </row>
    <row r="4392" spans="1:15" x14ac:dyDescent="0.15">
      <c r="A4392">
        <f t="shared" si="383"/>
        <v>1003623039</v>
      </c>
      <c r="B4392" s="32">
        <v>1003623</v>
      </c>
      <c r="C4392">
        <v>39</v>
      </c>
      <c r="D4392">
        <v>0</v>
      </c>
      <c r="E4392">
        <v>0</v>
      </c>
      <c r="F4392" t="s">
        <v>616</v>
      </c>
      <c r="H4392">
        <v>0</v>
      </c>
      <c r="I4392">
        <v>1</v>
      </c>
      <c r="J4392">
        <v>0</v>
      </c>
      <c r="K4392">
        <v>100</v>
      </c>
      <c r="L4392">
        <f t="shared" si="384"/>
        <v>3.3272999999999953</v>
      </c>
      <c r="N4392">
        <v>0.73939999999999895</v>
      </c>
      <c r="O4392" t="str">
        <f t="shared" si="386"/>
        <v>18&lt;row&gt;&lt;color=136,140,107&gt;使用巨锚给予对手332%伤害，&lt;row&gt;&lt;color=136,140,107&gt;并额外造成959点伤害</v>
      </c>
    </row>
    <row r="4393" spans="1:15" x14ac:dyDescent="0.15">
      <c r="A4393">
        <f t="shared" ref="A4393:A4456" si="387">B4393*1000+C4393</f>
        <v>1003623040</v>
      </c>
      <c r="B4393" s="32">
        <v>1003623</v>
      </c>
      <c r="C4393">
        <v>40</v>
      </c>
      <c r="D4393">
        <v>0</v>
      </c>
      <c r="E4393">
        <v>0</v>
      </c>
      <c r="F4393" t="s">
        <v>617</v>
      </c>
      <c r="H4393">
        <v>0</v>
      </c>
      <c r="I4393">
        <v>1</v>
      </c>
      <c r="J4393">
        <v>0</v>
      </c>
      <c r="K4393">
        <v>100</v>
      </c>
      <c r="L4393">
        <f t="shared" si="384"/>
        <v>3.3556499999999958</v>
      </c>
      <c r="N4393">
        <v>0.74569999999999903</v>
      </c>
      <c r="O4393" t="str">
        <f t="shared" si="386"/>
        <v>18&lt;row&gt;&lt;color=136,140,107&gt;使用巨锚给予对手335%伤害，&lt;row&gt;&lt;color=136,140,107&gt;并额外造成1000点伤害</v>
      </c>
    </row>
    <row r="4394" spans="1:15" x14ac:dyDescent="0.15">
      <c r="A4394">
        <f t="shared" si="387"/>
        <v>1003623041</v>
      </c>
      <c r="B4394" s="32">
        <v>1003623</v>
      </c>
      <c r="C4394">
        <v>41</v>
      </c>
      <c r="D4394">
        <v>0</v>
      </c>
      <c r="E4394">
        <v>0</v>
      </c>
      <c r="F4394" t="s">
        <v>618</v>
      </c>
      <c r="H4394">
        <v>0</v>
      </c>
      <c r="I4394">
        <v>1</v>
      </c>
      <c r="J4394">
        <v>0</v>
      </c>
      <c r="K4394">
        <v>100</v>
      </c>
      <c r="L4394">
        <f t="shared" si="384"/>
        <v>3.3839999999999955</v>
      </c>
      <c r="N4394">
        <v>0.751999999999999</v>
      </c>
      <c r="O4394" t="str">
        <f t="shared" si="386"/>
        <v>18&lt;row&gt;&lt;color=136,140,107&gt;使用巨锚给予对手338%伤害，&lt;row&gt;&lt;color=136,140,107&gt;并额外造成1043点伤害</v>
      </c>
    </row>
    <row r="4395" spans="1:15" x14ac:dyDescent="0.15">
      <c r="A4395">
        <f t="shared" si="387"/>
        <v>1003623042</v>
      </c>
      <c r="B4395" s="32">
        <v>1003623</v>
      </c>
      <c r="C4395">
        <v>42</v>
      </c>
      <c r="D4395">
        <v>0</v>
      </c>
      <c r="E4395">
        <v>0</v>
      </c>
      <c r="F4395" t="s">
        <v>619</v>
      </c>
      <c r="H4395">
        <v>0</v>
      </c>
      <c r="I4395">
        <v>1</v>
      </c>
      <c r="J4395">
        <v>0</v>
      </c>
      <c r="K4395">
        <v>100</v>
      </c>
      <c r="L4395">
        <f t="shared" si="384"/>
        <v>3.4123499999999956</v>
      </c>
      <c r="N4395">
        <v>0.75829999999999897</v>
      </c>
      <c r="O4395" t="str">
        <f t="shared" si="386"/>
        <v>18&lt;row&gt;&lt;color=136,140,107&gt;使用巨锚给予对手341%伤害，&lt;row&gt;&lt;color=136,140,107&gt;并额外造成1086点伤害</v>
      </c>
    </row>
    <row r="4396" spans="1:15" x14ac:dyDescent="0.15">
      <c r="A4396">
        <f t="shared" si="387"/>
        <v>1003623043</v>
      </c>
      <c r="B4396" s="32">
        <v>1003623</v>
      </c>
      <c r="C4396">
        <v>43</v>
      </c>
      <c r="D4396">
        <v>0</v>
      </c>
      <c r="E4396">
        <v>0</v>
      </c>
      <c r="F4396" t="s">
        <v>620</v>
      </c>
      <c r="H4396">
        <v>0</v>
      </c>
      <c r="I4396">
        <v>1</v>
      </c>
      <c r="J4396">
        <v>0</v>
      </c>
      <c r="K4396">
        <v>100</v>
      </c>
      <c r="L4396">
        <f t="shared" si="384"/>
        <v>3.4406999999999952</v>
      </c>
      <c r="N4396">
        <v>0.76459999999999895</v>
      </c>
      <c r="O4396" t="str">
        <f t="shared" si="386"/>
        <v>18&lt;row&gt;&lt;color=136,140,107&gt;使用巨锚给予对手344%伤害，&lt;row&gt;&lt;color=136,140,107&gt;并额外造成1131点伤害</v>
      </c>
    </row>
    <row r="4397" spans="1:15" x14ac:dyDescent="0.15">
      <c r="A4397">
        <f t="shared" si="387"/>
        <v>1003623044</v>
      </c>
      <c r="B4397" s="32">
        <v>1003623</v>
      </c>
      <c r="C4397">
        <v>44</v>
      </c>
      <c r="D4397">
        <v>0</v>
      </c>
      <c r="E4397">
        <v>0</v>
      </c>
      <c r="F4397" t="s">
        <v>621</v>
      </c>
      <c r="H4397">
        <v>0</v>
      </c>
      <c r="I4397">
        <v>1</v>
      </c>
      <c r="J4397">
        <v>0</v>
      </c>
      <c r="K4397">
        <v>100</v>
      </c>
      <c r="L4397">
        <f t="shared" si="384"/>
        <v>3.4690499999999957</v>
      </c>
      <c r="N4397">
        <v>0.77089999999999903</v>
      </c>
      <c r="O4397" t="str">
        <f t="shared" si="386"/>
        <v>18&lt;row&gt;&lt;color=136,140,107&gt;使用巨锚给予对手346%伤害，&lt;row&gt;&lt;color=136,140,107&gt;并额外造成1176点伤害</v>
      </c>
    </row>
    <row r="4398" spans="1:15" x14ac:dyDescent="0.15">
      <c r="A4398">
        <f t="shared" si="387"/>
        <v>1003623045</v>
      </c>
      <c r="B4398" s="32">
        <v>1003623</v>
      </c>
      <c r="C4398">
        <v>45</v>
      </c>
      <c r="D4398">
        <v>0</v>
      </c>
      <c r="E4398">
        <v>0</v>
      </c>
      <c r="F4398" t="s">
        <v>622</v>
      </c>
      <c r="H4398">
        <v>0</v>
      </c>
      <c r="I4398">
        <v>1</v>
      </c>
      <c r="J4398">
        <v>0</v>
      </c>
      <c r="K4398">
        <v>100</v>
      </c>
      <c r="L4398">
        <f t="shared" si="384"/>
        <v>3.4973999999999954</v>
      </c>
      <c r="N4398">
        <v>0.777199999999999</v>
      </c>
      <c r="O4398" t="str">
        <f t="shared" si="386"/>
        <v>18&lt;row&gt;&lt;color=136,140,107&gt;使用巨锚给予对手349%伤害，&lt;row&gt;&lt;color=136,140,107&gt;并额外造成1223点伤害</v>
      </c>
    </row>
    <row r="4399" spans="1:15" x14ac:dyDescent="0.15">
      <c r="A4399">
        <f t="shared" si="387"/>
        <v>1003623046</v>
      </c>
      <c r="B4399" s="32">
        <v>1003623</v>
      </c>
      <c r="C4399">
        <v>46</v>
      </c>
      <c r="D4399">
        <v>0</v>
      </c>
      <c r="E4399">
        <v>0</v>
      </c>
      <c r="F4399" t="s">
        <v>623</v>
      </c>
      <c r="H4399">
        <v>0</v>
      </c>
      <c r="I4399">
        <v>1</v>
      </c>
      <c r="J4399">
        <v>0</v>
      </c>
      <c r="K4399">
        <v>100</v>
      </c>
      <c r="L4399">
        <f t="shared" si="384"/>
        <v>3.5257499999999955</v>
      </c>
      <c r="N4399">
        <v>0.78349999999999898</v>
      </c>
      <c r="O4399" t="str">
        <f t="shared" si="386"/>
        <v>18&lt;row&gt;&lt;color=136,140,107&gt;使用巨锚给予对手352%伤害，&lt;row&gt;&lt;color=136,140,107&gt;并额外造成1270点伤害</v>
      </c>
    </row>
    <row r="4400" spans="1:15" x14ac:dyDescent="0.15">
      <c r="A4400">
        <f t="shared" si="387"/>
        <v>1003623047</v>
      </c>
      <c r="B4400" s="32">
        <v>1003623</v>
      </c>
      <c r="C4400">
        <v>47</v>
      </c>
      <c r="D4400">
        <v>0</v>
      </c>
      <c r="E4400">
        <v>0</v>
      </c>
      <c r="F4400" t="s">
        <v>624</v>
      </c>
      <c r="H4400">
        <v>0</v>
      </c>
      <c r="I4400">
        <v>1</v>
      </c>
      <c r="J4400">
        <v>0</v>
      </c>
      <c r="K4400">
        <v>100</v>
      </c>
      <c r="L4400">
        <f t="shared" si="384"/>
        <v>3.5540999999999952</v>
      </c>
      <c r="N4400">
        <v>0.78979999999999895</v>
      </c>
      <c r="O4400" t="str">
        <f t="shared" si="386"/>
        <v>18&lt;row&gt;&lt;color=136,140,107&gt;使用巨锚给予对手355%伤害，&lt;row&gt;&lt;color=136,140,107&gt;并额外造成1319点伤害</v>
      </c>
    </row>
    <row r="4401" spans="1:15" x14ac:dyDescent="0.15">
      <c r="A4401">
        <f t="shared" si="387"/>
        <v>1003623048</v>
      </c>
      <c r="B4401" s="32">
        <v>1003623</v>
      </c>
      <c r="C4401">
        <v>48</v>
      </c>
      <c r="D4401">
        <v>0</v>
      </c>
      <c r="E4401">
        <v>0</v>
      </c>
      <c r="F4401" t="s">
        <v>625</v>
      </c>
      <c r="H4401">
        <v>0</v>
      </c>
      <c r="I4401">
        <v>1</v>
      </c>
      <c r="J4401">
        <v>0</v>
      </c>
      <c r="K4401">
        <v>100</v>
      </c>
      <c r="L4401">
        <f t="shared" si="384"/>
        <v>3.5824499999999957</v>
      </c>
      <c r="N4401">
        <v>0.79609999999999903</v>
      </c>
      <c r="O4401" t="str">
        <f t="shared" si="386"/>
        <v>18&lt;row&gt;&lt;color=136,140,107&gt;使用巨锚给予对手358%伤害，&lt;row&gt;&lt;color=136,140,107&gt;并额外造成1368点伤害</v>
      </c>
    </row>
    <row r="4402" spans="1:15" x14ac:dyDescent="0.15">
      <c r="A4402">
        <f t="shared" si="387"/>
        <v>1003623049</v>
      </c>
      <c r="B4402" s="32">
        <v>1003623</v>
      </c>
      <c r="C4402">
        <v>49</v>
      </c>
      <c r="D4402">
        <v>0</v>
      </c>
      <c r="E4402">
        <v>0</v>
      </c>
      <c r="F4402" t="s">
        <v>626</v>
      </c>
      <c r="H4402">
        <v>0</v>
      </c>
      <c r="I4402">
        <v>1</v>
      </c>
      <c r="J4402">
        <v>0</v>
      </c>
      <c r="K4402">
        <v>100</v>
      </c>
      <c r="L4402">
        <f t="shared" ref="L4402:L4465" si="388">IF(C4402=80,VLOOKUP((B4402-20),$B$100:$L$2343,11,0),VLOOKUP((B4402-20),$B$100:$L$2343,11,0)*N4402)</f>
        <v>3.6107999999999953</v>
      </c>
      <c r="N4402">
        <v>0.802399999999999</v>
      </c>
      <c r="O4402" t="str">
        <f t="shared" si="386"/>
        <v>18&lt;row&gt;&lt;color=136,140,107&gt;使用巨锚给予对手361%伤害，&lt;row&gt;&lt;color=136,140,107&gt;并额外造成1419点伤害</v>
      </c>
    </row>
    <row r="4403" spans="1:15" x14ac:dyDescent="0.15">
      <c r="A4403">
        <f t="shared" si="387"/>
        <v>1003623050</v>
      </c>
      <c r="B4403" s="32">
        <v>1003623</v>
      </c>
      <c r="C4403">
        <v>50</v>
      </c>
      <c r="D4403">
        <v>0</v>
      </c>
      <c r="E4403">
        <v>0</v>
      </c>
      <c r="F4403" t="s">
        <v>627</v>
      </c>
      <c r="H4403">
        <v>0</v>
      </c>
      <c r="I4403">
        <v>1</v>
      </c>
      <c r="J4403">
        <v>0</v>
      </c>
      <c r="K4403">
        <v>100</v>
      </c>
      <c r="L4403">
        <f t="shared" si="388"/>
        <v>3.6391499999999954</v>
      </c>
      <c r="N4403">
        <v>0.80869999999999898</v>
      </c>
      <c r="O4403" t="str">
        <f t="shared" si="386"/>
        <v>18&lt;row&gt;&lt;color=136,140,107&gt;使用巨锚给予对手363%伤害，&lt;row&gt;&lt;color=136,140,107&gt;并额外造成1471点伤害</v>
      </c>
    </row>
    <row r="4404" spans="1:15" x14ac:dyDescent="0.15">
      <c r="A4404">
        <f t="shared" si="387"/>
        <v>1003623051</v>
      </c>
      <c r="B4404" s="32">
        <v>1003623</v>
      </c>
      <c r="C4404">
        <v>51</v>
      </c>
      <c r="D4404">
        <v>0</v>
      </c>
      <c r="E4404">
        <v>0</v>
      </c>
      <c r="F4404" t="s">
        <v>628</v>
      </c>
      <c r="H4404">
        <v>0</v>
      </c>
      <c r="I4404">
        <v>1</v>
      </c>
      <c r="J4404">
        <v>0</v>
      </c>
      <c r="K4404">
        <v>100</v>
      </c>
      <c r="L4404">
        <f t="shared" si="388"/>
        <v>3.6674999999999951</v>
      </c>
      <c r="N4404">
        <v>0.81499999999999895</v>
      </c>
      <c r="O4404" t="str">
        <f t="shared" si="386"/>
        <v>18&lt;row&gt;&lt;color=136,140,107&gt;使用巨锚给予对手366%伤害，&lt;row&gt;&lt;color=136,140,107&gt;并额外造成1524点伤害</v>
      </c>
    </row>
    <row r="4405" spans="1:15" x14ac:dyDescent="0.15">
      <c r="A4405">
        <f t="shared" si="387"/>
        <v>1003623052</v>
      </c>
      <c r="B4405" s="32">
        <v>1003623</v>
      </c>
      <c r="C4405">
        <v>52</v>
      </c>
      <c r="D4405">
        <v>0</v>
      </c>
      <c r="E4405">
        <v>0</v>
      </c>
      <c r="F4405" t="s">
        <v>629</v>
      </c>
      <c r="H4405">
        <v>0</v>
      </c>
      <c r="I4405">
        <v>1</v>
      </c>
      <c r="J4405">
        <v>0</v>
      </c>
      <c r="K4405">
        <v>100</v>
      </c>
      <c r="L4405">
        <f t="shared" si="388"/>
        <v>3.6958499999999956</v>
      </c>
      <c r="N4405">
        <v>0.82129999999999903</v>
      </c>
      <c r="O4405" t="str">
        <f t="shared" si="386"/>
        <v>18&lt;row&gt;&lt;color=136,140,107&gt;使用巨锚给予对手369%伤害，&lt;row&gt;&lt;color=136,140,107&gt;并额外造成1578点伤害</v>
      </c>
    </row>
    <row r="4406" spans="1:15" x14ac:dyDescent="0.15">
      <c r="A4406">
        <f t="shared" si="387"/>
        <v>1003623053</v>
      </c>
      <c r="B4406" s="32">
        <v>1003623</v>
      </c>
      <c r="C4406">
        <v>53</v>
      </c>
      <c r="D4406">
        <v>0</v>
      </c>
      <c r="E4406">
        <v>0</v>
      </c>
      <c r="F4406" t="s">
        <v>630</v>
      </c>
      <c r="H4406">
        <v>0</v>
      </c>
      <c r="I4406">
        <v>1</v>
      </c>
      <c r="J4406">
        <v>0</v>
      </c>
      <c r="K4406">
        <v>100</v>
      </c>
      <c r="L4406">
        <f t="shared" si="388"/>
        <v>3.7241999999999953</v>
      </c>
      <c r="N4406">
        <v>0.827599999999999</v>
      </c>
      <c r="O4406" t="str">
        <f t="shared" si="386"/>
        <v>18&lt;row&gt;&lt;color=136,140,107&gt;使用巨锚给予对手372%伤害，&lt;row&gt;&lt;color=136,140,107&gt;并额外造成1633点伤害</v>
      </c>
    </row>
    <row r="4407" spans="1:15" x14ac:dyDescent="0.15">
      <c r="A4407">
        <f t="shared" si="387"/>
        <v>1003623054</v>
      </c>
      <c r="B4407" s="32">
        <v>1003623</v>
      </c>
      <c r="C4407">
        <v>54</v>
      </c>
      <c r="D4407">
        <v>0</v>
      </c>
      <c r="E4407">
        <v>0</v>
      </c>
      <c r="F4407" t="s">
        <v>631</v>
      </c>
      <c r="H4407">
        <v>0</v>
      </c>
      <c r="I4407">
        <v>1</v>
      </c>
      <c r="J4407">
        <v>0</v>
      </c>
      <c r="K4407">
        <v>100</v>
      </c>
      <c r="L4407">
        <f t="shared" si="388"/>
        <v>3.7525499999999954</v>
      </c>
      <c r="N4407">
        <v>0.83389999999999898</v>
      </c>
      <c r="O4407" t="str">
        <f t="shared" si="386"/>
        <v>18&lt;row&gt;&lt;color=136,140,107&gt;使用巨锚给予对手375%伤害，&lt;row&gt;&lt;color=136,140,107&gt;并额外造成1689点伤害</v>
      </c>
    </row>
    <row r="4408" spans="1:15" x14ac:dyDescent="0.15">
      <c r="A4408">
        <f t="shared" si="387"/>
        <v>1003623055</v>
      </c>
      <c r="B4408" s="32">
        <v>1003623</v>
      </c>
      <c r="C4408">
        <v>55</v>
      </c>
      <c r="D4408">
        <v>0</v>
      </c>
      <c r="E4408">
        <v>0</v>
      </c>
      <c r="F4408" t="s">
        <v>632</v>
      </c>
      <c r="H4408">
        <v>0</v>
      </c>
      <c r="I4408">
        <v>1</v>
      </c>
      <c r="J4408">
        <v>0</v>
      </c>
      <c r="K4408">
        <v>100</v>
      </c>
      <c r="L4408">
        <f t="shared" si="388"/>
        <v>3.7808999999999955</v>
      </c>
      <c r="N4408">
        <v>0.84019999999999895</v>
      </c>
      <c r="O4408" t="str">
        <f t="shared" si="386"/>
        <v>18&lt;row&gt;&lt;color=136,140,107&gt;使用巨锚给予对手378%伤害，&lt;row&gt;&lt;color=136,140,107&gt;并额外造成1747点伤害</v>
      </c>
    </row>
    <row r="4409" spans="1:15" x14ac:dyDescent="0.15">
      <c r="A4409">
        <f t="shared" si="387"/>
        <v>1003623056</v>
      </c>
      <c r="B4409" s="32">
        <v>1003623</v>
      </c>
      <c r="C4409">
        <v>56</v>
      </c>
      <c r="D4409">
        <v>0</v>
      </c>
      <c r="E4409">
        <v>0</v>
      </c>
      <c r="F4409" t="s">
        <v>633</v>
      </c>
      <c r="H4409">
        <v>0</v>
      </c>
      <c r="I4409">
        <v>1</v>
      </c>
      <c r="J4409">
        <v>0</v>
      </c>
      <c r="K4409">
        <v>100</v>
      </c>
      <c r="L4409">
        <f t="shared" si="388"/>
        <v>3.8092499999999911</v>
      </c>
      <c r="N4409">
        <v>0.84649999999999803</v>
      </c>
      <c r="O4409" t="str">
        <f t="shared" si="386"/>
        <v>18&lt;row&gt;&lt;color=136,140,107&gt;使用巨锚给予对手380%伤害，&lt;row&gt;&lt;color=136,140,107&gt;并额外造成1805点伤害</v>
      </c>
    </row>
    <row r="4410" spans="1:15" x14ac:dyDescent="0.15">
      <c r="A4410">
        <f t="shared" si="387"/>
        <v>1003623057</v>
      </c>
      <c r="B4410" s="32">
        <v>1003623</v>
      </c>
      <c r="C4410">
        <v>57</v>
      </c>
      <c r="D4410">
        <v>0</v>
      </c>
      <c r="E4410">
        <v>0</v>
      </c>
      <c r="F4410" t="s">
        <v>634</v>
      </c>
      <c r="H4410">
        <v>0</v>
      </c>
      <c r="I4410">
        <v>1</v>
      </c>
      <c r="J4410">
        <v>0</v>
      </c>
      <c r="K4410">
        <v>100</v>
      </c>
      <c r="L4410">
        <f t="shared" si="388"/>
        <v>3.8375999999999912</v>
      </c>
      <c r="N4410">
        <v>0.852799999999998</v>
      </c>
      <c r="O4410" t="str">
        <f t="shared" si="386"/>
        <v>18&lt;row&gt;&lt;color=136,140,107&gt;使用巨锚给予对手383%伤害，&lt;row&gt;&lt;color=136,140,107&gt;并额外造成1865点伤害</v>
      </c>
    </row>
    <row r="4411" spans="1:15" x14ac:dyDescent="0.15">
      <c r="A4411">
        <f t="shared" si="387"/>
        <v>1003623058</v>
      </c>
      <c r="B4411" s="32">
        <v>1003623</v>
      </c>
      <c r="C4411">
        <v>58</v>
      </c>
      <c r="D4411">
        <v>0</v>
      </c>
      <c r="E4411">
        <v>0</v>
      </c>
      <c r="F4411" t="s">
        <v>635</v>
      </c>
      <c r="H4411">
        <v>0</v>
      </c>
      <c r="I4411">
        <v>1</v>
      </c>
      <c r="J4411">
        <v>0</v>
      </c>
      <c r="K4411">
        <v>100</v>
      </c>
      <c r="L4411">
        <f t="shared" si="388"/>
        <v>3.8659499999999909</v>
      </c>
      <c r="N4411">
        <v>0.85909999999999798</v>
      </c>
      <c r="O4411" t="str">
        <f t="shared" si="386"/>
        <v>18&lt;row&gt;&lt;color=136,140,107&gt;使用巨锚给予对手386%伤害，&lt;row&gt;&lt;color=136,140,107&gt;并额外造成1926点伤害</v>
      </c>
    </row>
    <row r="4412" spans="1:15" x14ac:dyDescent="0.15">
      <c r="A4412">
        <f t="shared" si="387"/>
        <v>1003623059</v>
      </c>
      <c r="B4412" s="32">
        <v>1003623</v>
      </c>
      <c r="C4412">
        <v>59</v>
      </c>
      <c r="D4412">
        <v>0</v>
      </c>
      <c r="E4412">
        <v>0</v>
      </c>
      <c r="F4412" t="s">
        <v>636</v>
      </c>
      <c r="H4412">
        <v>0</v>
      </c>
      <c r="I4412">
        <v>1</v>
      </c>
      <c r="J4412">
        <v>0</v>
      </c>
      <c r="K4412">
        <v>100</v>
      </c>
      <c r="L4412">
        <f t="shared" si="388"/>
        <v>3.8942999999999905</v>
      </c>
      <c r="N4412">
        <v>0.86539999999999795</v>
      </c>
      <c r="O4412" t="str">
        <f t="shared" si="386"/>
        <v>18&lt;row&gt;&lt;color=136,140,107&gt;使用巨锚给予对手389%伤害，&lt;row&gt;&lt;color=136,140,107&gt;并额外造成1988点伤害</v>
      </c>
    </row>
    <row r="4413" spans="1:15" x14ac:dyDescent="0.15">
      <c r="A4413">
        <f t="shared" si="387"/>
        <v>1003623060</v>
      </c>
      <c r="B4413" s="32">
        <v>1003623</v>
      </c>
      <c r="C4413">
        <v>60</v>
      </c>
      <c r="D4413">
        <v>0</v>
      </c>
      <c r="E4413">
        <v>0</v>
      </c>
      <c r="F4413" t="s">
        <v>637</v>
      </c>
      <c r="H4413">
        <v>0</v>
      </c>
      <c r="I4413">
        <v>1</v>
      </c>
      <c r="J4413">
        <v>0</v>
      </c>
      <c r="K4413">
        <v>100</v>
      </c>
      <c r="L4413">
        <f t="shared" si="388"/>
        <v>3.9226499999999911</v>
      </c>
      <c r="N4413">
        <v>0.87169999999999803</v>
      </c>
      <c r="O4413" t="str">
        <f t="shared" si="386"/>
        <v>18&lt;row&gt;&lt;color=136,140,107&gt;使用巨锚给予对手392%伤害，&lt;row&gt;&lt;color=136,140,107&gt;并额外造成2051点伤害</v>
      </c>
    </row>
    <row r="4414" spans="1:15" x14ac:dyDescent="0.15">
      <c r="A4414">
        <f t="shared" si="387"/>
        <v>1003623061</v>
      </c>
      <c r="B4414" s="32">
        <v>1003623</v>
      </c>
      <c r="C4414">
        <v>61</v>
      </c>
      <c r="D4414">
        <v>0</v>
      </c>
      <c r="E4414">
        <v>0</v>
      </c>
      <c r="F4414" t="s">
        <v>638</v>
      </c>
      <c r="H4414">
        <v>0</v>
      </c>
      <c r="I4414">
        <v>1</v>
      </c>
      <c r="J4414">
        <v>0</v>
      </c>
      <c r="K4414">
        <v>100</v>
      </c>
      <c r="L4414">
        <f t="shared" si="388"/>
        <v>3.9509999999999912</v>
      </c>
      <c r="N4414">
        <v>0.877999999999998</v>
      </c>
      <c r="O4414" t="str">
        <f t="shared" si="386"/>
        <v>18&lt;row&gt;&lt;color=136,140,107&gt;使用巨锚给予对手395%伤害，&lt;row&gt;&lt;color=136,140,107&gt;并额外造成2116点伤害</v>
      </c>
    </row>
    <row r="4415" spans="1:15" x14ac:dyDescent="0.15">
      <c r="A4415">
        <f t="shared" si="387"/>
        <v>1003623062</v>
      </c>
      <c r="B4415" s="32">
        <v>1003623</v>
      </c>
      <c r="C4415">
        <v>62</v>
      </c>
      <c r="D4415">
        <v>0</v>
      </c>
      <c r="E4415">
        <v>0</v>
      </c>
      <c r="F4415" t="s">
        <v>639</v>
      </c>
      <c r="H4415">
        <v>0</v>
      </c>
      <c r="I4415">
        <v>1</v>
      </c>
      <c r="J4415">
        <v>0</v>
      </c>
      <c r="K4415">
        <v>100</v>
      </c>
      <c r="L4415">
        <f t="shared" si="388"/>
        <v>3.9793499999999908</v>
      </c>
      <c r="N4415">
        <v>0.88429999999999798</v>
      </c>
      <c r="O4415" t="str">
        <f t="shared" si="386"/>
        <v>18&lt;row&gt;&lt;color=136,140,107&gt;使用巨锚给予对手397%伤害，&lt;row&gt;&lt;color=136,140,107&gt;并额外造成2181点伤害</v>
      </c>
    </row>
    <row r="4416" spans="1:15" x14ac:dyDescent="0.15">
      <c r="A4416">
        <f t="shared" si="387"/>
        <v>1003623063</v>
      </c>
      <c r="B4416" s="32">
        <v>1003623</v>
      </c>
      <c r="C4416">
        <v>63</v>
      </c>
      <c r="D4416">
        <v>0</v>
      </c>
      <c r="E4416">
        <v>0</v>
      </c>
      <c r="F4416" t="s">
        <v>640</v>
      </c>
      <c r="H4416">
        <v>0</v>
      </c>
      <c r="I4416">
        <v>1</v>
      </c>
      <c r="J4416">
        <v>0</v>
      </c>
      <c r="K4416">
        <v>100</v>
      </c>
      <c r="L4416">
        <f t="shared" si="388"/>
        <v>4.0076999999999909</v>
      </c>
      <c r="N4416">
        <v>0.89059999999999795</v>
      </c>
      <c r="O4416" t="str">
        <f t="shared" si="386"/>
        <v>18&lt;row&gt;&lt;color=136,140,107&gt;使用巨锚给予对手400%伤害，&lt;row&gt;&lt;color=136,140,107&gt;并额外造成2248点伤害</v>
      </c>
    </row>
    <row r="4417" spans="1:15" x14ac:dyDescent="0.15">
      <c r="A4417">
        <f t="shared" si="387"/>
        <v>1003623064</v>
      </c>
      <c r="B4417" s="32">
        <v>1003623</v>
      </c>
      <c r="C4417">
        <v>64</v>
      </c>
      <c r="D4417">
        <v>0</v>
      </c>
      <c r="E4417">
        <v>0</v>
      </c>
      <c r="F4417" t="s">
        <v>641</v>
      </c>
      <c r="H4417">
        <v>0</v>
      </c>
      <c r="I4417">
        <v>1</v>
      </c>
      <c r="J4417">
        <v>0</v>
      </c>
      <c r="K4417">
        <v>100</v>
      </c>
      <c r="L4417">
        <f t="shared" si="388"/>
        <v>4.0360499999999915</v>
      </c>
      <c r="N4417">
        <v>0.89689999999999803</v>
      </c>
      <c r="O4417" t="str">
        <f t="shared" si="386"/>
        <v>18&lt;row&gt;&lt;color=136,140,107&gt;使用巨锚给予对手403%伤害，&lt;row&gt;&lt;color=136,140,107&gt;并额外造成2316点伤害</v>
      </c>
    </row>
    <row r="4418" spans="1:15" x14ac:dyDescent="0.15">
      <c r="A4418">
        <f t="shared" si="387"/>
        <v>1003623065</v>
      </c>
      <c r="B4418" s="32">
        <v>1003623</v>
      </c>
      <c r="C4418">
        <v>65</v>
      </c>
      <c r="D4418">
        <v>0</v>
      </c>
      <c r="E4418">
        <v>0</v>
      </c>
      <c r="F4418" t="s">
        <v>642</v>
      </c>
      <c r="H4418">
        <v>0</v>
      </c>
      <c r="I4418">
        <v>1</v>
      </c>
      <c r="J4418">
        <v>0</v>
      </c>
      <c r="K4418">
        <v>100</v>
      </c>
      <c r="L4418">
        <f t="shared" si="388"/>
        <v>4.0643999999999911</v>
      </c>
      <c r="N4418">
        <v>0.903199999999998</v>
      </c>
      <c r="O4418" t="str">
        <f t="shared" si="386"/>
        <v>18&lt;row&gt;&lt;color=136,140,107&gt;使用巨锚给予对手406%伤害，&lt;row&gt;&lt;color=136,140,107&gt;并额外造成2386点伤害</v>
      </c>
    </row>
    <row r="4419" spans="1:15" x14ac:dyDescent="0.15">
      <c r="A4419">
        <f t="shared" si="387"/>
        <v>1003623066</v>
      </c>
      <c r="B4419" s="32">
        <v>1003623</v>
      </c>
      <c r="C4419">
        <v>66</v>
      </c>
      <c r="D4419">
        <v>0</v>
      </c>
      <c r="E4419">
        <v>0</v>
      </c>
      <c r="F4419" t="s">
        <v>643</v>
      </c>
      <c r="H4419">
        <v>0</v>
      </c>
      <c r="I4419">
        <v>1</v>
      </c>
      <c r="J4419">
        <v>0</v>
      </c>
      <c r="K4419">
        <v>100</v>
      </c>
      <c r="L4419">
        <f t="shared" si="388"/>
        <v>4.0927499999999908</v>
      </c>
      <c r="N4419">
        <v>0.90949999999999798</v>
      </c>
      <c r="O4419" t="str">
        <f t="shared" ref="O4419:O4432" si="389">"18&lt;row&gt;&lt;color=136,140,107&gt;使用巨锚给予对手"&amp;INT(L4419*100)&amp;"%伤害，&lt;row&gt;&lt;color=136,140,107&gt;并额外造成"&amp;INT(C4419*10*L4419*N4419)&amp;"点伤害"</f>
        <v>18&lt;row&gt;&lt;color=136,140,107&gt;使用巨锚给予对手409%伤害，&lt;row&gt;&lt;color=136,140,107&gt;并额外造成2456点伤害</v>
      </c>
    </row>
    <row r="4420" spans="1:15" x14ac:dyDescent="0.15">
      <c r="A4420">
        <f t="shared" si="387"/>
        <v>1003623067</v>
      </c>
      <c r="B4420" s="32">
        <v>1003623</v>
      </c>
      <c r="C4420">
        <v>67</v>
      </c>
      <c r="D4420">
        <v>0</v>
      </c>
      <c r="E4420">
        <v>0</v>
      </c>
      <c r="F4420" t="s">
        <v>644</v>
      </c>
      <c r="H4420">
        <v>0</v>
      </c>
      <c r="I4420">
        <v>1</v>
      </c>
      <c r="J4420">
        <v>0</v>
      </c>
      <c r="K4420">
        <v>100</v>
      </c>
      <c r="L4420">
        <f t="shared" si="388"/>
        <v>4.1210999999999904</v>
      </c>
      <c r="N4420">
        <v>0.91579999999999795</v>
      </c>
      <c r="O4420" t="str">
        <f t="shared" si="389"/>
        <v>18&lt;row&gt;&lt;color=136,140,107&gt;使用巨锚给予对手412%伤害，&lt;row&gt;&lt;color=136,140,107&gt;并额外造成2528点伤害</v>
      </c>
    </row>
    <row r="4421" spans="1:15" x14ac:dyDescent="0.15">
      <c r="A4421">
        <f t="shared" si="387"/>
        <v>1003623068</v>
      </c>
      <c r="B4421" s="32">
        <v>1003623</v>
      </c>
      <c r="C4421">
        <v>68</v>
      </c>
      <c r="D4421">
        <v>0</v>
      </c>
      <c r="E4421">
        <v>0</v>
      </c>
      <c r="F4421" t="s">
        <v>645</v>
      </c>
      <c r="H4421">
        <v>0</v>
      </c>
      <c r="I4421">
        <v>1</v>
      </c>
      <c r="J4421">
        <v>0</v>
      </c>
      <c r="K4421">
        <v>100</v>
      </c>
      <c r="L4421">
        <f t="shared" si="388"/>
        <v>4.149449999999991</v>
      </c>
      <c r="N4421">
        <v>0.92209999999999803</v>
      </c>
      <c r="O4421" t="str">
        <f t="shared" si="389"/>
        <v>18&lt;row&gt;&lt;color=136,140,107&gt;使用巨锚给予对手414%伤害，&lt;row&gt;&lt;color=136,140,107&gt;并额外造成2601点伤害</v>
      </c>
    </row>
    <row r="4422" spans="1:15" x14ac:dyDescent="0.15">
      <c r="A4422">
        <f t="shared" si="387"/>
        <v>1003623069</v>
      </c>
      <c r="B4422" s="32">
        <v>1003623</v>
      </c>
      <c r="C4422">
        <v>69</v>
      </c>
      <c r="D4422">
        <v>0</v>
      </c>
      <c r="E4422">
        <v>0</v>
      </c>
      <c r="F4422" t="s">
        <v>646</v>
      </c>
      <c r="H4422">
        <v>0</v>
      </c>
      <c r="I4422">
        <v>1</v>
      </c>
      <c r="J4422">
        <v>0</v>
      </c>
      <c r="K4422">
        <v>100</v>
      </c>
      <c r="L4422">
        <f t="shared" si="388"/>
        <v>4.1777999999999906</v>
      </c>
      <c r="N4422">
        <v>0.928399999999998</v>
      </c>
      <c r="O4422" t="str">
        <f t="shared" si="389"/>
        <v>18&lt;row&gt;&lt;color=136,140,107&gt;使用巨锚给予对手417%伤害，&lt;row&gt;&lt;color=136,140,107&gt;并额外造成2676点伤害</v>
      </c>
    </row>
    <row r="4423" spans="1:15" x14ac:dyDescent="0.15">
      <c r="A4423">
        <f t="shared" si="387"/>
        <v>1003623070</v>
      </c>
      <c r="B4423" s="32">
        <v>1003623</v>
      </c>
      <c r="C4423">
        <v>70</v>
      </c>
      <c r="D4423">
        <v>0</v>
      </c>
      <c r="E4423">
        <v>0</v>
      </c>
      <c r="F4423" t="s">
        <v>647</v>
      </c>
      <c r="H4423">
        <v>0</v>
      </c>
      <c r="I4423">
        <v>1</v>
      </c>
      <c r="J4423">
        <v>0</v>
      </c>
      <c r="K4423">
        <v>100</v>
      </c>
      <c r="L4423">
        <f t="shared" si="388"/>
        <v>4.2061499999999912</v>
      </c>
      <c r="N4423">
        <v>0.93469999999999798</v>
      </c>
      <c r="O4423" t="str">
        <f t="shared" si="389"/>
        <v>18&lt;row&gt;&lt;color=136,140,107&gt;使用巨锚给予对手420%伤害，&lt;row&gt;&lt;color=136,140,107&gt;并额外造成2752点伤害</v>
      </c>
    </row>
    <row r="4424" spans="1:15" x14ac:dyDescent="0.15">
      <c r="A4424">
        <f t="shared" si="387"/>
        <v>1003623071</v>
      </c>
      <c r="B4424" s="32">
        <v>1003623</v>
      </c>
      <c r="C4424">
        <v>71</v>
      </c>
      <c r="D4424">
        <v>0</v>
      </c>
      <c r="E4424">
        <v>0</v>
      </c>
      <c r="F4424" t="s">
        <v>648</v>
      </c>
      <c r="H4424">
        <v>0</v>
      </c>
      <c r="I4424">
        <v>1</v>
      </c>
      <c r="J4424">
        <v>0</v>
      </c>
      <c r="K4424">
        <v>100</v>
      </c>
      <c r="L4424">
        <f t="shared" si="388"/>
        <v>4.2344999999999908</v>
      </c>
      <c r="N4424">
        <v>0.94099999999999795</v>
      </c>
      <c r="O4424" t="str">
        <f t="shared" si="389"/>
        <v>18&lt;row&gt;&lt;color=136,140,107&gt;使用巨锚给予对手423%伤害，&lt;row&gt;&lt;color=136,140,107&gt;并额外造成2829点伤害</v>
      </c>
    </row>
    <row r="4425" spans="1:15" x14ac:dyDescent="0.15">
      <c r="A4425">
        <f t="shared" si="387"/>
        <v>1003623072</v>
      </c>
      <c r="B4425" s="32">
        <v>1003623</v>
      </c>
      <c r="C4425">
        <v>72</v>
      </c>
      <c r="D4425">
        <v>0</v>
      </c>
      <c r="E4425">
        <v>0</v>
      </c>
      <c r="F4425" t="s">
        <v>649</v>
      </c>
      <c r="H4425">
        <v>0</v>
      </c>
      <c r="I4425">
        <v>1</v>
      </c>
      <c r="J4425">
        <v>0</v>
      </c>
      <c r="K4425">
        <v>100</v>
      </c>
      <c r="L4425">
        <f t="shared" si="388"/>
        <v>4.2628499999999914</v>
      </c>
      <c r="N4425">
        <v>0.94729999999999803</v>
      </c>
      <c r="O4425" t="str">
        <f t="shared" si="389"/>
        <v>18&lt;row&gt;&lt;color=136,140,107&gt;使用巨锚给予对手426%伤害，&lt;row&gt;&lt;color=136,140,107&gt;并额外造成2907点伤害</v>
      </c>
    </row>
    <row r="4426" spans="1:15" x14ac:dyDescent="0.15">
      <c r="A4426">
        <f t="shared" si="387"/>
        <v>1003623073</v>
      </c>
      <c r="B4426" s="32">
        <v>1003623</v>
      </c>
      <c r="C4426">
        <v>73</v>
      </c>
      <c r="D4426">
        <v>0</v>
      </c>
      <c r="E4426">
        <v>0</v>
      </c>
      <c r="F4426" t="s">
        <v>650</v>
      </c>
      <c r="H4426">
        <v>0</v>
      </c>
      <c r="I4426">
        <v>1</v>
      </c>
      <c r="J4426">
        <v>0</v>
      </c>
      <c r="K4426">
        <v>100</v>
      </c>
      <c r="L4426">
        <f t="shared" si="388"/>
        <v>4.291199999999991</v>
      </c>
      <c r="N4426">
        <v>0.953599999999998</v>
      </c>
      <c r="O4426" t="str">
        <f t="shared" si="389"/>
        <v>18&lt;row&gt;&lt;color=136,140,107&gt;使用巨锚给予对手429%伤害，&lt;row&gt;&lt;color=136,140,107&gt;并额外造成2987点伤害</v>
      </c>
    </row>
    <row r="4427" spans="1:15" x14ac:dyDescent="0.15">
      <c r="A4427">
        <f t="shared" si="387"/>
        <v>1003623074</v>
      </c>
      <c r="B4427" s="32">
        <v>1003623</v>
      </c>
      <c r="C4427">
        <v>74</v>
      </c>
      <c r="D4427">
        <v>0</v>
      </c>
      <c r="E4427">
        <v>0</v>
      </c>
      <c r="F4427" t="s">
        <v>651</v>
      </c>
      <c r="H4427">
        <v>0</v>
      </c>
      <c r="I4427">
        <v>1</v>
      </c>
      <c r="J4427">
        <v>0</v>
      </c>
      <c r="K4427">
        <v>100</v>
      </c>
      <c r="L4427">
        <f t="shared" si="388"/>
        <v>4.3195499999999907</v>
      </c>
      <c r="N4427">
        <v>0.95989999999999798</v>
      </c>
      <c r="O4427" t="str">
        <f t="shared" si="389"/>
        <v>18&lt;row&gt;&lt;color=136,140,107&gt;使用巨锚给予对手431%伤害，&lt;row&gt;&lt;color=136,140,107&gt;并额外造成3068点伤害</v>
      </c>
    </row>
    <row r="4428" spans="1:15" x14ac:dyDescent="0.15">
      <c r="A4428">
        <f t="shared" si="387"/>
        <v>1003623075</v>
      </c>
      <c r="B4428" s="32">
        <v>1003623</v>
      </c>
      <c r="C4428">
        <v>75</v>
      </c>
      <c r="D4428">
        <v>0</v>
      </c>
      <c r="E4428">
        <v>0</v>
      </c>
      <c r="F4428" t="s">
        <v>652</v>
      </c>
      <c r="H4428">
        <v>0</v>
      </c>
      <c r="I4428">
        <v>1</v>
      </c>
      <c r="J4428">
        <v>0</v>
      </c>
      <c r="K4428">
        <v>100</v>
      </c>
      <c r="L4428">
        <f t="shared" si="388"/>
        <v>4.3478999999999903</v>
      </c>
      <c r="N4428">
        <v>0.96619999999999795</v>
      </c>
      <c r="O4428" t="str">
        <f t="shared" si="389"/>
        <v>18&lt;row&gt;&lt;color=136,140,107&gt;使用巨锚给予对手434%伤害，&lt;row&gt;&lt;color=136,140,107&gt;并额外造成3150点伤害</v>
      </c>
    </row>
    <row r="4429" spans="1:15" x14ac:dyDescent="0.15">
      <c r="A4429">
        <f t="shared" si="387"/>
        <v>1003623076</v>
      </c>
      <c r="B4429" s="32">
        <v>1003623</v>
      </c>
      <c r="C4429">
        <v>76</v>
      </c>
      <c r="D4429">
        <v>0</v>
      </c>
      <c r="E4429">
        <v>0</v>
      </c>
      <c r="F4429" t="s">
        <v>653</v>
      </c>
      <c r="H4429">
        <v>0</v>
      </c>
      <c r="I4429">
        <v>1</v>
      </c>
      <c r="J4429">
        <v>0</v>
      </c>
      <c r="K4429">
        <v>100</v>
      </c>
      <c r="L4429">
        <f t="shared" si="388"/>
        <v>4.3762499999999909</v>
      </c>
      <c r="N4429">
        <v>0.97249999999999803</v>
      </c>
      <c r="O4429" t="str">
        <f t="shared" si="389"/>
        <v>18&lt;row&gt;&lt;color=136,140,107&gt;使用巨锚给予对手437%伤害，&lt;row&gt;&lt;color=136,140,107&gt;并额外造成3234点伤害</v>
      </c>
    </row>
    <row r="4430" spans="1:15" x14ac:dyDescent="0.15">
      <c r="A4430">
        <f t="shared" si="387"/>
        <v>1003623077</v>
      </c>
      <c r="B4430" s="32">
        <v>1003623</v>
      </c>
      <c r="C4430">
        <v>77</v>
      </c>
      <c r="D4430">
        <v>0</v>
      </c>
      <c r="E4430">
        <v>0</v>
      </c>
      <c r="F4430" t="s">
        <v>654</v>
      </c>
      <c r="H4430">
        <v>0</v>
      </c>
      <c r="I4430">
        <v>1</v>
      </c>
      <c r="J4430">
        <v>0</v>
      </c>
      <c r="K4430">
        <v>100</v>
      </c>
      <c r="L4430">
        <f t="shared" si="388"/>
        <v>4.4045999999999914</v>
      </c>
      <c r="N4430">
        <v>0.978799999999998</v>
      </c>
      <c r="O4430" t="str">
        <f t="shared" si="389"/>
        <v>18&lt;row&gt;&lt;color=136,140,107&gt;使用巨锚给予对手440%伤害，&lt;row&gt;&lt;color=136,140,107&gt;并额外造成3319点伤害</v>
      </c>
    </row>
    <row r="4431" spans="1:15" x14ac:dyDescent="0.15">
      <c r="A4431">
        <f t="shared" si="387"/>
        <v>1003623078</v>
      </c>
      <c r="B4431" s="32">
        <v>1003623</v>
      </c>
      <c r="C4431">
        <v>78</v>
      </c>
      <c r="D4431">
        <v>0</v>
      </c>
      <c r="E4431">
        <v>0</v>
      </c>
      <c r="F4431" t="s">
        <v>655</v>
      </c>
      <c r="H4431">
        <v>0</v>
      </c>
      <c r="I4431">
        <v>1</v>
      </c>
      <c r="J4431">
        <v>0</v>
      </c>
      <c r="K4431">
        <v>100</v>
      </c>
      <c r="L4431">
        <f t="shared" si="388"/>
        <v>4.4329499999999911</v>
      </c>
      <c r="N4431">
        <v>0.98509999999999798</v>
      </c>
      <c r="O4431" t="str">
        <f t="shared" si="389"/>
        <v>18&lt;row&gt;&lt;color=136,140,107&gt;使用巨锚给予对手443%伤害，&lt;row&gt;&lt;color=136,140,107&gt;并额外造成3406点伤害</v>
      </c>
    </row>
    <row r="4432" spans="1:15" x14ac:dyDescent="0.15">
      <c r="A4432">
        <f t="shared" si="387"/>
        <v>1003623079</v>
      </c>
      <c r="B4432" s="32">
        <v>1003623</v>
      </c>
      <c r="C4432">
        <v>79</v>
      </c>
      <c r="D4432">
        <v>0</v>
      </c>
      <c r="E4432">
        <v>0</v>
      </c>
      <c r="F4432" t="s">
        <v>656</v>
      </c>
      <c r="H4432">
        <v>0</v>
      </c>
      <c r="I4432">
        <v>1</v>
      </c>
      <c r="J4432">
        <v>0</v>
      </c>
      <c r="K4432">
        <v>100</v>
      </c>
      <c r="L4432">
        <f t="shared" si="388"/>
        <v>4.4612999999999907</v>
      </c>
      <c r="N4432">
        <v>0.99139999999999795</v>
      </c>
      <c r="O4432" t="str">
        <f t="shared" si="389"/>
        <v>18&lt;row&gt;&lt;color=136,140,107&gt;使用巨锚给予对手446%伤害，&lt;row&gt;&lt;color=136,140,107&gt;并额外造成3494点伤害</v>
      </c>
    </row>
    <row r="4433" spans="1:15" x14ac:dyDescent="0.15">
      <c r="A4433">
        <f t="shared" si="387"/>
        <v>1003623080</v>
      </c>
      <c r="B4433" s="32">
        <v>1003623</v>
      </c>
      <c r="C4433">
        <v>80</v>
      </c>
      <c r="D4433">
        <v>0</v>
      </c>
      <c r="E4433">
        <v>0</v>
      </c>
      <c r="F4433" t="s">
        <v>657</v>
      </c>
      <c r="H4433">
        <v>0</v>
      </c>
      <c r="I4433">
        <v>1</v>
      </c>
      <c r="J4433">
        <v>0</v>
      </c>
      <c r="K4433">
        <v>100</v>
      </c>
      <c r="L4433">
        <f t="shared" si="388"/>
        <v>4.5</v>
      </c>
      <c r="N4433">
        <v>0.99769999999999803</v>
      </c>
      <c r="O4433" t="str">
        <f>"18&lt;row&gt;&lt;color=136,140,107&gt;使用巨锚给予对手"&amp;INT(L4433*100)&amp;"%伤害，&lt;row&gt;&lt;color=136,140,107&gt;并额外造成"&amp;INT(C4433*10*L4433*N4433)&amp;"点伤害"</f>
        <v>18&lt;row&gt;&lt;color=136,140,107&gt;使用巨锚给予对手450%伤害，&lt;row&gt;&lt;color=136,140,107&gt;并额外造成3591点伤害</v>
      </c>
    </row>
    <row r="4434" spans="1:15" x14ac:dyDescent="0.15">
      <c r="A4434">
        <f t="shared" si="387"/>
        <v>1003923001</v>
      </c>
      <c r="B4434" s="35">
        <v>1003923</v>
      </c>
      <c r="C4434">
        <v>1</v>
      </c>
      <c r="D4434">
        <v>0</v>
      </c>
      <c r="E4434">
        <v>0</v>
      </c>
      <c r="F4434" t="s">
        <v>578</v>
      </c>
      <c r="H4434">
        <v>0</v>
      </c>
      <c r="I4434">
        <v>1</v>
      </c>
      <c r="J4434">
        <v>0</v>
      </c>
      <c r="K4434">
        <v>100</v>
      </c>
      <c r="L4434">
        <f t="shared" si="388"/>
        <v>1.5</v>
      </c>
      <c r="N4434">
        <v>0.5</v>
      </c>
      <c r="O4434" t="str">
        <f t="shared" ref="O4434:O4497" si="390">"18&lt;row&gt;&lt;color=136,140,107&gt;喷出酒箭给予对手"&amp;INT(L4434*100)&amp;"%伤害，&lt;row&gt;&lt;color=136,140,107&gt;并且额外造成"&amp;INT(C4434*10*L4434*N4434)&amp;"点伤害"</f>
        <v>18&lt;row&gt;&lt;color=136,140,107&gt;喷出酒箭给予对手150%伤害，&lt;row&gt;&lt;color=136,140,107&gt;并且额外造成7点伤害</v>
      </c>
    </row>
    <row r="4435" spans="1:15" x14ac:dyDescent="0.15">
      <c r="A4435">
        <f t="shared" si="387"/>
        <v>1003923002</v>
      </c>
      <c r="B4435" s="32">
        <v>1003923</v>
      </c>
      <c r="C4435">
        <v>2</v>
      </c>
      <c r="D4435">
        <v>0</v>
      </c>
      <c r="E4435">
        <v>0</v>
      </c>
      <c r="F4435" t="s">
        <v>590</v>
      </c>
      <c r="H4435">
        <v>0</v>
      </c>
      <c r="I4435">
        <v>1</v>
      </c>
      <c r="J4435">
        <v>0</v>
      </c>
      <c r="K4435">
        <v>100</v>
      </c>
      <c r="L4435">
        <f t="shared" si="388"/>
        <v>1.5188999999999999</v>
      </c>
      <c r="N4435">
        <v>0.50629999999999997</v>
      </c>
      <c r="O4435" t="str">
        <f t="shared" si="390"/>
        <v>18&lt;row&gt;&lt;color=136,140,107&gt;喷出酒箭给予对手151%伤害，&lt;row&gt;&lt;color=136,140,107&gt;并且额外造成15点伤害</v>
      </c>
    </row>
    <row r="4436" spans="1:15" x14ac:dyDescent="0.15">
      <c r="A4436">
        <f t="shared" si="387"/>
        <v>1003923003</v>
      </c>
      <c r="B4436" s="32">
        <v>1003923</v>
      </c>
      <c r="C4436">
        <v>3</v>
      </c>
      <c r="D4436">
        <v>0</v>
      </c>
      <c r="E4436">
        <v>0</v>
      </c>
      <c r="F4436" t="s">
        <v>579</v>
      </c>
      <c r="H4436">
        <v>0</v>
      </c>
      <c r="I4436">
        <v>1</v>
      </c>
      <c r="J4436">
        <v>0</v>
      </c>
      <c r="K4436">
        <v>100</v>
      </c>
      <c r="L4436">
        <f t="shared" si="388"/>
        <v>1.5377999999999998</v>
      </c>
      <c r="N4436">
        <v>0.51259999999999994</v>
      </c>
      <c r="O4436" t="str">
        <f t="shared" si="390"/>
        <v>18&lt;row&gt;&lt;color=136,140,107&gt;喷出酒箭给予对手153%伤害，&lt;row&gt;&lt;color=136,140,107&gt;并且额外造成23点伤害</v>
      </c>
    </row>
    <row r="4437" spans="1:15" x14ac:dyDescent="0.15">
      <c r="A4437">
        <f t="shared" si="387"/>
        <v>1003923004</v>
      </c>
      <c r="B4437" s="32">
        <v>1003923</v>
      </c>
      <c r="C4437">
        <v>4</v>
      </c>
      <c r="D4437">
        <v>0</v>
      </c>
      <c r="E4437">
        <v>0</v>
      </c>
      <c r="F4437" t="s">
        <v>580</v>
      </c>
      <c r="H4437">
        <v>0</v>
      </c>
      <c r="I4437">
        <v>1</v>
      </c>
      <c r="J4437">
        <v>0</v>
      </c>
      <c r="K4437">
        <v>100</v>
      </c>
      <c r="L4437">
        <f t="shared" si="388"/>
        <v>1.5567000000000002</v>
      </c>
      <c r="N4437">
        <v>0.51890000000000003</v>
      </c>
      <c r="O4437" t="str">
        <f t="shared" si="390"/>
        <v>18&lt;row&gt;&lt;color=136,140,107&gt;喷出酒箭给予对手155%伤害，&lt;row&gt;&lt;color=136,140,107&gt;并且额外造成32点伤害</v>
      </c>
    </row>
    <row r="4438" spans="1:15" x14ac:dyDescent="0.15">
      <c r="A4438">
        <f t="shared" si="387"/>
        <v>1003923005</v>
      </c>
      <c r="B4438" s="32">
        <v>1003923</v>
      </c>
      <c r="C4438">
        <v>5</v>
      </c>
      <c r="D4438">
        <v>0</v>
      </c>
      <c r="E4438">
        <v>0</v>
      </c>
      <c r="F4438" t="s">
        <v>581</v>
      </c>
      <c r="H4438">
        <v>0</v>
      </c>
      <c r="I4438">
        <v>1</v>
      </c>
      <c r="J4438">
        <v>0</v>
      </c>
      <c r="K4438">
        <v>100</v>
      </c>
      <c r="L4438">
        <f t="shared" si="388"/>
        <v>1.5756000000000001</v>
      </c>
      <c r="N4438">
        <v>0.5252</v>
      </c>
      <c r="O4438" t="str">
        <f t="shared" si="390"/>
        <v>18&lt;row&gt;&lt;color=136,140,107&gt;喷出酒箭给予对手157%伤害，&lt;row&gt;&lt;color=136,140,107&gt;并且额外造成41点伤害</v>
      </c>
    </row>
    <row r="4439" spans="1:15" x14ac:dyDescent="0.15">
      <c r="A4439">
        <f t="shared" si="387"/>
        <v>1003923006</v>
      </c>
      <c r="B4439" s="32">
        <v>1003923</v>
      </c>
      <c r="C4439">
        <v>6</v>
      </c>
      <c r="D4439">
        <v>0</v>
      </c>
      <c r="E4439">
        <v>0</v>
      </c>
      <c r="F4439" t="s">
        <v>582</v>
      </c>
      <c r="H4439">
        <v>0</v>
      </c>
      <c r="I4439">
        <v>1</v>
      </c>
      <c r="J4439">
        <v>0</v>
      </c>
      <c r="K4439">
        <v>100</v>
      </c>
      <c r="L4439">
        <f t="shared" si="388"/>
        <v>1.5945</v>
      </c>
      <c r="N4439">
        <v>0.53149999999999997</v>
      </c>
      <c r="O4439" t="str">
        <f t="shared" si="390"/>
        <v>18&lt;row&gt;&lt;color=136,140,107&gt;喷出酒箭给予对手159%伤害，&lt;row&gt;&lt;color=136,140,107&gt;并且额外造成50点伤害</v>
      </c>
    </row>
    <row r="4440" spans="1:15" x14ac:dyDescent="0.15">
      <c r="A4440">
        <f t="shared" si="387"/>
        <v>1003923007</v>
      </c>
      <c r="B4440" s="32">
        <v>1003923</v>
      </c>
      <c r="C4440">
        <v>7</v>
      </c>
      <c r="D4440">
        <v>0</v>
      </c>
      <c r="E4440">
        <v>0</v>
      </c>
      <c r="F4440" t="s">
        <v>583</v>
      </c>
      <c r="H4440">
        <v>0</v>
      </c>
      <c r="I4440">
        <v>1</v>
      </c>
      <c r="J4440">
        <v>0</v>
      </c>
      <c r="K4440">
        <v>100</v>
      </c>
      <c r="L4440">
        <f t="shared" si="388"/>
        <v>1.6133999999999999</v>
      </c>
      <c r="N4440">
        <v>0.53779999999999994</v>
      </c>
      <c r="O4440" t="str">
        <f t="shared" si="390"/>
        <v>18&lt;row&gt;&lt;color=136,140,107&gt;喷出酒箭给予对手161%伤害，&lt;row&gt;&lt;color=136,140,107&gt;并且额外造成60点伤害</v>
      </c>
    </row>
    <row r="4441" spans="1:15" x14ac:dyDescent="0.15">
      <c r="A4441">
        <f t="shared" si="387"/>
        <v>1003923008</v>
      </c>
      <c r="B4441" s="32">
        <v>1003923</v>
      </c>
      <c r="C4441">
        <v>8</v>
      </c>
      <c r="D4441">
        <v>0</v>
      </c>
      <c r="E4441">
        <v>0</v>
      </c>
      <c r="F4441" t="s">
        <v>584</v>
      </c>
      <c r="H4441">
        <v>0</v>
      </c>
      <c r="I4441">
        <v>1</v>
      </c>
      <c r="J4441">
        <v>0</v>
      </c>
      <c r="K4441">
        <v>100</v>
      </c>
      <c r="L4441">
        <f t="shared" si="388"/>
        <v>1.6323000000000001</v>
      </c>
      <c r="N4441">
        <v>0.54410000000000003</v>
      </c>
      <c r="O4441" t="str">
        <f t="shared" si="390"/>
        <v>18&lt;row&gt;&lt;color=136,140,107&gt;喷出酒箭给予对手163%伤害，&lt;row&gt;&lt;color=136,140,107&gt;并且额外造成71点伤害</v>
      </c>
    </row>
    <row r="4442" spans="1:15" x14ac:dyDescent="0.15">
      <c r="A4442">
        <f t="shared" si="387"/>
        <v>1003923009</v>
      </c>
      <c r="B4442" s="32">
        <v>1003923</v>
      </c>
      <c r="C4442">
        <v>9</v>
      </c>
      <c r="D4442">
        <v>0</v>
      </c>
      <c r="E4442">
        <v>0</v>
      </c>
      <c r="F4442" t="s">
        <v>585</v>
      </c>
      <c r="H4442">
        <v>0</v>
      </c>
      <c r="I4442">
        <v>1</v>
      </c>
      <c r="J4442">
        <v>0</v>
      </c>
      <c r="K4442">
        <v>100</v>
      </c>
      <c r="L4442">
        <f t="shared" si="388"/>
        <v>1.6512</v>
      </c>
      <c r="N4442">
        <v>0.5504</v>
      </c>
      <c r="O4442" t="str">
        <f t="shared" si="390"/>
        <v>18&lt;row&gt;&lt;color=136,140,107&gt;喷出酒箭给予对手165%伤害，&lt;row&gt;&lt;color=136,140,107&gt;并且额外造成81点伤害</v>
      </c>
    </row>
    <row r="4443" spans="1:15" x14ac:dyDescent="0.15">
      <c r="A4443">
        <f t="shared" si="387"/>
        <v>1003923010</v>
      </c>
      <c r="B4443" s="32">
        <v>1003923</v>
      </c>
      <c r="C4443">
        <v>10</v>
      </c>
      <c r="D4443">
        <v>0</v>
      </c>
      <c r="E4443">
        <v>0</v>
      </c>
      <c r="F4443" t="s">
        <v>586</v>
      </c>
      <c r="H4443">
        <v>0</v>
      </c>
      <c r="I4443">
        <v>1</v>
      </c>
      <c r="J4443">
        <v>0</v>
      </c>
      <c r="K4443">
        <v>100</v>
      </c>
      <c r="L4443">
        <f t="shared" si="388"/>
        <v>1.6700999999999999</v>
      </c>
      <c r="N4443">
        <v>0.55669999999999997</v>
      </c>
      <c r="O4443" t="str">
        <f t="shared" si="390"/>
        <v>18&lt;row&gt;&lt;color=136,140,107&gt;喷出酒箭给予对手167%伤害，&lt;row&gt;&lt;color=136,140,107&gt;并且额外造成92点伤害</v>
      </c>
    </row>
    <row r="4444" spans="1:15" x14ac:dyDescent="0.15">
      <c r="A4444">
        <f t="shared" si="387"/>
        <v>1003923011</v>
      </c>
      <c r="B4444" s="32">
        <v>1003923</v>
      </c>
      <c r="C4444">
        <v>11</v>
      </c>
      <c r="D4444">
        <v>0</v>
      </c>
      <c r="E4444">
        <v>0</v>
      </c>
      <c r="F4444" t="s">
        <v>587</v>
      </c>
      <c r="H4444">
        <v>0</v>
      </c>
      <c r="I4444">
        <v>1</v>
      </c>
      <c r="J4444">
        <v>0</v>
      </c>
      <c r="K4444">
        <v>100</v>
      </c>
      <c r="L4444">
        <f t="shared" si="388"/>
        <v>1.6889999999999998</v>
      </c>
      <c r="N4444">
        <v>0.56299999999999994</v>
      </c>
      <c r="O4444" t="str">
        <f t="shared" si="390"/>
        <v>18&lt;row&gt;&lt;color=136,140,107&gt;喷出酒箭给予对手168%伤害，&lt;row&gt;&lt;color=136,140,107&gt;并且额外造成104点伤害</v>
      </c>
    </row>
    <row r="4445" spans="1:15" x14ac:dyDescent="0.15">
      <c r="A4445">
        <f t="shared" si="387"/>
        <v>1003923012</v>
      </c>
      <c r="B4445" s="32">
        <v>1003923</v>
      </c>
      <c r="C4445">
        <v>12</v>
      </c>
      <c r="D4445">
        <v>0</v>
      </c>
      <c r="E4445">
        <v>0</v>
      </c>
      <c r="F4445" t="s">
        <v>588</v>
      </c>
      <c r="H4445">
        <v>0</v>
      </c>
      <c r="I4445">
        <v>1</v>
      </c>
      <c r="J4445">
        <v>0</v>
      </c>
      <c r="K4445">
        <v>100</v>
      </c>
      <c r="L4445">
        <f t="shared" si="388"/>
        <v>1.7079</v>
      </c>
      <c r="N4445">
        <v>0.56930000000000003</v>
      </c>
      <c r="O4445" t="str">
        <f t="shared" si="390"/>
        <v>18&lt;row&gt;&lt;color=136,140,107&gt;喷出酒箭给予对手170%伤害，&lt;row&gt;&lt;color=136,140,107&gt;并且额外造成116点伤害</v>
      </c>
    </row>
    <row r="4446" spans="1:15" x14ac:dyDescent="0.15">
      <c r="A4446">
        <f t="shared" si="387"/>
        <v>1003923013</v>
      </c>
      <c r="B4446" s="32">
        <v>1003923</v>
      </c>
      <c r="C4446">
        <v>13</v>
      </c>
      <c r="D4446">
        <v>0</v>
      </c>
      <c r="E4446">
        <v>0</v>
      </c>
      <c r="F4446" t="s">
        <v>589</v>
      </c>
      <c r="H4446">
        <v>0</v>
      </c>
      <c r="I4446">
        <v>1</v>
      </c>
      <c r="J4446">
        <v>0</v>
      </c>
      <c r="K4446">
        <v>100</v>
      </c>
      <c r="L4446">
        <f t="shared" si="388"/>
        <v>1.7267999999999999</v>
      </c>
      <c r="N4446">
        <v>0.5756</v>
      </c>
      <c r="O4446" t="str">
        <f t="shared" si="390"/>
        <v>18&lt;row&gt;&lt;color=136,140,107&gt;喷出酒箭给予对手172%伤害，&lt;row&gt;&lt;color=136,140,107&gt;并且额外造成129点伤害</v>
      </c>
    </row>
    <row r="4447" spans="1:15" x14ac:dyDescent="0.15">
      <c r="A4447">
        <f t="shared" si="387"/>
        <v>1003923014</v>
      </c>
      <c r="B4447" s="32">
        <v>1003923</v>
      </c>
      <c r="C4447">
        <v>14</v>
      </c>
      <c r="D4447">
        <v>0</v>
      </c>
      <c r="E4447">
        <v>0</v>
      </c>
      <c r="F4447" t="s">
        <v>591</v>
      </c>
      <c r="H4447">
        <v>0</v>
      </c>
      <c r="I4447">
        <v>1</v>
      </c>
      <c r="J4447">
        <v>0</v>
      </c>
      <c r="K4447">
        <v>100</v>
      </c>
      <c r="L4447">
        <f t="shared" si="388"/>
        <v>1.7456999999999998</v>
      </c>
      <c r="N4447">
        <v>0.58189999999999997</v>
      </c>
      <c r="O4447" t="str">
        <f t="shared" si="390"/>
        <v>18&lt;row&gt;&lt;color=136,140,107&gt;喷出酒箭给予对手174%伤害，&lt;row&gt;&lt;color=136,140,107&gt;并且额外造成142点伤害</v>
      </c>
    </row>
    <row r="4448" spans="1:15" x14ac:dyDescent="0.15">
      <c r="A4448">
        <f t="shared" si="387"/>
        <v>1003923015</v>
      </c>
      <c r="B4448" s="32">
        <v>1003923</v>
      </c>
      <c r="C4448">
        <v>15</v>
      </c>
      <c r="D4448">
        <v>0</v>
      </c>
      <c r="E4448">
        <v>0</v>
      </c>
      <c r="F4448" t="s">
        <v>592</v>
      </c>
      <c r="H4448">
        <v>0</v>
      </c>
      <c r="I4448">
        <v>1</v>
      </c>
      <c r="J4448">
        <v>0</v>
      </c>
      <c r="K4448">
        <v>100</v>
      </c>
      <c r="L4448">
        <f t="shared" si="388"/>
        <v>1.7645999999999997</v>
      </c>
      <c r="N4448">
        <v>0.58819999999999995</v>
      </c>
      <c r="O4448" t="str">
        <f t="shared" si="390"/>
        <v>18&lt;row&gt;&lt;color=136,140,107&gt;喷出酒箭给予对手176%伤害，&lt;row&gt;&lt;color=136,140,107&gt;并且额外造成155点伤害</v>
      </c>
    </row>
    <row r="4449" spans="1:15" x14ac:dyDescent="0.15">
      <c r="A4449">
        <f t="shared" si="387"/>
        <v>1003923016</v>
      </c>
      <c r="B4449" s="32">
        <v>1003923</v>
      </c>
      <c r="C4449">
        <v>16</v>
      </c>
      <c r="D4449">
        <v>0</v>
      </c>
      <c r="E4449">
        <v>0</v>
      </c>
      <c r="F4449" t="s">
        <v>593</v>
      </c>
      <c r="H4449">
        <v>0</v>
      </c>
      <c r="I4449">
        <v>1</v>
      </c>
      <c r="J4449">
        <v>0</v>
      </c>
      <c r="K4449">
        <v>100</v>
      </c>
      <c r="L4449">
        <f t="shared" si="388"/>
        <v>1.7835000000000001</v>
      </c>
      <c r="N4449">
        <v>0.59450000000000003</v>
      </c>
      <c r="O4449" t="str">
        <f t="shared" si="390"/>
        <v>18&lt;row&gt;&lt;color=136,140,107&gt;喷出酒箭给予对手178%伤害，&lt;row&gt;&lt;color=136,140,107&gt;并且额外造成169点伤害</v>
      </c>
    </row>
    <row r="4450" spans="1:15" x14ac:dyDescent="0.15">
      <c r="A4450">
        <f t="shared" si="387"/>
        <v>1003923017</v>
      </c>
      <c r="B4450" s="32">
        <v>1003923</v>
      </c>
      <c r="C4450">
        <v>17</v>
      </c>
      <c r="D4450">
        <v>0</v>
      </c>
      <c r="E4450">
        <v>0</v>
      </c>
      <c r="F4450" t="s">
        <v>594</v>
      </c>
      <c r="H4450">
        <v>0</v>
      </c>
      <c r="I4450">
        <v>1</v>
      </c>
      <c r="J4450">
        <v>0</v>
      </c>
      <c r="K4450">
        <v>100</v>
      </c>
      <c r="L4450">
        <f t="shared" si="388"/>
        <v>1.8024</v>
      </c>
      <c r="N4450">
        <v>0.6008</v>
      </c>
      <c r="O4450" t="str">
        <f t="shared" si="390"/>
        <v>18&lt;row&gt;&lt;color=136,140,107&gt;喷出酒箭给予对手180%伤害，&lt;row&gt;&lt;color=136,140,107&gt;并且额外造成184点伤害</v>
      </c>
    </row>
    <row r="4451" spans="1:15" x14ac:dyDescent="0.15">
      <c r="A4451">
        <f t="shared" si="387"/>
        <v>1003923018</v>
      </c>
      <c r="B4451" s="32">
        <v>1003923</v>
      </c>
      <c r="C4451">
        <v>18</v>
      </c>
      <c r="D4451">
        <v>0</v>
      </c>
      <c r="E4451">
        <v>0</v>
      </c>
      <c r="F4451" t="s">
        <v>595</v>
      </c>
      <c r="H4451">
        <v>0</v>
      </c>
      <c r="I4451">
        <v>1</v>
      </c>
      <c r="J4451">
        <v>0</v>
      </c>
      <c r="K4451">
        <v>100</v>
      </c>
      <c r="L4451">
        <f t="shared" si="388"/>
        <v>1.8212999999999999</v>
      </c>
      <c r="N4451">
        <v>0.60709999999999997</v>
      </c>
      <c r="O4451" t="str">
        <f t="shared" si="390"/>
        <v>18&lt;row&gt;&lt;color=136,140,107&gt;喷出酒箭给予对手182%伤害，&lt;row&gt;&lt;color=136,140,107&gt;并且额外造成199点伤害</v>
      </c>
    </row>
    <row r="4452" spans="1:15" x14ac:dyDescent="0.15">
      <c r="A4452">
        <f t="shared" si="387"/>
        <v>1003923019</v>
      </c>
      <c r="B4452" s="32">
        <v>1003923</v>
      </c>
      <c r="C4452">
        <v>19</v>
      </c>
      <c r="D4452">
        <v>0</v>
      </c>
      <c r="E4452">
        <v>0</v>
      </c>
      <c r="F4452" t="s">
        <v>596</v>
      </c>
      <c r="H4452">
        <v>0</v>
      </c>
      <c r="I4452">
        <v>1</v>
      </c>
      <c r="J4452">
        <v>0</v>
      </c>
      <c r="K4452">
        <v>100</v>
      </c>
      <c r="L4452">
        <f t="shared" si="388"/>
        <v>1.8401999999999998</v>
      </c>
      <c r="N4452">
        <v>0.61339999999999995</v>
      </c>
      <c r="O4452" t="str">
        <f t="shared" si="390"/>
        <v>18&lt;row&gt;&lt;color=136,140,107&gt;喷出酒箭给予对手184%伤害，&lt;row&gt;&lt;color=136,140,107&gt;并且额外造成214点伤害</v>
      </c>
    </row>
    <row r="4453" spans="1:15" x14ac:dyDescent="0.15">
      <c r="A4453">
        <f t="shared" si="387"/>
        <v>1003923020</v>
      </c>
      <c r="B4453" s="32">
        <v>1003923</v>
      </c>
      <c r="C4453">
        <v>20</v>
      </c>
      <c r="D4453">
        <v>0</v>
      </c>
      <c r="E4453">
        <v>0</v>
      </c>
      <c r="F4453" t="s">
        <v>597</v>
      </c>
      <c r="H4453">
        <v>0</v>
      </c>
      <c r="I4453">
        <v>1</v>
      </c>
      <c r="J4453">
        <v>0</v>
      </c>
      <c r="K4453">
        <v>100</v>
      </c>
      <c r="L4453">
        <f t="shared" si="388"/>
        <v>1.8590999999999971</v>
      </c>
      <c r="N4453">
        <v>0.61969999999999903</v>
      </c>
      <c r="O4453" t="str">
        <f t="shared" si="390"/>
        <v>18&lt;row&gt;&lt;color=136,140,107&gt;喷出酒箭给予对手185%伤害，&lt;row&gt;&lt;color=136,140,107&gt;并且额外造成230点伤害</v>
      </c>
    </row>
    <row r="4454" spans="1:15" x14ac:dyDescent="0.15">
      <c r="A4454">
        <f t="shared" si="387"/>
        <v>1003923021</v>
      </c>
      <c r="B4454" s="32">
        <v>1003923</v>
      </c>
      <c r="C4454">
        <v>21</v>
      </c>
      <c r="D4454">
        <v>0</v>
      </c>
      <c r="E4454">
        <v>0</v>
      </c>
      <c r="F4454" t="s">
        <v>598</v>
      </c>
      <c r="H4454">
        <v>0</v>
      </c>
      <c r="I4454">
        <v>1</v>
      </c>
      <c r="J4454">
        <v>0</v>
      </c>
      <c r="K4454">
        <v>100</v>
      </c>
      <c r="L4454">
        <f t="shared" si="388"/>
        <v>1.877999999999997</v>
      </c>
      <c r="N4454">
        <v>0.625999999999999</v>
      </c>
      <c r="O4454" t="str">
        <f t="shared" si="390"/>
        <v>18&lt;row&gt;&lt;color=136,140,107&gt;喷出酒箭给予对手187%伤害，&lt;row&gt;&lt;color=136,140,107&gt;并且额外造成246点伤害</v>
      </c>
    </row>
    <row r="4455" spans="1:15" x14ac:dyDescent="0.15">
      <c r="A4455">
        <f t="shared" si="387"/>
        <v>1003923022</v>
      </c>
      <c r="B4455" s="32">
        <v>1003923</v>
      </c>
      <c r="C4455">
        <v>22</v>
      </c>
      <c r="D4455">
        <v>0</v>
      </c>
      <c r="E4455">
        <v>0</v>
      </c>
      <c r="F4455" t="s">
        <v>599</v>
      </c>
      <c r="H4455">
        <v>0</v>
      </c>
      <c r="I4455">
        <v>1</v>
      </c>
      <c r="J4455">
        <v>0</v>
      </c>
      <c r="K4455">
        <v>100</v>
      </c>
      <c r="L4455">
        <f t="shared" si="388"/>
        <v>1.8968999999999969</v>
      </c>
      <c r="N4455">
        <v>0.63229999999999897</v>
      </c>
      <c r="O4455" t="str">
        <f t="shared" si="390"/>
        <v>18&lt;row&gt;&lt;color=136,140,107&gt;喷出酒箭给予对手189%伤害，&lt;row&gt;&lt;color=136,140,107&gt;并且额外造成263点伤害</v>
      </c>
    </row>
    <row r="4456" spans="1:15" x14ac:dyDescent="0.15">
      <c r="A4456">
        <f t="shared" si="387"/>
        <v>1003923023</v>
      </c>
      <c r="B4456" s="32">
        <v>1003923</v>
      </c>
      <c r="C4456">
        <v>23</v>
      </c>
      <c r="D4456">
        <v>0</v>
      </c>
      <c r="E4456">
        <v>0</v>
      </c>
      <c r="F4456" t="s">
        <v>600</v>
      </c>
      <c r="H4456">
        <v>0</v>
      </c>
      <c r="I4456">
        <v>1</v>
      </c>
      <c r="J4456">
        <v>0</v>
      </c>
      <c r="K4456">
        <v>100</v>
      </c>
      <c r="L4456">
        <f t="shared" si="388"/>
        <v>1.9157999999999968</v>
      </c>
      <c r="N4456">
        <v>0.63859999999999895</v>
      </c>
      <c r="O4456" t="str">
        <f t="shared" si="390"/>
        <v>18&lt;row&gt;&lt;color=136,140,107&gt;喷出酒箭给予对手191%伤害，&lt;row&gt;&lt;color=136,140,107&gt;并且额外造成281点伤害</v>
      </c>
    </row>
    <row r="4457" spans="1:15" x14ac:dyDescent="0.15">
      <c r="A4457">
        <f t="shared" ref="A4457:A4520" si="391">B4457*1000+C4457</f>
        <v>1003923024</v>
      </c>
      <c r="B4457" s="32">
        <v>1003923</v>
      </c>
      <c r="C4457">
        <v>24</v>
      </c>
      <c r="D4457">
        <v>0</v>
      </c>
      <c r="E4457">
        <v>0</v>
      </c>
      <c r="F4457" t="s">
        <v>601</v>
      </c>
      <c r="H4457">
        <v>0</v>
      </c>
      <c r="I4457">
        <v>1</v>
      </c>
      <c r="J4457">
        <v>0</v>
      </c>
      <c r="K4457">
        <v>100</v>
      </c>
      <c r="L4457">
        <f t="shared" si="388"/>
        <v>1.9346999999999972</v>
      </c>
      <c r="N4457">
        <v>0.64489999999999903</v>
      </c>
      <c r="O4457" t="str">
        <f t="shared" si="390"/>
        <v>18&lt;row&gt;&lt;color=136,140,107&gt;喷出酒箭给予对手193%伤害，&lt;row&gt;&lt;color=136,140,107&gt;并且额外造成299点伤害</v>
      </c>
    </row>
    <row r="4458" spans="1:15" x14ac:dyDescent="0.15">
      <c r="A4458">
        <f t="shared" si="391"/>
        <v>1003923025</v>
      </c>
      <c r="B4458" s="32">
        <v>1003923</v>
      </c>
      <c r="C4458">
        <v>25</v>
      </c>
      <c r="D4458">
        <v>0</v>
      </c>
      <c r="E4458">
        <v>0</v>
      </c>
      <c r="F4458" t="s">
        <v>602</v>
      </c>
      <c r="H4458">
        <v>0</v>
      </c>
      <c r="I4458">
        <v>1</v>
      </c>
      <c r="J4458">
        <v>0</v>
      </c>
      <c r="K4458">
        <v>100</v>
      </c>
      <c r="L4458">
        <f t="shared" si="388"/>
        <v>1.9535999999999971</v>
      </c>
      <c r="N4458">
        <v>0.651199999999999</v>
      </c>
      <c r="O4458" t="str">
        <f t="shared" si="390"/>
        <v>18&lt;row&gt;&lt;color=136,140,107&gt;喷出酒箭给予对手195%伤害，&lt;row&gt;&lt;color=136,140,107&gt;并且额外造成318点伤害</v>
      </c>
    </row>
    <row r="4459" spans="1:15" x14ac:dyDescent="0.15">
      <c r="A4459">
        <f t="shared" si="391"/>
        <v>1003923026</v>
      </c>
      <c r="B4459" s="32">
        <v>1003923</v>
      </c>
      <c r="C4459">
        <v>26</v>
      </c>
      <c r="D4459">
        <v>0</v>
      </c>
      <c r="E4459">
        <v>0</v>
      </c>
      <c r="F4459" t="s">
        <v>603</v>
      </c>
      <c r="H4459">
        <v>0</v>
      </c>
      <c r="I4459">
        <v>1</v>
      </c>
      <c r="J4459">
        <v>0</v>
      </c>
      <c r="K4459">
        <v>100</v>
      </c>
      <c r="L4459">
        <f t="shared" si="388"/>
        <v>1.972499999999997</v>
      </c>
      <c r="N4459">
        <v>0.65749999999999897</v>
      </c>
      <c r="O4459" t="str">
        <f t="shared" si="390"/>
        <v>18&lt;row&gt;&lt;color=136,140,107&gt;喷出酒箭给予对手197%伤害，&lt;row&gt;&lt;color=136,140,107&gt;并且额外造成337点伤害</v>
      </c>
    </row>
    <row r="4460" spans="1:15" x14ac:dyDescent="0.15">
      <c r="A4460">
        <f t="shared" si="391"/>
        <v>1003923027</v>
      </c>
      <c r="B4460" s="32">
        <v>1003923</v>
      </c>
      <c r="C4460">
        <v>27</v>
      </c>
      <c r="D4460">
        <v>0</v>
      </c>
      <c r="E4460">
        <v>0</v>
      </c>
      <c r="F4460" t="s">
        <v>604</v>
      </c>
      <c r="H4460">
        <v>0</v>
      </c>
      <c r="I4460">
        <v>1</v>
      </c>
      <c r="J4460">
        <v>0</v>
      </c>
      <c r="K4460">
        <v>100</v>
      </c>
      <c r="L4460">
        <f t="shared" si="388"/>
        <v>1.991399999999997</v>
      </c>
      <c r="N4460">
        <v>0.66379999999999895</v>
      </c>
      <c r="O4460" t="str">
        <f t="shared" si="390"/>
        <v>18&lt;row&gt;&lt;color=136,140,107&gt;喷出酒箭给予对手199%伤害，&lt;row&gt;&lt;color=136,140,107&gt;并且额外造成356点伤害</v>
      </c>
    </row>
    <row r="4461" spans="1:15" x14ac:dyDescent="0.15">
      <c r="A4461">
        <f t="shared" si="391"/>
        <v>1003923028</v>
      </c>
      <c r="B4461" s="32">
        <v>1003923</v>
      </c>
      <c r="C4461">
        <v>28</v>
      </c>
      <c r="D4461">
        <v>0</v>
      </c>
      <c r="E4461">
        <v>0</v>
      </c>
      <c r="F4461" t="s">
        <v>605</v>
      </c>
      <c r="H4461">
        <v>0</v>
      </c>
      <c r="I4461">
        <v>1</v>
      </c>
      <c r="J4461">
        <v>0</v>
      </c>
      <c r="K4461">
        <v>100</v>
      </c>
      <c r="L4461">
        <f t="shared" si="388"/>
        <v>2.0102999999999973</v>
      </c>
      <c r="N4461">
        <v>0.67009999999999903</v>
      </c>
      <c r="O4461" t="str">
        <f t="shared" si="390"/>
        <v>18&lt;row&gt;&lt;color=136,140,107&gt;喷出酒箭给予对手201%伤害，&lt;row&gt;&lt;color=136,140,107&gt;并且额外造成377点伤害</v>
      </c>
    </row>
    <row r="4462" spans="1:15" x14ac:dyDescent="0.15">
      <c r="A4462">
        <f t="shared" si="391"/>
        <v>1003923029</v>
      </c>
      <c r="B4462" s="32">
        <v>1003923</v>
      </c>
      <c r="C4462">
        <v>29</v>
      </c>
      <c r="D4462">
        <v>0</v>
      </c>
      <c r="E4462">
        <v>0</v>
      </c>
      <c r="F4462" t="s">
        <v>606</v>
      </c>
      <c r="H4462">
        <v>0</v>
      </c>
      <c r="I4462">
        <v>1</v>
      </c>
      <c r="J4462">
        <v>0</v>
      </c>
      <c r="K4462">
        <v>100</v>
      </c>
      <c r="L4462">
        <f t="shared" si="388"/>
        <v>2.0291999999999968</v>
      </c>
      <c r="N4462">
        <v>0.676399999999999</v>
      </c>
      <c r="O4462" t="str">
        <f t="shared" si="390"/>
        <v>18&lt;row&gt;&lt;color=136,140,107&gt;喷出酒箭给予对手202%伤害，&lt;row&gt;&lt;color=136,140,107&gt;并且额外造成398点伤害</v>
      </c>
    </row>
    <row r="4463" spans="1:15" x14ac:dyDescent="0.15">
      <c r="A4463">
        <f t="shared" si="391"/>
        <v>1003923030</v>
      </c>
      <c r="B4463" s="32">
        <v>1003923</v>
      </c>
      <c r="C4463">
        <v>30</v>
      </c>
      <c r="D4463">
        <v>0</v>
      </c>
      <c r="E4463">
        <v>0</v>
      </c>
      <c r="F4463" t="s">
        <v>607</v>
      </c>
      <c r="H4463">
        <v>0</v>
      </c>
      <c r="I4463">
        <v>1</v>
      </c>
      <c r="J4463">
        <v>0</v>
      </c>
      <c r="K4463">
        <v>100</v>
      </c>
      <c r="L4463">
        <f t="shared" si="388"/>
        <v>2.0480999999999971</v>
      </c>
      <c r="N4463">
        <v>0.68269999999999897</v>
      </c>
      <c r="O4463" t="str">
        <f t="shared" si="390"/>
        <v>18&lt;row&gt;&lt;color=136,140,107&gt;喷出酒箭给予对手204%伤害，&lt;row&gt;&lt;color=136,140,107&gt;并且额外造成419点伤害</v>
      </c>
    </row>
    <row r="4464" spans="1:15" x14ac:dyDescent="0.15">
      <c r="A4464">
        <f t="shared" si="391"/>
        <v>1003923031</v>
      </c>
      <c r="B4464" s="32">
        <v>1003923</v>
      </c>
      <c r="C4464">
        <v>31</v>
      </c>
      <c r="D4464">
        <v>0</v>
      </c>
      <c r="E4464">
        <v>0</v>
      </c>
      <c r="F4464" t="s">
        <v>608</v>
      </c>
      <c r="H4464">
        <v>0</v>
      </c>
      <c r="I4464">
        <v>1</v>
      </c>
      <c r="J4464">
        <v>0</v>
      </c>
      <c r="K4464">
        <v>100</v>
      </c>
      <c r="L4464">
        <f t="shared" si="388"/>
        <v>2.0669999999999966</v>
      </c>
      <c r="N4464">
        <v>0.68899999999999895</v>
      </c>
      <c r="O4464" t="str">
        <f t="shared" si="390"/>
        <v>18&lt;row&gt;&lt;color=136,140,107&gt;喷出酒箭给予对手206%伤害，&lt;row&gt;&lt;color=136,140,107&gt;并且额外造成441点伤害</v>
      </c>
    </row>
    <row r="4465" spans="1:15" x14ac:dyDescent="0.15">
      <c r="A4465">
        <f t="shared" si="391"/>
        <v>1003923032</v>
      </c>
      <c r="B4465" s="32">
        <v>1003923</v>
      </c>
      <c r="C4465">
        <v>32</v>
      </c>
      <c r="D4465">
        <v>0</v>
      </c>
      <c r="E4465">
        <v>0</v>
      </c>
      <c r="F4465" t="s">
        <v>609</v>
      </c>
      <c r="H4465">
        <v>0</v>
      </c>
      <c r="I4465">
        <v>1</v>
      </c>
      <c r="J4465">
        <v>0</v>
      </c>
      <c r="K4465">
        <v>100</v>
      </c>
      <c r="L4465">
        <f t="shared" si="388"/>
        <v>2.085899999999997</v>
      </c>
      <c r="N4465">
        <v>0.69529999999999903</v>
      </c>
      <c r="O4465" t="str">
        <f t="shared" si="390"/>
        <v>18&lt;row&gt;&lt;color=136,140,107&gt;喷出酒箭给予对手208%伤害，&lt;row&gt;&lt;color=136,140,107&gt;并且额外造成464点伤害</v>
      </c>
    </row>
    <row r="4466" spans="1:15" x14ac:dyDescent="0.15">
      <c r="A4466">
        <f t="shared" si="391"/>
        <v>1003923033</v>
      </c>
      <c r="B4466" s="32">
        <v>1003923</v>
      </c>
      <c r="C4466">
        <v>33</v>
      </c>
      <c r="D4466">
        <v>0</v>
      </c>
      <c r="E4466">
        <v>0</v>
      </c>
      <c r="F4466" t="s">
        <v>610</v>
      </c>
      <c r="H4466">
        <v>0</v>
      </c>
      <c r="I4466">
        <v>1</v>
      </c>
      <c r="J4466">
        <v>0</v>
      </c>
      <c r="K4466">
        <v>100</v>
      </c>
      <c r="L4466">
        <f t="shared" ref="L4466:L4529" si="392">IF(C4466=80,VLOOKUP((B4466-20),$B$100:$L$2343,11,0),VLOOKUP((B4466-20),$B$100:$L$2343,11,0)*N4466)</f>
        <v>2.1047999999999969</v>
      </c>
      <c r="N4466">
        <v>0.701599999999999</v>
      </c>
      <c r="O4466" t="str">
        <f t="shared" si="390"/>
        <v>18&lt;row&gt;&lt;color=136,140,107&gt;喷出酒箭给予对手210%伤害，&lt;row&gt;&lt;color=136,140,107&gt;并且额外造成487点伤害</v>
      </c>
    </row>
    <row r="4467" spans="1:15" x14ac:dyDescent="0.15">
      <c r="A4467">
        <f t="shared" si="391"/>
        <v>1003923034</v>
      </c>
      <c r="B4467" s="32">
        <v>1003923</v>
      </c>
      <c r="C4467">
        <v>34</v>
      </c>
      <c r="D4467">
        <v>0</v>
      </c>
      <c r="E4467">
        <v>0</v>
      </c>
      <c r="F4467" t="s">
        <v>611</v>
      </c>
      <c r="H4467">
        <v>0</v>
      </c>
      <c r="I4467">
        <v>1</v>
      </c>
      <c r="J4467">
        <v>0</v>
      </c>
      <c r="K4467">
        <v>100</v>
      </c>
      <c r="L4467">
        <f t="shared" si="392"/>
        <v>2.1236999999999968</v>
      </c>
      <c r="N4467">
        <v>0.70789999999999897</v>
      </c>
      <c r="O4467" t="str">
        <f t="shared" si="390"/>
        <v>18&lt;row&gt;&lt;color=136,140,107&gt;喷出酒箭给予对手212%伤害，&lt;row&gt;&lt;color=136,140,107&gt;并且额外造成511点伤害</v>
      </c>
    </row>
    <row r="4468" spans="1:15" x14ac:dyDescent="0.15">
      <c r="A4468">
        <f t="shared" si="391"/>
        <v>1003923035</v>
      </c>
      <c r="B4468" s="32">
        <v>1003923</v>
      </c>
      <c r="C4468">
        <v>35</v>
      </c>
      <c r="D4468">
        <v>0</v>
      </c>
      <c r="E4468">
        <v>0</v>
      </c>
      <c r="F4468" t="s">
        <v>612</v>
      </c>
      <c r="H4468">
        <v>0</v>
      </c>
      <c r="I4468">
        <v>1</v>
      </c>
      <c r="J4468">
        <v>0</v>
      </c>
      <c r="K4468">
        <v>100</v>
      </c>
      <c r="L4468">
        <f t="shared" si="392"/>
        <v>2.1425999999999967</v>
      </c>
      <c r="N4468">
        <v>0.71419999999999895</v>
      </c>
      <c r="O4468" t="str">
        <f t="shared" si="390"/>
        <v>18&lt;row&gt;&lt;color=136,140,107&gt;喷出酒箭给予对手214%伤害，&lt;row&gt;&lt;color=136,140,107&gt;并且额外造成535点伤害</v>
      </c>
    </row>
    <row r="4469" spans="1:15" x14ac:dyDescent="0.15">
      <c r="A4469">
        <f t="shared" si="391"/>
        <v>1003923036</v>
      </c>
      <c r="B4469" s="32">
        <v>1003923</v>
      </c>
      <c r="C4469">
        <v>36</v>
      </c>
      <c r="D4469">
        <v>0</v>
      </c>
      <c r="E4469">
        <v>0</v>
      </c>
      <c r="F4469" t="s">
        <v>613</v>
      </c>
      <c r="H4469">
        <v>0</v>
      </c>
      <c r="I4469">
        <v>1</v>
      </c>
      <c r="J4469">
        <v>0</v>
      </c>
      <c r="K4469">
        <v>100</v>
      </c>
      <c r="L4469">
        <f t="shared" si="392"/>
        <v>2.1614999999999971</v>
      </c>
      <c r="N4469">
        <v>0.72049999999999903</v>
      </c>
      <c r="O4469" t="str">
        <f t="shared" si="390"/>
        <v>18&lt;row&gt;&lt;color=136,140,107&gt;喷出酒箭给予对手216%伤害，&lt;row&gt;&lt;color=136,140,107&gt;并且额外造成560点伤害</v>
      </c>
    </row>
    <row r="4470" spans="1:15" x14ac:dyDescent="0.15">
      <c r="A4470">
        <f t="shared" si="391"/>
        <v>1003923037</v>
      </c>
      <c r="B4470" s="32">
        <v>1003923</v>
      </c>
      <c r="C4470">
        <v>37</v>
      </c>
      <c r="D4470">
        <v>0</v>
      </c>
      <c r="E4470">
        <v>0</v>
      </c>
      <c r="F4470" t="s">
        <v>614</v>
      </c>
      <c r="H4470">
        <v>0</v>
      </c>
      <c r="I4470">
        <v>1</v>
      </c>
      <c r="J4470">
        <v>0</v>
      </c>
      <c r="K4470">
        <v>100</v>
      </c>
      <c r="L4470">
        <f t="shared" si="392"/>
        <v>2.180399999999997</v>
      </c>
      <c r="N4470">
        <v>0.726799999999999</v>
      </c>
      <c r="O4470" t="str">
        <f t="shared" si="390"/>
        <v>18&lt;row&gt;&lt;color=136,140,107&gt;喷出酒箭给予对手218%伤害，&lt;row&gt;&lt;color=136,140,107&gt;并且额外造成586点伤害</v>
      </c>
    </row>
    <row r="4471" spans="1:15" x14ac:dyDescent="0.15">
      <c r="A4471">
        <f t="shared" si="391"/>
        <v>1003923038</v>
      </c>
      <c r="B4471" s="32">
        <v>1003923</v>
      </c>
      <c r="C4471">
        <v>38</v>
      </c>
      <c r="D4471">
        <v>0</v>
      </c>
      <c r="E4471">
        <v>0</v>
      </c>
      <c r="F4471" t="s">
        <v>615</v>
      </c>
      <c r="H4471">
        <v>0</v>
      </c>
      <c r="I4471">
        <v>1</v>
      </c>
      <c r="J4471">
        <v>0</v>
      </c>
      <c r="K4471">
        <v>100</v>
      </c>
      <c r="L4471">
        <f t="shared" si="392"/>
        <v>2.1992999999999969</v>
      </c>
      <c r="N4471">
        <v>0.73309999999999897</v>
      </c>
      <c r="O4471" t="str">
        <f t="shared" si="390"/>
        <v>18&lt;row&gt;&lt;color=136,140,107&gt;喷出酒箭给予对手219%伤害，&lt;row&gt;&lt;color=136,140,107&gt;并且额外造成612点伤害</v>
      </c>
    </row>
    <row r="4472" spans="1:15" x14ac:dyDescent="0.15">
      <c r="A4472">
        <f t="shared" si="391"/>
        <v>1003923039</v>
      </c>
      <c r="B4472" s="32">
        <v>1003923</v>
      </c>
      <c r="C4472">
        <v>39</v>
      </c>
      <c r="D4472">
        <v>0</v>
      </c>
      <c r="E4472">
        <v>0</v>
      </c>
      <c r="F4472" t="s">
        <v>616</v>
      </c>
      <c r="H4472">
        <v>0</v>
      </c>
      <c r="I4472">
        <v>1</v>
      </c>
      <c r="J4472">
        <v>0</v>
      </c>
      <c r="K4472">
        <v>100</v>
      </c>
      <c r="L4472">
        <f t="shared" si="392"/>
        <v>2.2181999999999968</v>
      </c>
      <c r="N4472">
        <v>0.73939999999999895</v>
      </c>
      <c r="O4472" t="str">
        <f t="shared" si="390"/>
        <v>18&lt;row&gt;&lt;color=136,140,107&gt;喷出酒箭给予对手221%伤害，&lt;row&gt;&lt;color=136,140,107&gt;并且额外造成639点伤害</v>
      </c>
    </row>
    <row r="4473" spans="1:15" x14ac:dyDescent="0.15">
      <c r="A4473">
        <f t="shared" si="391"/>
        <v>1003923040</v>
      </c>
      <c r="B4473" s="32">
        <v>1003923</v>
      </c>
      <c r="C4473">
        <v>40</v>
      </c>
      <c r="D4473">
        <v>0</v>
      </c>
      <c r="E4473">
        <v>0</v>
      </c>
      <c r="F4473" t="s">
        <v>617</v>
      </c>
      <c r="H4473">
        <v>0</v>
      </c>
      <c r="I4473">
        <v>1</v>
      </c>
      <c r="J4473">
        <v>0</v>
      </c>
      <c r="K4473">
        <v>100</v>
      </c>
      <c r="L4473">
        <f t="shared" si="392"/>
        <v>2.2370999999999972</v>
      </c>
      <c r="N4473">
        <v>0.74569999999999903</v>
      </c>
      <c r="O4473" t="str">
        <f t="shared" si="390"/>
        <v>18&lt;row&gt;&lt;color=136,140,107&gt;喷出酒箭给予对手223%伤害，&lt;row&gt;&lt;color=136,140,107&gt;并且额外造成667点伤害</v>
      </c>
    </row>
    <row r="4474" spans="1:15" x14ac:dyDescent="0.15">
      <c r="A4474">
        <f t="shared" si="391"/>
        <v>1003923041</v>
      </c>
      <c r="B4474" s="32">
        <v>1003923</v>
      </c>
      <c r="C4474">
        <v>41</v>
      </c>
      <c r="D4474">
        <v>0</v>
      </c>
      <c r="E4474">
        <v>0</v>
      </c>
      <c r="F4474" t="s">
        <v>618</v>
      </c>
      <c r="H4474">
        <v>0</v>
      </c>
      <c r="I4474">
        <v>1</v>
      </c>
      <c r="J4474">
        <v>0</v>
      </c>
      <c r="K4474">
        <v>100</v>
      </c>
      <c r="L4474">
        <f t="shared" si="392"/>
        <v>2.2559999999999971</v>
      </c>
      <c r="N4474">
        <v>0.751999999999999</v>
      </c>
      <c r="O4474" t="str">
        <f t="shared" si="390"/>
        <v>18&lt;row&gt;&lt;color=136,140,107&gt;喷出酒箭给予对手225%伤害，&lt;row&gt;&lt;color=136,140,107&gt;并且额外造成695点伤害</v>
      </c>
    </row>
    <row r="4475" spans="1:15" x14ac:dyDescent="0.15">
      <c r="A4475">
        <f t="shared" si="391"/>
        <v>1003923042</v>
      </c>
      <c r="B4475" s="32">
        <v>1003923</v>
      </c>
      <c r="C4475">
        <v>42</v>
      </c>
      <c r="D4475">
        <v>0</v>
      </c>
      <c r="E4475">
        <v>0</v>
      </c>
      <c r="F4475" t="s">
        <v>619</v>
      </c>
      <c r="H4475">
        <v>0</v>
      </c>
      <c r="I4475">
        <v>1</v>
      </c>
      <c r="J4475">
        <v>0</v>
      </c>
      <c r="K4475">
        <v>100</v>
      </c>
      <c r="L4475">
        <f t="shared" si="392"/>
        <v>2.274899999999997</v>
      </c>
      <c r="N4475">
        <v>0.75829999999999897</v>
      </c>
      <c r="O4475" t="str">
        <f t="shared" si="390"/>
        <v>18&lt;row&gt;&lt;color=136,140,107&gt;喷出酒箭给予对手227%伤害，&lt;row&gt;&lt;color=136,140,107&gt;并且额外造成724点伤害</v>
      </c>
    </row>
    <row r="4476" spans="1:15" x14ac:dyDescent="0.15">
      <c r="A4476">
        <f t="shared" si="391"/>
        <v>1003923043</v>
      </c>
      <c r="B4476" s="32">
        <v>1003923</v>
      </c>
      <c r="C4476">
        <v>43</v>
      </c>
      <c r="D4476">
        <v>0</v>
      </c>
      <c r="E4476">
        <v>0</v>
      </c>
      <c r="F4476" t="s">
        <v>620</v>
      </c>
      <c r="H4476">
        <v>0</v>
      </c>
      <c r="I4476">
        <v>1</v>
      </c>
      <c r="J4476">
        <v>0</v>
      </c>
      <c r="K4476">
        <v>100</v>
      </c>
      <c r="L4476">
        <f t="shared" si="392"/>
        <v>2.293799999999997</v>
      </c>
      <c r="N4476">
        <v>0.76459999999999895</v>
      </c>
      <c r="O4476" t="str">
        <f t="shared" si="390"/>
        <v>18&lt;row&gt;&lt;color=136,140,107&gt;喷出酒箭给予对手229%伤害，&lt;row&gt;&lt;color=136,140,107&gt;并且额外造成754点伤害</v>
      </c>
    </row>
    <row r="4477" spans="1:15" x14ac:dyDescent="0.15">
      <c r="A4477">
        <f t="shared" si="391"/>
        <v>1003923044</v>
      </c>
      <c r="B4477" s="32">
        <v>1003923</v>
      </c>
      <c r="C4477">
        <v>44</v>
      </c>
      <c r="D4477">
        <v>0</v>
      </c>
      <c r="E4477">
        <v>0</v>
      </c>
      <c r="F4477" t="s">
        <v>621</v>
      </c>
      <c r="H4477">
        <v>0</v>
      </c>
      <c r="I4477">
        <v>1</v>
      </c>
      <c r="J4477">
        <v>0</v>
      </c>
      <c r="K4477">
        <v>100</v>
      </c>
      <c r="L4477">
        <f t="shared" si="392"/>
        <v>2.3126999999999969</v>
      </c>
      <c r="N4477">
        <v>0.77089999999999903</v>
      </c>
      <c r="O4477" t="str">
        <f t="shared" si="390"/>
        <v>18&lt;row&gt;&lt;color=136,140,107&gt;喷出酒箭给予对手231%伤害，&lt;row&gt;&lt;color=136,140,107&gt;并且额外造成784点伤害</v>
      </c>
    </row>
    <row r="4478" spans="1:15" x14ac:dyDescent="0.15">
      <c r="A4478">
        <f t="shared" si="391"/>
        <v>1003923045</v>
      </c>
      <c r="B4478" s="32">
        <v>1003923</v>
      </c>
      <c r="C4478">
        <v>45</v>
      </c>
      <c r="D4478">
        <v>0</v>
      </c>
      <c r="E4478">
        <v>0</v>
      </c>
      <c r="F4478" t="s">
        <v>622</v>
      </c>
      <c r="H4478">
        <v>0</v>
      </c>
      <c r="I4478">
        <v>1</v>
      </c>
      <c r="J4478">
        <v>0</v>
      </c>
      <c r="K4478">
        <v>100</v>
      </c>
      <c r="L4478">
        <f t="shared" si="392"/>
        <v>2.3315999999999972</v>
      </c>
      <c r="N4478">
        <v>0.777199999999999</v>
      </c>
      <c r="O4478" t="str">
        <f t="shared" si="390"/>
        <v>18&lt;row&gt;&lt;color=136,140,107&gt;喷出酒箭给予对手233%伤害，&lt;row&gt;&lt;color=136,140,107&gt;并且额外造成815点伤害</v>
      </c>
    </row>
    <row r="4479" spans="1:15" x14ac:dyDescent="0.15">
      <c r="A4479">
        <f t="shared" si="391"/>
        <v>1003923046</v>
      </c>
      <c r="B4479" s="32">
        <v>1003923</v>
      </c>
      <c r="C4479">
        <v>46</v>
      </c>
      <c r="D4479">
        <v>0</v>
      </c>
      <c r="E4479">
        <v>0</v>
      </c>
      <c r="F4479" t="s">
        <v>623</v>
      </c>
      <c r="H4479">
        <v>0</v>
      </c>
      <c r="I4479">
        <v>1</v>
      </c>
      <c r="J4479">
        <v>0</v>
      </c>
      <c r="K4479">
        <v>100</v>
      </c>
      <c r="L4479">
        <f t="shared" si="392"/>
        <v>2.3504999999999967</v>
      </c>
      <c r="N4479">
        <v>0.78349999999999898</v>
      </c>
      <c r="O4479" t="str">
        <f t="shared" si="390"/>
        <v>18&lt;row&gt;&lt;color=136,140,107&gt;喷出酒箭给予对手235%伤害，&lt;row&gt;&lt;color=136,140,107&gt;并且额外造成847点伤害</v>
      </c>
    </row>
    <row r="4480" spans="1:15" x14ac:dyDescent="0.15">
      <c r="A4480">
        <f t="shared" si="391"/>
        <v>1003923047</v>
      </c>
      <c r="B4480" s="32">
        <v>1003923</v>
      </c>
      <c r="C4480">
        <v>47</v>
      </c>
      <c r="D4480">
        <v>0</v>
      </c>
      <c r="E4480">
        <v>0</v>
      </c>
      <c r="F4480" t="s">
        <v>624</v>
      </c>
      <c r="H4480">
        <v>0</v>
      </c>
      <c r="I4480">
        <v>1</v>
      </c>
      <c r="J4480">
        <v>0</v>
      </c>
      <c r="K4480">
        <v>100</v>
      </c>
      <c r="L4480">
        <f t="shared" si="392"/>
        <v>2.3693999999999971</v>
      </c>
      <c r="N4480">
        <v>0.78979999999999895</v>
      </c>
      <c r="O4480" t="str">
        <f t="shared" si="390"/>
        <v>18&lt;row&gt;&lt;color=136,140,107&gt;喷出酒箭给予对手236%伤害，&lt;row&gt;&lt;color=136,140,107&gt;并且额外造成879点伤害</v>
      </c>
    </row>
    <row r="4481" spans="1:15" x14ac:dyDescent="0.15">
      <c r="A4481">
        <f t="shared" si="391"/>
        <v>1003923048</v>
      </c>
      <c r="B4481" s="32">
        <v>1003923</v>
      </c>
      <c r="C4481">
        <v>48</v>
      </c>
      <c r="D4481">
        <v>0</v>
      </c>
      <c r="E4481">
        <v>0</v>
      </c>
      <c r="F4481" t="s">
        <v>625</v>
      </c>
      <c r="H4481">
        <v>0</v>
      </c>
      <c r="I4481">
        <v>1</v>
      </c>
      <c r="J4481">
        <v>0</v>
      </c>
      <c r="K4481">
        <v>100</v>
      </c>
      <c r="L4481">
        <f t="shared" si="392"/>
        <v>2.388299999999997</v>
      </c>
      <c r="N4481">
        <v>0.79609999999999903</v>
      </c>
      <c r="O4481" t="str">
        <f t="shared" si="390"/>
        <v>18&lt;row&gt;&lt;color=136,140,107&gt;喷出酒箭给予对手238%伤害，&lt;row&gt;&lt;color=136,140,107&gt;并且额外造成912点伤害</v>
      </c>
    </row>
    <row r="4482" spans="1:15" x14ac:dyDescent="0.15">
      <c r="A4482">
        <f t="shared" si="391"/>
        <v>1003923049</v>
      </c>
      <c r="B4482" s="32">
        <v>1003923</v>
      </c>
      <c r="C4482">
        <v>49</v>
      </c>
      <c r="D4482">
        <v>0</v>
      </c>
      <c r="E4482">
        <v>0</v>
      </c>
      <c r="F4482" t="s">
        <v>626</v>
      </c>
      <c r="H4482">
        <v>0</v>
      </c>
      <c r="I4482">
        <v>1</v>
      </c>
      <c r="J4482">
        <v>0</v>
      </c>
      <c r="K4482">
        <v>100</v>
      </c>
      <c r="L4482">
        <f t="shared" si="392"/>
        <v>2.4071999999999969</v>
      </c>
      <c r="N4482">
        <v>0.802399999999999</v>
      </c>
      <c r="O4482" t="str">
        <f t="shared" si="390"/>
        <v>18&lt;row&gt;&lt;color=136,140,107&gt;喷出酒箭给予对手240%伤害，&lt;row&gt;&lt;color=136,140,107&gt;并且额外造成946点伤害</v>
      </c>
    </row>
    <row r="4483" spans="1:15" x14ac:dyDescent="0.15">
      <c r="A4483">
        <f t="shared" si="391"/>
        <v>1003923050</v>
      </c>
      <c r="B4483" s="32">
        <v>1003923</v>
      </c>
      <c r="C4483">
        <v>50</v>
      </c>
      <c r="D4483">
        <v>0</v>
      </c>
      <c r="E4483">
        <v>0</v>
      </c>
      <c r="F4483" t="s">
        <v>627</v>
      </c>
      <c r="H4483">
        <v>0</v>
      </c>
      <c r="I4483">
        <v>1</v>
      </c>
      <c r="J4483">
        <v>0</v>
      </c>
      <c r="K4483">
        <v>100</v>
      </c>
      <c r="L4483">
        <f t="shared" si="392"/>
        <v>2.4260999999999968</v>
      </c>
      <c r="N4483">
        <v>0.80869999999999898</v>
      </c>
      <c r="O4483" t="str">
        <f t="shared" si="390"/>
        <v>18&lt;row&gt;&lt;color=136,140,107&gt;喷出酒箭给予对手242%伤害，&lt;row&gt;&lt;color=136,140,107&gt;并且额外造成980点伤害</v>
      </c>
    </row>
    <row r="4484" spans="1:15" x14ac:dyDescent="0.15">
      <c r="A4484">
        <f t="shared" si="391"/>
        <v>1003923051</v>
      </c>
      <c r="B4484" s="32">
        <v>1003923</v>
      </c>
      <c r="C4484">
        <v>51</v>
      </c>
      <c r="D4484">
        <v>0</v>
      </c>
      <c r="E4484">
        <v>0</v>
      </c>
      <c r="F4484" t="s">
        <v>628</v>
      </c>
      <c r="H4484">
        <v>0</v>
      </c>
      <c r="I4484">
        <v>1</v>
      </c>
      <c r="J4484">
        <v>0</v>
      </c>
      <c r="K4484">
        <v>100</v>
      </c>
      <c r="L4484">
        <f t="shared" si="392"/>
        <v>2.4449999999999967</v>
      </c>
      <c r="N4484">
        <v>0.81499999999999895</v>
      </c>
      <c r="O4484" t="str">
        <f t="shared" si="390"/>
        <v>18&lt;row&gt;&lt;color=136,140,107&gt;喷出酒箭给予对手244%伤害，&lt;row&gt;&lt;color=136,140,107&gt;并且额外造成1016点伤害</v>
      </c>
    </row>
    <row r="4485" spans="1:15" x14ac:dyDescent="0.15">
      <c r="A4485">
        <f t="shared" si="391"/>
        <v>1003923052</v>
      </c>
      <c r="B4485" s="32">
        <v>1003923</v>
      </c>
      <c r="C4485">
        <v>52</v>
      </c>
      <c r="D4485">
        <v>0</v>
      </c>
      <c r="E4485">
        <v>0</v>
      </c>
      <c r="F4485" t="s">
        <v>629</v>
      </c>
      <c r="H4485">
        <v>0</v>
      </c>
      <c r="I4485">
        <v>1</v>
      </c>
      <c r="J4485">
        <v>0</v>
      </c>
      <c r="K4485">
        <v>100</v>
      </c>
      <c r="L4485">
        <f t="shared" si="392"/>
        <v>2.4638999999999971</v>
      </c>
      <c r="N4485">
        <v>0.82129999999999903</v>
      </c>
      <c r="O4485" t="str">
        <f t="shared" si="390"/>
        <v>18&lt;row&gt;&lt;color=136,140,107&gt;喷出酒箭给予对手246%伤害，&lt;row&gt;&lt;color=136,140,107&gt;并且额外造成1052点伤害</v>
      </c>
    </row>
    <row r="4486" spans="1:15" x14ac:dyDescent="0.15">
      <c r="A4486">
        <f t="shared" si="391"/>
        <v>1003923053</v>
      </c>
      <c r="B4486" s="32">
        <v>1003923</v>
      </c>
      <c r="C4486">
        <v>53</v>
      </c>
      <c r="D4486">
        <v>0</v>
      </c>
      <c r="E4486">
        <v>0</v>
      </c>
      <c r="F4486" t="s">
        <v>630</v>
      </c>
      <c r="H4486">
        <v>0</v>
      </c>
      <c r="I4486">
        <v>1</v>
      </c>
      <c r="J4486">
        <v>0</v>
      </c>
      <c r="K4486">
        <v>100</v>
      </c>
      <c r="L4486">
        <f t="shared" si="392"/>
        <v>2.482799999999997</v>
      </c>
      <c r="N4486">
        <v>0.827599999999999</v>
      </c>
      <c r="O4486" t="str">
        <f t="shared" si="390"/>
        <v>18&lt;row&gt;&lt;color=136,140,107&gt;喷出酒箭给予对手248%伤害，&lt;row&gt;&lt;color=136,140,107&gt;并且额外造成1089点伤害</v>
      </c>
    </row>
    <row r="4487" spans="1:15" x14ac:dyDescent="0.15">
      <c r="A4487">
        <f t="shared" si="391"/>
        <v>1003923054</v>
      </c>
      <c r="B4487" s="32">
        <v>1003923</v>
      </c>
      <c r="C4487">
        <v>54</v>
      </c>
      <c r="D4487">
        <v>0</v>
      </c>
      <c r="E4487">
        <v>0</v>
      </c>
      <c r="F4487" t="s">
        <v>631</v>
      </c>
      <c r="H4487">
        <v>0</v>
      </c>
      <c r="I4487">
        <v>1</v>
      </c>
      <c r="J4487">
        <v>0</v>
      </c>
      <c r="K4487">
        <v>100</v>
      </c>
      <c r="L4487">
        <f t="shared" si="392"/>
        <v>2.5016999999999969</v>
      </c>
      <c r="N4487">
        <v>0.83389999999999898</v>
      </c>
      <c r="O4487" t="str">
        <f t="shared" si="390"/>
        <v>18&lt;row&gt;&lt;color=136,140,107&gt;喷出酒箭给予对手250%伤害，&lt;row&gt;&lt;color=136,140,107&gt;并且额外造成1126点伤害</v>
      </c>
    </row>
    <row r="4488" spans="1:15" x14ac:dyDescent="0.15">
      <c r="A4488">
        <f t="shared" si="391"/>
        <v>1003923055</v>
      </c>
      <c r="B4488" s="32">
        <v>1003923</v>
      </c>
      <c r="C4488">
        <v>55</v>
      </c>
      <c r="D4488">
        <v>0</v>
      </c>
      <c r="E4488">
        <v>0</v>
      </c>
      <c r="F4488" t="s">
        <v>632</v>
      </c>
      <c r="H4488">
        <v>0</v>
      </c>
      <c r="I4488">
        <v>1</v>
      </c>
      <c r="J4488">
        <v>0</v>
      </c>
      <c r="K4488">
        <v>100</v>
      </c>
      <c r="L4488">
        <f t="shared" si="392"/>
        <v>2.5205999999999968</v>
      </c>
      <c r="N4488">
        <v>0.84019999999999895</v>
      </c>
      <c r="O4488" t="str">
        <f t="shared" si="390"/>
        <v>18&lt;row&gt;&lt;color=136,140,107&gt;喷出酒箭给予对手252%伤害，&lt;row&gt;&lt;color=136,140,107&gt;并且额外造成1164点伤害</v>
      </c>
    </row>
    <row r="4489" spans="1:15" x14ac:dyDescent="0.15">
      <c r="A4489">
        <f t="shared" si="391"/>
        <v>1003923056</v>
      </c>
      <c r="B4489" s="32">
        <v>1003923</v>
      </c>
      <c r="C4489">
        <v>56</v>
      </c>
      <c r="D4489">
        <v>0</v>
      </c>
      <c r="E4489">
        <v>0</v>
      </c>
      <c r="F4489" t="s">
        <v>633</v>
      </c>
      <c r="H4489">
        <v>0</v>
      </c>
      <c r="I4489">
        <v>1</v>
      </c>
      <c r="J4489">
        <v>0</v>
      </c>
      <c r="K4489">
        <v>100</v>
      </c>
      <c r="L4489">
        <f t="shared" si="392"/>
        <v>2.5394999999999941</v>
      </c>
      <c r="N4489">
        <v>0.84649999999999803</v>
      </c>
      <c r="O4489" t="str">
        <f t="shared" si="390"/>
        <v>18&lt;row&gt;&lt;color=136,140,107&gt;喷出酒箭给予对手253%伤害，&lt;row&gt;&lt;color=136,140,107&gt;并且额外造成1203点伤害</v>
      </c>
    </row>
    <row r="4490" spans="1:15" x14ac:dyDescent="0.15">
      <c r="A4490">
        <f t="shared" si="391"/>
        <v>1003923057</v>
      </c>
      <c r="B4490" s="32">
        <v>1003923</v>
      </c>
      <c r="C4490">
        <v>57</v>
      </c>
      <c r="D4490">
        <v>0</v>
      </c>
      <c r="E4490">
        <v>0</v>
      </c>
      <c r="F4490" t="s">
        <v>634</v>
      </c>
      <c r="H4490">
        <v>0</v>
      </c>
      <c r="I4490">
        <v>1</v>
      </c>
      <c r="J4490">
        <v>0</v>
      </c>
      <c r="K4490">
        <v>100</v>
      </c>
      <c r="L4490">
        <f t="shared" si="392"/>
        <v>2.558399999999994</v>
      </c>
      <c r="N4490">
        <v>0.852799999999998</v>
      </c>
      <c r="O4490" t="str">
        <f t="shared" si="390"/>
        <v>18&lt;row&gt;&lt;color=136,140,107&gt;喷出酒箭给予对手255%伤害，&lt;row&gt;&lt;color=136,140,107&gt;并且额外造成1243点伤害</v>
      </c>
    </row>
    <row r="4491" spans="1:15" x14ac:dyDescent="0.15">
      <c r="A4491">
        <f t="shared" si="391"/>
        <v>1003923058</v>
      </c>
      <c r="B4491" s="32">
        <v>1003923</v>
      </c>
      <c r="C4491">
        <v>58</v>
      </c>
      <c r="D4491">
        <v>0</v>
      </c>
      <c r="E4491">
        <v>0</v>
      </c>
      <c r="F4491" t="s">
        <v>635</v>
      </c>
      <c r="H4491">
        <v>0</v>
      </c>
      <c r="I4491">
        <v>1</v>
      </c>
      <c r="J4491">
        <v>0</v>
      </c>
      <c r="K4491">
        <v>100</v>
      </c>
      <c r="L4491">
        <f t="shared" si="392"/>
        <v>2.5772999999999939</v>
      </c>
      <c r="N4491">
        <v>0.85909999999999798</v>
      </c>
      <c r="O4491" t="str">
        <f t="shared" si="390"/>
        <v>18&lt;row&gt;&lt;color=136,140,107&gt;喷出酒箭给予对手257%伤害，&lt;row&gt;&lt;color=136,140,107&gt;并且额外造成1284点伤害</v>
      </c>
    </row>
    <row r="4492" spans="1:15" x14ac:dyDescent="0.15">
      <c r="A4492">
        <f t="shared" si="391"/>
        <v>1003923059</v>
      </c>
      <c r="B4492" s="32">
        <v>1003923</v>
      </c>
      <c r="C4492">
        <v>59</v>
      </c>
      <c r="D4492">
        <v>0</v>
      </c>
      <c r="E4492">
        <v>0</v>
      </c>
      <c r="F4492" t="s">
        <v>636</v>
      </c>
      <c r="H4492">
        <v>0</v>
      </c>
      <c r="I4492">
        <v>1</v>
      </c>
      <c r="J4492">
        <v>0</v>
      </c>
      <c r="K4492">
        <v>100</v>
      </c>
      <c r="L4492">
        <f t="shared" si="392"/>
        <v>2.5961999999999938</v>
      </c>
      <c r="N4492">
        <v>0.86539999999999795</v>
      </c>
      <c r="O4492" t="str">
        <f t="shared" si="390"/>
        <v>18&lt;row&gt;&lt;color=136,140,107&gt;喷出酒箭给予对手259%伤害，&lt;row&gt;&lt;color=136,140,107&gt;并且额外造成1325点伤害</v>
      </c>
    </row>
    <row r="4493" spans="1:15" x14ac:dyDescent="0.15">
      <c r="A4493">
        <f t="shared" si="391"/>
        <v>1003923060</v>
      </c>
      <c r="B4493" s="32">
        <v>1003923</v>
      </c>
      <c r="C4493">
        <v>60</v>
      </c>
      <c r="D4493">
        <v>0</v>
      </c>
      <c r="E4493">
        <v>0</v>
      </c>
      <c r="F4493" t="s">
        <v>637</v>
      </c>
      <c r="H4493">
        <v>0</v>
      </c>
      <c r="I4493">
        <v>1</v>
      </c>
      <c r="J4493">
        <v>0</v>
      </c>
      <c r="K4493">
        <v>100</v>
      </c>
      <c r="L4493">
        <f t="shared" si="392"/>
        <v>2.6150999999999942</v>
      </c>
      <c r="N4493">
        <v>0.87169999999999803</v>
      </c>
      <c r="O4493" t="str">
        <f t="shared" si="390"/>
        <v>18&lt;row&gt;&lt;color=136,140,107&gt;喷出酒箭给予对手261%伤害，&lt;row&gt;&lt;color=136,140,107&gt;并且额外造成1367点伤害</v>
      </c>
    </row>
    <row r="4494" spans="1:15" x14ac:dyDescent="0.15">
      <c r="A4494">
        <f t="shared" si="391"/>
        <v>1003923061</v>
      </c>
      <c r="B4494" s="32">
        <v>1003923</v>
      </c>
      <c r="C4494">
        <v>61</v>
      </c>
      <c r="D4494">
        <v>0</v>
      </c>
      <c r="E4494">
        <v>0</v>
      </c>
      <c r="F4494" t="s">
        <v>638</v>
      </c>
      <c r="H4494">
        <v>0</v>
      </c>
      <c r="I4494">
        <v>1</v>
      </c>
      <c r="J4494">
        <v>0</v>
      </c>
      <c r="K4494">
        <v>100</v>
      </c>
      <c r="L4494">
        <f t="shared" si="392"/>
        <v>2.6339999999999941</v>
      </c>
      <c r="N4494">
        <v>0.877999999999998</v>
      </c>
      <c r="O4494" t="str">
        <f t="shared" si="390"/>
        <v>18&lt;row&gt;&lt;color=136,140,107&gt;喷出酒箭给予对手263%伤害，&lt;row&gt;&lt;color=136,140,107&gt;并且额外造成1410点伤害</v>
      </c>
    </row>
    <row r="4495" spans="1:15" x14ac:dyDescent="0.15">
      <c r="A4495">
        <f t="shared" si="391"/>
        <v>1003923062</v>
      </c>
      <c r="B4495" s="32">
        <v>1003923</v>
      </c>
      <c r="C4495">
        <v>62</v>
      </c>
      <c r="D4495">
        <v>0</v>
      </c>
      <c r="E4495">
        <v>0</v>
      </c>
      <c r="F4495" t="s">
        <v>639</v>
      </c>
      <c r="H4495">
        <v>0</v>
      </c>
      <c r="I4495">
        <v>1</v>
      </c>
      <c r="J4495">
        <v>0</v>
      </c>
      <c r="K4495">
        <v>100</v>
      </c>
      <c r="L4495">
        <f t="shared" si="392"/>
        <v>2.652899999999994</v>
      </c>
      <c r="N4495">
        <v>0.88429999999999798</v>
      </c>
      <c r="O4495" t="str">
        <f t="shared" si="390"/>
        <v>18&lt;row&gt;&lt;color=136,140,107&gt;喷出酒箭给予对手265%伤害，&lt;row&gt;&lt;color=136,140,107&gt;并且额外造成1454点伤害</v>
      </c>
    </row>
    <row r="4496" spans="1:15" x14ac:dyDescent="0.15">
      <c r="A4496">
        <f t="shared" si="391"/>
        <v>1003923063</v>
      </c>
      <c r="B4496" s="32">
        <v>1003923</v>
      </c>
      <c r="C4496">
        <v>63</v>
      </c>
      <c r="D4496">
        <v>0</v>
      </c>
      <c r="E4496">
        <v>0</v>
      </c>
      <c r="F4496" t="s">
        <v>640</v>
      </c>
      <c r="H4496">
        <v>0</v>
      </c>
      <c r="I4496">
        <v>1</v>
      </c>
      <c r="J4496">
        <v>0</v>
      </c>
      <c r="K4496">
        <v>100</v>
      </c>
      <c r="L4496">
        <f t="shared" si="392"/>
        <v>2.671799999999994</v>
      </c>
      <c r="N4496">
        <v>0.89059999999999795</v>
      </c>
      <c r="O4496" t="str">
        <f t="shared" si="390"/>
        <v>18&lt;row&gt;&lt;color=136,140,107&gt;喷出酒箭给予对手267%伤害，&lt;row&gt;&lt;color=136,140,107&gt;并且额外造成1499点伤害</v>
      </c>
    </row>
    <row r="4497" spans="1:15" x14ac:dyDescent="0.15">
      <c r="A4497">
        <f t="shared" si="391"/>
        <v>1003923064</v>
      </c>
      <c r="B4497" s="32">
        <v>1003923</v>
      </c>
      <c r="C4497">
        <v>64</v>
      </c>
      <c r="D4497">
        <v>0</v>
      </c>
      <c r="E4497">
        <v>0</v>
      </c>
      <c r="F4497" t="s">
        <v>641</v>
      </c>
      <c r="H4497">
        <v>0</v>
      </c>
      <c r="I4497">
        <v>1</v>
      </c>
      <c r="J4497">
        <v>0</v>
      </c>
      <c r="K4497">
        <v>100</v>
      </c>
      <c r="L4497">
        <f t="shared" si="392"/>
        <v>2.6906999999999943</v>
      </c>
      <c r="N4497">
        <v>0.89689999999999803</v>
      </c>
      <c r="O4497" t="str">
        <f t="shared" si="390"/>
        <v>18&lt;row&gt;&lt;color=136,140,107&gt;喷出酒箭给予对手269%伤害，&lt;row&gt;&lt;color=136,140,107&gt;并且额外造成1544点伤害</v>
      </c>
    </row>
    <row r="4498" spans="1:15" x14ac:dyDescent="0.15">
      <c r="A4498">
        <f t="shared" si="391"/>
        <v>1003923065</v>
      </c>
      <c r="B4498" s="32">
        <v>1003923</v>
      </c>
      <c r="C4498">
        <v>65</v>
      </c>
      <c r="D4498">
        <v>0</v>
      </c>
      <c r="E4498">
        <v>0</v>
      </c>
      <c r="F4498" t="s">
        <v>642</v>
      </c>
      <c r="H4498">
        <v>0</v>
      </c>
      <c r="I4498">
        <v>1</v>
      </c>
      <c r="J4498">
        <v>0</v>
      </c>
      <c r="K4498">
        <v>100</v>
      </c>
      <c r="L4498">
        <f t="shared" si="392"/>
        <v>2.7095999999999938</v>
      </c>
      <c r="N4498">
        <v>0.903199999999998</v>
      </c>
      <c r="O4498" t="str">
        <f t="shared" ref="O4498:O4512" si="393">"18&lt;row&gt;&lt;color=136,140,107&gt;喷出酒箭给予对手"&amp;INT(L4498*100)&amp;"%伤害，&lt;row&gt;&lt;color=136,140,107&gt;并且额外造成"&amp;INT(C4498*10*L4498*N4498)&amp;"点伤害"</f>
        <v>18&lt;row&gt;&lt;color=136,140,107&gt;喷出酒箭给予对手270%伤害，&lt;row&gt;&lt;color=136,140,107&gt;并且额外造成1590点伤害</v>
      </c>
    </row>
    <row r="4499" spans="1:15" x14ac:dyDescent="0.15">
      <c r="A4499">
        <f t="shared" si="391"/>
        <v>1003923066</v>
      </c>
      <c r="B4499" s="32">
        <v>1003923</v>
      </c>
      <c r="C4499">
        <v>66</v>
      </c>
      <c r="D4499">
        <v>0</v>
      </c>
      <c r="E4499">
        <v>0</v>
      </c>
      <c r="F4499" t="s">
        <v>643</v>
      </c>
      <c r="H4499">
        <v>0</v>
      </c>
      <c r="I4499">
        <v>1</v>
      </c>
      <c r="J4499">
        <v>0</v>
      </c>
      <c r="K4499">
        <v>100</v>
      </c>
      <c r="L4499">
        <f t="shared" si="392"/>
        <v>2.7284999999999942</v>
      </c>
      <c r="N4499">
        <v>0.90949999999999798</v>
      </c>
      <c r="O4499" t="str">
        <f t="shared" si="393"/>
        <v>18&lt;row&gt;&lt;color=136,140,107&gt;喷出酒箭给予对手272%伤害，&lt;row&gt;&lt;color=136,140,107&gt;并且额外造成1637点伤害</v>
      </c>
    </row>
    <row r="4500" spans="1:15" x14ac:dyDescent="0.15">
      <c r="A4500">
        <f t="shared" si="391"/>
        <v>1003923067</v>
      </c>
      <c r="B4500" s="32">
        <v>1003923</v>
      </c>
      <c r="C4500">
        <v>67</v>
      </c>
      <c r="D4500">
        <v>0</v>
      </c>
      <c r="E4500">
        <v>0</v>
      </c>
      <c r="F4500" t="s">
        <v>644</v>
      </c>
      <c r="H4500">
        <v>0</v>
      </c>
      <c r="I4500">
        <v>1</v>
      </c>
      <c r="J4500">
        <v>0</v>
      </c>
      <c r="K4500">
        <v>100</v>
      </c>
      <c r="L4500">
        <f t="shared" si="392"/>
        <v>2.7473999999999936</v>
      </c>
      <c r="N4500">
        <v>0.91579999999999795</v>
      </c>
      <c r="O4500" t="str">
        <f t="shared" si="393"/>
        <v>18&lt;row&gt;&lt;color=136,140,107&gt;喷出酒箭给予对手274%伤害，&lt;row&gt;&lt;color=136,140,107&gt;并且额外造成1685点伤害</v>
      </c>
    </row>
    <row r="4501" spans="1:15" x14ac:dyDescent="0.15">
      <c r="A4501">
        <f t="shared" si="391"/>
        <v>1003923068</v>
      </c>
      <c r="B4501" s="32">
        <v>1003923</v>
      </c>
      <c r="C4501">
        <v>68</v>
      </c>
      <c r="D4501">
        <v>0</v>
      </c>
      <c r="E4501">
        <v>0</v>
      </c>
      <c r="F4501" t="s">
        <v>645</v>
      </c>
      <c r="H4501">
        <v>0</v>
      </c>
      <c r="I4501">
        <v>1</v>
      </c>
      <c r="J4501">
        <v>0</v>
      </c>
      <c r="K4501">
        <v>100</v>
      </c>
      <c r="L4501">
        <f t="shared" si="392"/>
        <v>2.766299999999994</v>
      </c>
      <c r="N4501">
        <v>0.92209999999999803</v>
      </c>
      <c r="O4501" t="str">
        <f t="shared" si="393"/>
        <v>18&lt;row&gt;&lt;color=136,140,107&gt;喷出酒箭给予对手276%伤害，&lt;row&gt;&lt;color=136,140,107&gt;并且额外造成1734点伤害</v>
      </c>
    </row>
    <row r="4502" spans="1:15" x14ac:dyDescent="0.15">
      <c r="A4502">
        <f t="shared" si="391"/>
        <v>1003923069</v>
      </c>
      <c r="B4502" s="32">
        <v>1003923</v>
      </c>
      <c r="C4502">
        <v>69</v>
      </c>
      <c r="D4502">
        <v>0</v>
      </c>
      <c r="E4502">
        <v>0</v>
      </c>
      <c r="F4502" t="s">
        <v>646</v>
      </c>
      <c r="H4502">
        <v>0</v>
      </c>
      <c r="I4502">
        <v>1</v>
      </c>
      <c r="J4502">
        <v>0</v>
      </c>
      <c r="K4502">
        <v>100</v>
      </c>
      <c r="L4502">
        <f t="shared" si="392"/>
        <v>2.7851999999999939</v>
      </c>
      <c r="N4502">
        <v>0.928399999999998</v>
      </c>
      <c r="O4502" t="str">
        <f t="shared" si="393"/>
        <v>18&lt;row&gt;&lt;color=136,140,107&gt;喷出酒箭给予对手278%伤害，&lt;row&gt;&lt;color=136,140,107&gt;并且额外造成1784点伤害</v>
      </c>
    </row>
    <row r="4503" spans="1:15" x14ac:dyDescent="0.15">
      <c r="A4503">
        <f t="shared" si="391"/>
        <v>1003923070</v>
      </c>
      <c r="B4503" s="32">
        <v>1003923</v>
      </c>
      <c r="C4503">
        <v>70</v>
      </c>
      <c r="D4503">
        <v>0</v>
      </c>
      <c r="E4503">
        <v>0</v>
      </c>
      <c r="F4503" t="s">
        <v>647</v>
      </c>
      <c r="H4503">
        <v>0</v>
      </c>
      <c r="I4503">
        <v>1</v>
      </c>
      <c r="J4503">
        <v>0</v>
      </c>
      <c r="K4503">
        <v>100</v>
      </c>
      <c r="L4503">
        <f t="shared" si="392"/>
        <v>2.8040999999999938</v>
      </c>
      <c r="N4503">
        <v>0.93469999999999798</v>
      </c>
      <c r="O4503" t="str">
        <f t="shared" si="393"/>
        <v>18&lt;row&gt;&lt;color=136,140,107&gt;喷出酒箭给予对手280%伤害，&lt;row&gt;&lt;color=136,140,107&gt;并且额外造成1834点伤害</v>
      </c>
    </row>
    <row r="4504" spans="1:15" x14ac:dyDescent="0.15">
      <c r="A4504">
        <f t="shared" si="391"/>
        <v>1003923071</v>
      </c>
      <c r="B4504" s="32">
        <v>1003923</v>
      </c>
      <c r="C4504">
        <v>71</v>
      </c>
      <c r="D4504">
        <v>0</v>
      </c>
      <c r="E4504">
        <v>0</v>
      </c>
      <c r="F4504" t="s">
        <v>648</v>
      </c>
      <c r="H4504">
        <v>0</v>
      </c>
      <c r="I4504">
        <v>1</v>
      </c>
      <c r="J4504">
        <v>0</v>
      </c>
      <c r="K4504">
        <v>100</v>
      </c>
      <c r="L4504">
        <f t="shared" si="392"/>
        <v>2.8229999999999937</v>
      </c>
      <c r="N4504">
        <v>0.94099999999999795</v>
      </c>
      <c r="O4504" t="str">
        <f t="shared" si="393"/>
        <v>18&lt;row&gt;&lt;color=136,140,107&gt;喷出酒箭给予对手282%伤害，&lt;row&gt;&lt;color=136,140,107&gt;并且额外造成1886点伤害</v>
      </c>
    </row>
    <row r="4505" spans="1:15" x14ac:dyDescent="0.15">
      <c r="A4505">
        <f t="shared" si="391"/>
        <v>1003923072</v>
      </c>
      <c r="B4505" s="32">
        <v>1003923</v>
      </c>
      <c r="C4505">
        <v>72</v>
      </c>
      <c r="D4505">
        <v>0</v>
      </c>
      <c r="E4505">
        <v>0</v>
      </c>
      <c r="F4505" t="s">
        <v>649</v>
      </c>
      <c r="H4505">
        <v>0</v>
      </c>
      <c r="I4505">
        <v>1</v>
      </c>
      <c r="J4505">
        <v>0</v>
      </c>
      <c r="K4505">
        <v>100</v>
      </c>
      <c r="L4505">
        <f t="shared" si="392"/>
        <v>2.8418999999999941</v>
      </c>
      <c r="N4505">
        <v>0.94729999999999803</v>
      </c>
      <c r="O4505" t="str">
        <f t="shared" si="393"/>
        <v>18&lt;row&gt;&lt;color=136,140,107&gt;喷出酒箭给予对手284%伤害，&lt;row&gt;&lt;color=136,140,107&gt;并且额外造成1938点伤害</v>
      </c>
    </row>
    <row r="4506" spans="1:15" x14ac:dyDescent="0.15">
      <c r="A4506">
        <f t="shared" si="391"/>
        <v>1003923073</v>
      </c>
      <c r="B4506" s="32">
        <v>1003923</v>
      </c>
      <c r="C4506">
        <v>73</v>
      </c>
      <c r="D4506">
        <v>0</v>
      </c>
      <c r="E4506">
        <v>0</v>
      </c>
      <c r="F4506" t="s">
        <v>650</v>
      </c>
      <c r="H4506">
        <v>0</v>
      </c>
      <c r="I4506">
        <v>1</v>
      </c>
      <c r="J4506">
        <v>0</v>
      </c>
      <c r="K4506">
        <v>100</v>
      </c>
      <c r="L4506">
        <f t="shared" si="392"/>
        <v>2.860799999999994</v>
      </c>
      <c r="N4506">
        <v>0.953599999999998</v>
      </c>
      <c r="O4506" t="str">
        <f t="shared" si="393"/>
        <v>18&lt;row&gt;&lt;color=136,140,107&gt;喷出酒箭给予对手286%伤害，&lt;row&gt;&lt;color=136,140,107&gt;并且额外造成1991点伤害</v>
      </c>
    </row>
    <row r="4507" spans="1:15" x14ac:dyDescent="0.15">
      <c r="A4507">
        <f t="shared" si="391"/>
        <v>1003923074</v>
      </c>
      <c r="B4507" s="32">
        <v>1003923</v>
      </c>
      <c r="C4507">
        <v>74</v>
      </c>
      <c r="D4507">
        <v>0</v>
      </c>
      <c r="E4507">
        <v>0</v>
      </c>
      <c r="F4507" t="s">
        <v>651</v>
      </c>
      <c r="H4507">
        <v>0</v>
      </c>
      <c r="I4507">
        <v>1</v>
      </c>
      <c r="J4507">
        <v>0</v>
      </c>
      <c r="K4507">
        <v>100</v>
      </c>
      <c r="L4507">
        <f t="shared" si="392"/>
        <v>2.8796999999999939</v>
      </c>
      <c r="N4507">
        <v>0.95989999999999798</v>
      </c>
      <c r="O4507" t="str">
        <f t="shared" si="393"/>
        <v>18&lt;row&gt;&lt;color=136,140,107&gt;喷出酒箭给予对手287%伤害，&lt;row&gt;&lt;color=136,140,107&gt;并且额外造成2045点伤害</v>
      </c>
    </row>
    <row r="4508" spans="1:15" x14ac:dyDescent="0.15">
      <c r="A4508">
        <f t="shared" si="391"/>
        <v>1003923075</v>
      </c>
      <c r="B4508" s="32">
        <v>1003923</v>
      </c>
      <c r="C4508">
        <v>75</v>
      </c>
      <c r="D4508">
        <v>0</v>
      </c>
      <c r="E4508">
        <v>0</v>
      </c>
      <c r="F4508" t="s">
        <v>652</v>
      </c>
      <c r="H4508">
        <v>0</v>
      </c>
      <c r="I4508">
        <v>1</v>
      </c>
      <c r="J4508">
        <v>0</v>
      </c>
      <c r="K4508">
        <v>100</v>
      </c>
      <c r="L4508">
        <f t="shared" si="392"/>
        <v>2.8985999999999938</v>
      </c>
      <c r="N4508">
        <v>0.96619999999999795</v>
      </c>
      <c r="O4508" t="str">
        <f t="shared" si="393"/>
        <v>18&lt;row&gt;&lt;color=136,140,107&gt;喷出酒箭给予对手289%伤害，&lt;row&gt;&lt;color=136,140,107&gt;并且额外造成2100点伤害</v>
      </c>
    </row>
    <row r="4509" spans="1:15" x14ac:dyDescent="0.15">
      <c r="A4509">
        <f t="shared" si="391"/>
        <v>1003923076</v>
      </c>
      <c r="B4509" s="32">
        <v>1003923</v>
      </c>
      <c r="C4509">
        <v>76</v>
      </c>
      <c r="D4509">
        <v>0</v>
      </c>
      <c r="E4509">
        <v>0</v>
      </c>
      <c r="F4509" t="s">
        <v>653</v>
      </c>
      <c r="H4509">
        <v>0</v>
      </c>
      <c r="I4509">
        <v>1</v>
      </c>
      <c r="J4509">
        <v>0</v>
      </c>
      <c r="K4509">
        <v>100</v>
      </c>
      <c r="L4509">
        <f t="shared" si="392"/>
        <v>2.9174999999999942</v>
      </c>
      <c r="N4509">
        <v>0.97249999999999803</v>
      </c>
      <c r="O4509" t="str">
        <f t="shared" si="393"/>
        <v>18&lt;row&gt;&lt;color=136,140,107&gt;喷出酒箭给予对手291%伤害，&lt;row&gt;&lt;color=136,140,107&gt;并且额外造成2156点伤害</v>
      </c>
    </row>
    <row r="4510" spans="1:15" x14ac:dyDescent="0.15">
      <c r="A4510">
        <f t="shared" si="391"/>
        <v>1003923077</v>
      </c>
      <c r="B4510" s="32">
        <v>1003923</v>
      </c>
      <c r="C4510">
        <v>77</v>
      </c>
      <c r="D4510">
        <v>0</v>
      </c>
      <c r="E4510">
        <v>0</v>
      </c>
      <c r="F4510" t="s">
        <v>654</v>
      </c>
      <c r="H4510">
        <v>0</v>
      </c>
      <c r="I4510">
        <v>1</v>
      </c>
      <c r="J4510">
        <v>0</v>
      </c>
      <c r="K4510">
        <v>100</v>
      </c>
      <c r="L4510">
        <f t="shared" si="392"/>
        <v>2.9363999999999941</v>
      </c>
      <c r="N4510">
        <v>0.978799999999998</v>
      </c>
      <c r="O4510" t="str">
        <f t="shared" si="393"/>
        <v>18&lt;row&gt;&lt;color=136,140,107&gt;喷出酒箭给予对手293%伤害，&lt;row&gt;&lt;color=136,140,107&gt;并且额外造成2213点伤害</v>
      </c>
    </row>
    <row r="4511" spans="1:15" x14ac:dyDescent="0.15">
      <c r="A4511">
        <f t="shared" si="391"/>
        <v>1003923078</v>
      </c>
      <c r="B4511" s="32">
        <v>1003923</v>
      </c>
      <c r="C4511">
        <v>78</v>
      </c>
      <c r="D4511">
        <v>0</v>
      </c>
      <c r="E4511">
        <v>0</v>
      </c>
      <c r="F4511" t="s">
        <v>655</v>
      </c>
      <c r="H4511">
        <v>0</v>
      </c>
      <c r="I4511">
        <v>1</v>
      </c>
      <c r="J4511">
        <v>0</v>
      </c>
      <c r="K4511">
        <v>100</v>
      </c>
      <c r="L4511">
        <f t="shared" si="392"/>
        <v>2.955299999999994</v>
      </c>
      <c r="N4511">
        <v>0.98509999999999798</v>
      </c>
      <c r="O4511" t="str">
        <f t="shared" si="393"/>
        <v>18&lt;row&gt;&lt;color=136,140,107&gt;喷出酒箭给予对手295%伤害，&lt;row&gt;&lt;color=136,140,107&gt;并且额外造成2270点伤害</v>
      </c>
    </row>
    <row r="4512" spans="1:15" x14ac:dyDescent="0.15">
      <c r="A4512">
        <f t="shared" si="391"/>
        <v>1003923079</v>
      </c>
      <c r="B4512" s="32">
        <v>1003923</v>
      </c>
      <c r="C4512">
        <v>79</v>
      </c>
      <c r="D4512">
        <v>0</v>
      </c>
      <c r="E4512">
        <v>0</v>
      </c>
      <c r="F4512" t="s">
        <v>656</v>
      </c>
      <c r="H4512">
        <v>0</v>
      </c>
      <c r="I4512">
        <v>1</v>
      </c>
      <c r="J4512">
        <v>0</v>
      </c>
      <c r="K4512">
        <v>100</v>
      </c>
      <c r="L4512">
        <f t="shared" si="392"/>
        <v>2.974199999999994</v>
      </c>
      <c r="N4512">
        <v>0.99139999999999795</v>
      </c>
      <c r="O4512" t="str">
        <f t="shared" si="393"/>
        <v>18&lt;row&gt;&lt;color=136,140,107&gt;喷出酒箭给予对手297%伤害，&lt;row&gt;&lt;color=136,140,107&gt;并且额外造成2329点伤害</v>
      </c>
    </row>
    <row r="4513" spans="1:15" x14ac:dyDescent="0.15">
      <c r="A4513">
        <f t="shared" si="391"/>
        <v>1003923080</v>
      </c>
      <c r="B4513" s="32">
        <v>1003923</v>
      </c>
      <c r="C4513">
        <v>80</v>
      </c>
      <c r="D4513">
        <v>0</v>
      </c>
      <c r="E4513">
        <v>0</v>
      </c>
      <c r="F4513" t="s">
        <v>657</v>
      </c>
      <c r="H4513">
        <v>0</v>
      </c>
      <c r="I4513">
        <v>1</v>
      </c>
      <c r="J4513">
        <v>0</v>
      </c>
      <c r="K4513">
        <v>100</v>
      </c>
      <c r="L4513">
        <f t="shared" si="392"/>
        <v>3</v>
      </c>
      <c r="N4513">
        <v>0.99769999999999803</v>
      </c>
      <c r="O4513" t="str">
        <f>"18&lt;row&gt;&lt;color=136,140,107&gt;喷出酒箭给予对手"&amp;INT(L4513*100)&amp;"%伤害，&lt;row&gt;&lt;color=136,140,107&gt;并且额外造成"&amp;INT(C4513*10*L4513*N4513)&amp;"点伤害"</f>
        <v>18&lt;row&gt;&lt;color=136,140,107&gt;喷出酒箭给予对手300%伤害，&lt;row&gt;&lt;color=136,140,107&gt;并且额外造成2394点伤害</v>
      </c>
    </row>
    <row r="4514" spans="1:15" x14ac:dyDescent="0.15">
      <c r="A4514">
        <f t="shared" si="391"/>
        <v>1004023001</v>
      </c>
      <c r="B4514" s="35">
        <v>1004023</v>
      </c>
      <c r="C4514">
        <v>1</v>
      </c>
      <c r="D4514">
        <v>0</v>
      </c>
      <c r="E4514">
        <v>0</v>
      </c>
      <c r="F4514" t="s">
        <v>578</v>
      </c>
      <c r="H4514">
        <v>0</v>
      </c>
      <c r="I4514">
        <v>1</v>
      </c>
      <c r="J4514">
        <v>0</v>
      </c>
      <c r="K4514">
        <v>100</v>
      </c>
      <c r="L4514">
        <f t="shared" si="392"/>
        <v>2</v>
      </c>
      <c r="N4514">
        <v>0.5</v>
      </c>
      <c r="O4514" t="str">
        <f>"18&lt;row&gt;&lt;color=136,140,107&gt;冲向对手给予"&amp;INT(L4514*100)&amp;"%伤害，&lt;row&gt;&lt;color=136,140,107&gt;并额外造成"&amp;INT(C4514*10*L4514*N4514)&amp;"点伤害"</f>
        <v>18&lt;row&gt;&lt;color=136,140,107&gt;冲向对手给予200%伤害，&lt;row&gt;&lt;color=136,140,107&gt;并额外造成10点伤害</v>
      </c>
    </row>
    <row r="4515" spans="1:15" x14ac:dyDescent="0.15">
      <c r="A4515">
        <f t="shared" si="391"/>
        <v>1004023002</v>
      </c>
      <c r="B4515" s="32">
        <v>1004023</v>
      </c>
      <c r="C4515">
        <v>2</v>
      </c>
      <c r="D4515">
        <v>0</v>
      </c>
      <c r="E4515">
        <v>0</v>
      </c>
      <c r="F4515" t="s">
        <v>590</v>
      </c>
      <c r="H4515">
        <v>0</v>
      </c>
      <c r="I4515">
        <v>1</v>
      </c>
      <c r="J4515">
        <v>0</v>
      </c>
      <c r="K4515">
        <v>100</v>
      </c>
      <c r="L4515">
        <f t="shared" si="392"/>
        <v>2.0251999999999999</v>
      </c>
      <c r="N4515">
        <v>0.50629999999999997</v>
      </c>
      <c r="O4515" t="str">
        <f t="shared" ref="O4515:O4578" si="394">"18&lt;row&gt;&lt;color=136,140,107&gt;冲向对手给予"&amp;INT(L4515*100)&amp;"%伤害，&lt;row&gt;&lt;color=136,140,107&gt;并额外造成"&amp;INT(C4515*10*L4515*N4515)&amp;"点伤害"</f>
        <v>18&lt;row&gt;&lt;color=136,140,107&gt;冲向对手给予202%伤害，&lt;row&gt;&lt;color=136,140,107&gt;并额外造成20点伤害</v>
      </c>
    </row>
    <row r="4516" spans="1:15" x14ac:dyDescent="0.15">
      <c r="A4516">
        <f t="shared" si="391"/>
        <v>1004023003</v>
      </c>
      <c r="B4516" s="32">
        <v>1004023</v>
      </c>
      <c r="C4516">
        <v>3</v>
      </c>
      <c r="D4516">
        <v>0</v>
      </c>
      <c r="E4516">
        <v>0</v>
      </c>
      <c r="F4516" t="s">
        <v>579</v>
      </c>
      <c r="H4516">
        <v>0</v>
      </c>
      <c r="I4516">
        <v>1</v>
      </c>
      <c r="J4516">
        <v>0</v>
      </c>
      <c r="K4516">
        <v>100</v>
      </c>
      <c r="L4516">
        <f t="shared" si="392"/>
        <v>2.0503999999999998</v>
      </c>
      <c r="N4516">
        <v>0.51259999999999994</v>
      </c>
      <c r="O4516" t="str">
        <f t="shared" si="394"/>
        <v>18&lt;row&gt;&lt;color=136,140,107&gt;冲向对手给予205%伤害，&lt;row&gt;&lt;color=136,140,107&gt;并额外造成31点伤害</v>
      </c>
    </row>
    <row r="4517" spans="1:15" x14ac:dyDescent="0.15">
      <c r="A4517">
        <f t="shared" si="391"/>
        <v>1004023004</v>
      </c>
      <c r="B4517" s="32">
        <v>1004023</v>
      </c>
      <c r="C4517">
        <v>4</v>
      </c>
      <c r="D4517">
        <v>0</v>
      </c>
      <c r="E4517">
        <v>0</v>
      </c>
      <c r="F4517" t="s">
        <v>580</v>
      </c>
      <c r="H4517">
        <v>0</v>
      </c>
      <c r="I4517">
        <v>1</v>
      </c>
      <c r="J4517">
        <v>0</v>
      </c>
      <c r="K4517">
        <v>100</v>
      </c>
      <c r="L4517">
        <f t="shared" si="392"/>
        <v>2.0756000000000001</v>
      </c>
      <c r="N4517">
        <v>0.51890000000000003</v>
      </c>
      <c r="O4517" t="str">
        <f t="shared" si="394"/>
        <v>18&lt;row&gt;&lt;color=136,140,107&gt;冲向对手给予207%伤害，&lt;row&gt;&lt;color=136,140,107&gt;并额外造成43点伤害</v>
      </c>
    </row>
    <row r="4518" spans="1:15" x14ac:dyDescent="0.15">
      <c r="A4518">
        <f t="shared" si="391"/>
        <v>1004023005</v>
      </c>
      <c r="B4518" s="32">
        <v>1004023</v>
      </c>
      <c r="C4518">
        <v>5</v>
      </c>
      <c r="D4518">
        <v>0</v>
      </c>
      <c r="E4518">
        <v>0</v>
      </c>
      <c r="F4518" t="s">
        <v>581</v>
      </c>
      <c r="H4518">
        <v>0</v>
      </c>
      <c r="I4518">
        <v>1</v>
      </c>
      <c r="J4518">
        <v>0</v>
      </c>
      <c r="K4518">
        <v>100</v>
      </c>
      <c r="L4518">
        <f t="shared" si="392"/>
        <v>2.1008</v>
      </c>
      <c r="N4518">
        <v>0.5252</v>
      </c>
      <c r="O4518" t="str">
        <f t="shared" si="394"/>
        <v>18&lt;row&gt;&lt;color=136,140,107&gt;冲向对手给予210%伤害，&lt;row&gt;&lt;color=136,140,107&gt;并额外造成55点伤害</v>
      </c>
    </row>
    <row r="4519" spans="1:15" x14ac:dyDescent="0.15">
      <c r="A4519">
        <f t="shared" si="391"/>
        <v>1004023006</v>
      </c>
      <c r="B4519" s="32">
        <v>1004023</v>
      </c>
      <c r="C4519">
        <v>6</v>
      </c>
      <c r="D4519">
        <v>0</v>
      </c>
      <c r="E4519">
        <v>0</v>
      </c>
      <c r="F4519" t="s">
        <v>582</v>
      </c>
      <c r="H4519">
        <v>0</v>
      </c>
      <c r="I4519">
        <v>1</v>
      </c>
      <c r="J4519">
        <v>0</v>
      </c>
      <c r="K4519">
        <v>100</v>
      </c>
      <c r="L4519">
        <f t="shared" si="392"/>
        <v>2.1259999999999999</v>
      </c>
      <c r="N4519">
        <v>0.53149999999999997</v>
      </c>
      <c r="O4519" t="str">
        <f t="shared" si="394"/>
        <v>18&lt;row&gt;&lt;color=136,140,107&gt;冲向对手给予212%伤害，&lt;row&gt;&lt;color=136,140,107&gt;并额外造成67点伤害</v>
      </c>
    </row>
    <row r="4520" spans="1:15" x14ac:dyDescent="0.15">
      <c r="A4520">
        <f t="shared" si="391"/>
        <v>1004023007</v>
      </c>
      <c r="B4520" s="32">
        <v>1004023</v>
      </c>
      <c r="C4520">
        <v>7</v>
      </c>
      <c r="D4520">
        <v>0</v>
      </c>
      <c r="E4520">
        <v>0</v>
      </c>
      <c r="F4520" t="s">
        <v>583</v>
      </c>
      <c r="H4520">
        <v>0</v>
      </c>
      <c r="I4520">
        <v>1</v>
      </c>
      <c r="J4520">
        <v>0</v>
      </c>
      <c r="K4520">
        <v>100</v>
      </c>
      <c r="L4520">
        <f t="shared" si="392"/>
        <v>2.1511999999999998</v>
      </c>
      <c r="N4520">
        <v>0.53779999999999994</v>
      </c>
      <c r="O4520" t="str">
        <f t="shared" si="394"/>
        <v>18&lt;row&gt;&lt;color=136,140,107&gt;冲向对手给予215%伤害，&lt;row&gt;&lt;color=136,140,107&gt;并额外造成80点伤害</v>
      </c>
    </row>
    <row r="4521" spans="1:15" x14ac:dyDescent="0.15">
      <c r="A4521">
        <f t="shared" ref="A4521:A4584" si="395">B4521*1000+C4521</f>
        <v>1004023008</v>
      </c>
      <c r="B4521" s="32">
        <v>1004023</v>
      </c>
      <c r="C4521">
        <v>8</v>
      </c>
      <c r="D4521">
        <v>0</v>
      </c>
      <c r="E4521">
        <v>0</v>
      </c>
      <c r="F4521" t="s">
        <v>584</v>
      </c>
      <c r="H4521">
        <v>0</v>
      </c>
      <c r="I4521">
        <v>1</v>
      </c>
      <c r="J4521">
        <v>0</v>
      </c>
      <c r="K4521">
        <v>100</v>
      </c>
      <c r="L4521">
        <f t="shared" si="392"/>
        <v>2.1764000000000001</v>
      </c>
      <c r="N4521">
        <v>0.54410000000000003</v>
      </c>
      <c r="O4521" t="str">
        <f t="shared" si="394"/>
        <v>18&lt;row&gt;&lt;color=136,140,107&gt;冲向对手给予217%伤害，&lt;row&gt;&lt;color=136,140,107&gt;并额外造成94点伤害</v>
      </c>
    </row>
    <row r="4522" spans="1:15" x14ac:dyDescent="0.15">
      <c r="A4522">
        <f t="shared" si="395"/>
        <v>1004023009</v>
      </c>
      <c r="B4522" s="32">
        <v>1004023</v>
      </c>
      <c r="C4522">
        <v>9</v>
      </c>
      <c r="D4522">
        <v>0</v>
      </c>
      <c r="E4522">
        <v>0</v>
      </c>
      <c r="F4522" t="s">
        <v>585</v>
      </c>
      <c r="H4522">
        <v>0</v>
      </c>
      <c r="I4522">
        <v>1</v>
      </c>
      <c r="J4522">
        <v>0</v>
      </c>
      <c r="K4522">
        <v>100</v>
      </c>
      <c r="L4522">
        <f t="shared" si="392"/>
        <v>2.2016</v>
      </c>
      <c r="N4522">
        <v>0.5504</v>
      </c>
      <c r="O4522" t="str">
        <f t="shared" si="394"/>
        <v>18&lt;row&gt;&lt;color=136,140,107&gt;冲向对手给予220%伤害，&lt;row&gt;&lt;color=136,140,107&gt;并额外造成109点伤害</v>
      </c>
    </row>
    <row r="4523" spans="1:15" x14ac:dyDescent="0.15">
      <c r="A4523">
        <f t="shared" si="395"/>
        <v>1004023010</v>
      </c>
      <c r="B4523" s="32">
        <v>1004023</v>
      </c>
      <c r="C4523">
        <v>10</v>
      </c>
      <c r="D4523">
        <v>0</v>
      </c>
      <c r="E4523">
        <v>0</v>
      </c>
      <c r="F4523" t="s">
        <v>586</v>
      </c>
      <c r="H4523">
        <v>0</v>
      </c>
      <c r="I4523">
        <v>1</v>
      </c>
      <c r="J4523">
        <v>0</v>
      </c>
      <c r="K4523">
        <v>100</v>
      </c>
      <c r="L4523">
        <f t="shared" si="392"/>
        <v>2.2267999999999999</v>
      </c>
      <c r="N4523">
        <v>0.55669999999999997</v>
      </c>
      <c r="O4523" t="str">
        <f t="shared" si="394"/>
        <v>18&lt;row&gt;&lt;color=136,140,107&gt;冲向对手给予222%伤害，&lt;row&gt;&lt;color=136,140,107&gt;并额外造成123点伤害</v>
      </c>
    </row>
    <row r="4524" spans="1:15" x14ac:dyDescent="0.15">
      <c r="A4524">
        <f t="shared" si="395"/>
        <v>1004023011</v>
      </c>
      <c r="B4524" s="32">
        <v>1004023</v>
      </c>
      <c r="C4524">
        <v>11</v>
      </c>
      <c r="D4524">
        <v>0</v>
      </c>
      <c r="E4524">
        <v>0</v>
      </c>
      <c r="F4524" t="s">
        <v>587</v>
      </c>
      <c r="H4524">
        <v>0</v>
      </c>
      <c r="I4524">
        <v>1</v>
      </c>
      <c r="J4524">
        <v>0</v>
      </c>
      <c r="K4524">
        <v>100</v>
      </c>
      <c r="L4524">
        <f t="shared" si="392"/>
        <v>2.2519999999999998</v>
      </c>
      <c r="N4524">
        <v>0.56299999999999994</v>
      </c>
      <c r="O4524" t="str">
        <f t="shared" si="394"/>
        <v>18&lt;row&gt;&lt;color=136,140,107&gt;冲向对手给予225%伤害，&lt;row&gt;&lt;color=136,140,107&gt;并额外造成139点伤害</v>
      </c>
    </row>
    <row r="4525" spans="1:15" x14ac:dyDescent="0.15">
      <c r="A4525">
        <f t="shared" si="395"/>
        <v>1004023012</v>
      </c>
      <c r="B4525" s="32">
        <v>1004023</v>
      </c>
      <c r="C4525">
        <v>12</v>
      </c>
      <c r="D4525">
        <v>0</v>
      </c>
      <c r="E4525">
        <v>0</v>
      </c>
      <c r="F4525" t="s">
        <v>588</v>
      </c>
      <c r="H4525">
        <v>0</v>
      </c>
      <c r="I4525">
        <v>1</v>
      </c>
      <c r="J4525">
        <v>0</v>
      </c>
      <c r="K4525">
        <v>100</v>
      </c>
      <c r="L4525">
        <f t="shared" si="392"/>
        <v>2.2772000000000001</v>
      </c>
      <c r="N4525">
        <v>0.56930000000000003</v>
      </c>
      <c r="O4525" t="str">
        <f t="shared" si="394"/>
        <v>18&lt;row&gt;&lt;color=136,140,107&gt;冲向对手给予227%伤害，&lt;row&gt;&lt;color=136,140,107&gt;并额外造成155点伤害</v>
      </c>
    </row>
    <row r="4526" spans="1:15" x14ac:dyDescent="0.15">
      <c r="A4526">
        <f t="shared" si="395"/>
        <v>1004023013</v>
      </c>
      <c r="B4526" s="32">
        <v>1004023</v>
      </c>
      <c r="C4526">
        <v>13</v>
      </c>
      <c r="D4526">
        <v>0</v>
      </c>
      <c r="E4526">
        <v>0</v>
      </c>
      <c r="F4526" t="s">
        <v>589</v>
      </c>
      <c r="H4526">
        <v>0</v>
      </c>
      <c r="I4526">
        <v>1</v>
      </c>
      <c r="J4526">
        <v>0</v>
      </c>
      <c r="K4526">
        <v>100</v>
      </c>
      <c r="L4526">
        <f t="shared" si="392"/>
        <v>2.3024</v>
      </c>
      <c r="N4526">
        <v>0.5756</v>
      </c>
      <c r="O4526" t="str">
        <f t="shared" si="394"/>
        <v>18&lt;row&gt;&lt;color=136,140,107&gt;冲向对手给予230%伤害，&lt;row&gt;&lt;color=136,140,107&gt;并额外造成172点伤害</v>
      </c>
    </row>
    <row r="4527" spans="1:15" x14ac:dyDescent="0.15">
      <c r="A4527">
        <f t="shared" si="395"/>
        <v>1004023014</v>
      </c>
      <c r="B4527" s="32">
        <v>1004023</v>
      </c>
      <c r="C4527">
        <v>14</v>
      </c>
      <c r="D4527">
        <v>0</v>
      </c>
      <c r="E4527">
        <v>0</v>
      </c>
      <c r="F4527" t="s">
        <v>591</v>
      </c>
      <c r="H4527">
        <v>0</v>
      </c>
      <c r="I4527">
        <v>1</v>
      </c>
      <c r="J4527">
        <v>0</v>
      </c>
      <c r="K4527">
        <v>100</v>
      </c>
      <c r="L4527">
        <f t="shared" si="392"/>
        <v>2.3275999999999999</v>
      </c>
      <c r="N4527">
        <v>0.58189999999999997</v>
      </c>
      <c r="O4527" t="str">
        <f t="shared" si="394"/>
        <v>18&lt;row&gt;&lt;color=136,140,107&gt;冲向对手给予232%伤害，&lt;row&gt;&lt;color=136,140,107&gt;并额外造成189点伤害</v>
      </c>
    </row>
    <row r="4528" spans="1:15" x14ac:dyDescent="0.15">
      <c r="A4528">
        <f t="shared" si="395"/>
        <v>1004023015</v>
      </c>
      <c r="B4528" s="32">
        <v>1004023</v>
      </c>
      <c r="C4528">
        <v>15</v>
      </c>
      <c r="D4528">
        <v>0</v>
      </c>
      <c r="E4528">
        <v>0</v>
      </c>
      <c r="F4528" t="s">
        <v>592</v>
      </c>
      <c r="H4528">
        <v>0</v>
      </c>
      <c r="I4528">
        <v>1</v>
      </c>
      <c r="J4528">
        <v>0</v>
      </c>
      <c r="K4528">
        <v>100</v>
      </c>
      <c r="L4528">
        <f t="shared" si="392"/>
        <v>2.3527999999999998</v>
      </c>
      <c r="N4528">
        <v>0.58819999999999995</v>
      </c>
      <c r="O4528" t="str">
        <f t="shared" si="394"/>
        <v>18&lt;row&gt;&lt;color=136,140,107&gt;冲向对手给予235%伤害，&lt;row&gt;&lt;color=136,140,107&gt;并额外造成207点伤害</v>
      </c>
    </row>
    <row r="4529" spans="1:15" x14ac:dyDescent="0.15">
      <c r="A4529">
        <f t="shared" si="395"/>
        <v>1004023016</v>
      </c>
      <c r="B4529" s="32">
        <v>1004023</v>
      </c>
      <c r="C4529">
        <v>16</v>
      </c>
      <c r="D4529">
        <v>0</v>
      </c>
      <c r="E4529">
        <v>0</v>
      </c>
      <c r="F4529" t="s">
        <v>593</v>
      </c>
      <c r="H4529">
        <v>0</v>
      </c>
      <c r="I4529">
        <v>1</v>
      </c>
      <c r="J4529">
        <v>0</v>
      </c>
      <c r="K4529">
        <v>100</v>
      </c>
      <c r="L4529">
        <f t="shared" si="392"/>
        <v>2.3780000000000001</v>
      </c>
      <c r="N4529">
        <v>0.59450000000000003</v>
      </c>
      <c r="O4529" t="str">
        <f t="shared" si="394"/>
        <v>18&lt;row&gt;&lt;color=136,140,107&gt;冲向对手给予237%伤害，&lt;row&gt;&lt;color=136,140,107&gt;并额外造成226点伤害</v>
      </c>
    </row>
    <row r="4530" spans="1:15" x14ac:dyDescent="0.15">
      <c r="A4530">
        <f t="shared" si="395"/>
        <v>1004023017</v>
      </c>
      <c r="B4530" s="32">
        <v>1004023</v>
      </c>
      <c r="C4530">
        <v>17</v>
      </c>
      <c r="D4530">
        <v>0</v>
      </c>
      <c r="E4530">
        <v>0</v>
      </c>
      <c r="F4530" t="s">
        <v>594</v>
      </c>
      <c r="H4530">
        <v>0</v>
      </c>
      <c r="I4530">
        <v>1</v>
      </c>
      <c r="J4530">
        <v>0</v>
      </c>
      <c r="K4530">
        <v>100</v>
      </c>
      <c r="L4530">
        <f t="shared" ref="L4530:L4593" si="396">IF(C4530=80,VLOOKUP((B4530-20),$B$100:$L$2343,11,0),VLOOKUP((B4530-20),$B$100:$L$2343,11,0)*N4530)</f>
        <v>2.4032</v>
      </c>
      <c r="N4530">
        <v>0.6008</v>
      </c>
      <c r="O4530" t="str">
        <f t="shared" si="394"/>
        <v>18&lt;row&gt;&lt;color=136,140,107&gt;冲向对手给予240%伤害，&lt;row&gt;&lt;color=136,140,107&gt;并额外造成245点伤害</v>
      </c>
    </row>
    <row r="4531" spans="1:15" x14ac:dyDescent="0.15">
      <c r="A4531">
        <f t="shared" si="395"/>
        <v>1004023018</v>
      </c>
      <c r="B4531" s="32">
        <v>1004023</v>
      </c>
      <c r="C4531">
        <v>18</v>
      </c>
      <c r="D4531">
        <v>0</v>
      </c>
      <c r="E4531">
        <v>0</v>
      </c>
      <c r="F4531" t="s">
        <v>595</v>
      </c>
      <c r="H4531">
        <v>0</v>
      </c>
      <c r="I4531">
        <v>1</v>
      </c>
      <c r="J4531">
        <v>0</v>
      </c>
      <c r="K4531">
        <v>100</v>
      </c>
      <c r="L4531">
        <f t="shared" si="396"/>
        <v>2.4283999999999999</v>
      </c>
      <c r="N4531">
        <v>0.60709999999999997</v>
      </c>
      <c r="O4531" t="str">
        <f t="shared" si="394"/>
        <v>18&lt;row&gt;&lt;color=136,140,107&gt;冲向对手给予242%伤害，&lt;row&gt;&lt;color=136,140,107&gt;并额外造成265点伤害</v>
      </c>
    </row>
    <row r="4532" spans="1:15" x14ac:dyDescent="0.15">
      <c r="A4532">
        <f t="shared" si="395"/>
        <v>1004023019</v>
      </c>
      <c r="B4532" s="32">
        <v>1004023</v>
      </c>
      <c r="C4532">
        <v>19</v>
      </c>
      <c r="D4532">
        <v>0</v>
      </c>
      <c r="E4532">
        <v>0</v>
      </c>
      <c r="F4532" t="s">
        <v>596</v>
      </c>
      <c r="H4532">
        <v>0</v>
      </c>
      <c r="I4532">
        <v>1</v>
      </c>
      <c r="J4532">
        <v>0</v>
      </c>
      <c r="K4532">
        <v>100</v>
      </c>
      <c r="L4532">
        <f t="shared" si="396"/>
        <v>2.4535999999999998</v>
      </c>
      <c r="N4532">
        <v>0.61339999999999995</v>
      </c>
      <c r="O4532" t="str">
        <f t="shared" si="394"/>
        <v>18&lt;row&gt;&lt;color=136,140,107&gt;冲向对手给予245%伤害，&lt;row&gt;&lt;color=136,140,107&gt;并额外造成285点伤害</v>
      </c>
    </row>
    <row r="4533" spans="1:15" x14ac:dyDescent="0.15">
      <c r="A4533">
        <f t="shared" si="395"/>
        <v>1004023020</v>
      </c>
      <c r="B4533" s="32">
        <v>1004023</v>
      </c>
      <c r="C4533">
        <v>20</v>
      </c>
      <c r="D4533">
        <v>0</v>
      </c>
      <c r="E4533">
        <v>0</v>
      </c>
      <c r="F4533" t="s">
        <v>597</v>
      </c>
      <c r="H4533">
        <v>0</v>
      </c>
      <c r="I4533">
        <v>1</v>
      </c>
      <c r="J4533">
        <v>0</v>
      </c>
      <c r="K4533">
        <v>100</v>
      </c>
      <c r="L4533">
        <f t="shared" si="396"/>
        <v>2.4787999999999961</v>
      </c>
      <c r="N4533">
        <v>0.61969999999999903</v>
      </c>
      <c r="O4533" t="str">
        <f t="shared" si="394"/>
        <v>18&lt;row&gt;&lt;color=136,140,107&gt;冲向对手给予247%伤害，&lt;row&gt;&lt;color=136,140,107&gt;并额外造成307点伤害</v>
      </c>
    </row>
    <row r="4534" spans="1:15" x14ac:dyDescent="0.15">
      <c r="A4534">
        <f t="shared" si="395"/>
        <v>1004023021</v>
      </c>
      <c r="B4534" s="32">
        <v>1004023</v>
      </c>
      <c r="C4534">
        <v>21</v>
      </c>
      <c r="D4534">
        <v>0</v>
      </c>
      <c r="E4534">
        <v>0</v>
      </c>
      <c r="F4534" t="s">
        <v>598</v>
      </c>
      <c r="H4534">
        <v>0</v>
      </c>
      <c r="I4534">
        <v>1</v>
      </c>
      <c r="J4534">
        <v>0</v>
      </c>
      <c r="K4534">
        <v>100</v>
      </c>
      <c r="L4534">
        <f t="shared" si="396"/>
        <v>2.503999999999996</v>
      </c>
      <c r="N4534">
        <v>0.625999999999999</v>
      </c>
      <c r="O4534" t="str">
        <f t="shared" si="394"/>
        <v>18&lt;row&gt;&lt;color=136,140,107&gt;冲向对手给予250%伤害，&lt;row&gt;&lt;color=136,140,107&gt;并额外造成329点伤害</v>
      </c>
    </row>
    <row r="4535" spans="1:15" x14ac:dyDescent="0.15">
      <c r="A4535">
        <f t="shared" si="395"/>
        <v>1004023022</v>
      </c>
      <c r="B4535" s="32">
        <v>1004023</v>
      </c>
      <c r="C4535">
        <v>22</v>
      </c>
      <c r="D4535">
        <v>0</v>
      </c>
      <c r="E4535">
        <v>0</v>
      </c>
      <c r="F4535" t="s">
        <v>599</v>
      </c>
      <c r="H4535">
        <v>0</v>
      </c>
      <c r="I4535">
        <v>1</v>
      </c>
      <c r="J4535">
        <v>0</v>
      </c>
      <c r="K4535">
        <v>100</v>
      </c>
      <c r="L4535">
        <f t="shared" si="396"/>
        <v>2.5291999999999959</v>
      </c>
      <c r="N4535">
        <v>0.63229999999999897</v>
      </c>
      <c r="O4535" t="str">
        <f t="shared" si="394"/>
        <v>18&lt;row&gt;&lt;color=136,140,107&gt;冲向对手给予252%伤害，&lt;row&gt;&lt;color=136,140,107&gt;并额外造成351点伤害</v>
      </c>
    </row>
    <row r="4536" spans="1:15" x14ac:dyDescent="0.15">
      <c r="A4536">
        <f t="shared" si="395"/>
        <v>1004023023</v>
      </c>
      <c r="B4536" s="32">
        <v>1004023</v>
      </c>
      <c r="C4536">
        <v>23</v>
      </c>
      <c r="D4536">
        <v>0</v>
      </c>
      <c r="E4536">
        <v>0</v>
      </c>
      <c r="F4536" t="s">
        <v>600</v>
      </c>
      <c r="H4536">
        <v>0</v>
      </c>
      <c r="I4536">
        <v>1</v>
      </c>
      <c r="J4536">
        <v>0</v>
      </c>
      <c r="K4536">
        <v>100</v>
      </c>
      <c r="L4536">
        <f t="shared" si="396"/>
        <v>2.5543999999999958</v>
      </c>
      <c r="N4536">
        <v>0.63859999999999895</v>
      </c>
      <c r="O4536" t="str">
        <f t="shared" si="394"/>
        <v>18&lt;row&gt;&lt;color=136,140,107&gt;冲向对手给予255%伤害，&lt;row&gt;&lt;color=136,140,107&gt;并额外造成375点伤害</v>
      </c>
    </row>
    <row r="4537" spans="1:15" x14ac:dyDescent="0.15">
      <c r="A4537">
        <f t="shared" si="395"/>
        <v>1004023024</v>
      </c>
      <c r="B4537" s="32">
        <v>1004023</v>
      </c>
      <c r="C4537">
        <v>24</v>
      </c>
      <c r="D4537">
        <v>0</v>
      </c>
      <c r="E4537">
        <v>0</v>
      </c>
      <c r="F4537" t="s">
        <v>601</v>
      </c>
      <c r="H4537">
        <v>0</v>
      </c>
      <c r="I4537">
        <v>1</v>
      </c>
      <c r="J4537">
        <v>0</v>
      </c>
      <c r="K4537">
        <v>100</v>
      </c>
      <c r="L4537">
        <f t="shared" si="396"/>
        <v>2.5795999999999961</v>
      </c>
      <c r="N4537">
        <v>0.64489999999999903</v>
      </c>
      <c r="O4537" t="str">
        <f t="shared" si="394"/>
        <v>18&lt;row&gt;&lt;color=136,140,107&gt;冲向对手给予257%伤害，&lt;row&gt;&lt;color=136,140,107&gt;并额外造成399点伤害</v>
      </c>
    </row>
    <row r="4538" spans="1:15" x14ac:dyDescent="0.15">
      <c r="A4538">
        <f t="shared" si="395"/>
        <v>1004023025</v>
      </c>
      <c r="B4538" s="32">
        <v>1004023</v>
      </c>
      <c r="C4538">
        <v>25</v>
      </c>
      <c r="D4538">
        <v>0</v>
      </c>
      <c r="E4538">
        <v>0</v>
      </c>
      <c r="F4538" t="s">
        <v>602</v>
      </c>
      <c r="H4538">
        <v>0</v>
      </c>
      <c r="I4538">
        <v>1</v>
      </c>
      <c r="J4538">
        <v>0</v>
      </c>
      <c r="K4538">
        <v>100</v>
      </c>
      <c r="L4538">
        <f t="shared" si="396"/>
        <v>2.604799999999996</v>
      </c>
      <c r="N4538">
        <v>0.651199999999999</v>
      </c>
      <c r="O4538" t="str">
        <f t="shared" si="394"/>
        <v>18&lt;row&gt;&lt;color=136,140,107&gt;冲向对手给予260%伤害，&lt;row&gt;&lt;color=136,140,107&gt;并额外造成424点伤害</v>
      </c>
    </row>
    <row r="4539" spans="1:15" x14ac:dyDescent="0.15">
      <c r="A4539">
        <f t="shared" si="395"/>
        <v>1004023026</v>
      </c>
      <c r="B4539" s="32">
        <v>1004023</v>
      </c>
      <c r="C4539">
        <v>26</v>
      </c>
      <c r="D4539">
        <v>0</v>
      </c>
      <c r="E4539">
        <v>0</v>
      </c>
      <c r="F4539" t="s">
        <v>603</v>
      </c>
      <c r="H4539">
        <v>0</v>
      </c>
      <c r="I4539">
        <v>1</v>
      </c>
      <c r="J4539">
        <v>0</v>
      </c>
      <c r="K4539">
        <v>100</v>
      </c>
      <c r="L4539">
        <f t="shared" si="396"/>
        <v>2.6299999999999959</v>
      </c>
      <c r="N4539">
        <v>0.65749999999999897</v>
      </c>
      <c r="O4539" t="str">
        <f t="shared" si="394"/>
        <v>18&lt;row&gt;&lt;color=136,140,107&gt;冲向对手给予263%伤害，&lt;row&gt;&lt;color=136,140,107&gt;并额外造成449点伤害</v>
      </c>
    </row>
    <row r="4540" spans="1:15" x14ac:dyDescent="0.15">
      <c r="A4540">
        <f t="shared" si="395"/>
        <v>1004023027</v>
      </c>
      <c r="B4540" s="32">
        <v>1004023</v>
      </c>
      <c r="C4540">
        <v>27</v>
      </c>
      <c r="D4540">
        <v>0</v>
      </c>
      <c r="E4540">
        <v>0</v>
      </c>
      <c r="F4540" t="s">
        <v>604</v>
      </c>
      <c r="H4540">
        <v>0</v>
      </c>
      <c r="I4540">
        <v>1</v>
      </c>
      <c r="J4540">
        <v>0</v>
      </c>
      <c r="K4540">
        <v>100</v>
      </c>
      <c r="L4540">
        <f t="shared" si="396"/>
        <v>2.6551999999999958</v>
      </c>
      <c r="N4540">
        <v>0.66379999999999895</v>
      </c>
      <c r="O4540" t="str">
        <f t="shared" si="394"/>
        <v>18&lt;row&gt;&lt;color=136,140,107&gt;冲向对手给予265%伤害，&lt;row&gt;&lt;color=136,140,107&gt;并额外造成475点伤害</v>
      </c>
    </row>
    <row r="4541" spans="1:15" x14ac:dyDescent="0.15">
      <c r="A4541">
        <f t="shared" si="395"/>
        <v>1004023028</v>
      </c>
      <c r="B4541" s="32">
        <v>1004023</v>
      </c>
      <c r="C4541">
        <v>28</v>
      </c>
      <c r="D4541">
        <v>0</v>
      </c>
      <c r="E4541">
        <v>0</v>
      </c>
      <c r="F4541" t="s">
        <v>605</v>
      </c>
      <c r="H4541">
        <v>0</v>
      </c>
      <c r="I4541">
        <v>1</v>
      </c>
      <c r="J4541">
        <v>0</v>
      </c>
      <c r="K4541">
        <v>100</v>
      </c>
      <c r="L4541">
        <f t="shared" si="396"/>
        <v>2.6803999999999961</v>
      </c>
      <c r="N4541">
        <v>0.67009999999999903</v>
      </c>
      <c r="O4541" t="str">
        <f t="shared" si="394"/>
        <v>18&lt;row&gt;&lt;color=136,140,107&gt;冲向对手给予268%伤害，&lt;row&gt;&lt;color=136,140,107&gt;并额外造成502点伤害</v>
      </c>
    </row>
    <row r="4542" spans="1:15" x14ac:dyDescent="0.15">
      <c r="A4542">
        <f t="shared" si="395"/>
        <v>1004023029</v>
      </c>
      <c r="B4542" s="32">
        <v>1004023</v>
      </c>
      <c r="C4542">
        <v>29</v>
      </c>
      <c r="D4542">
        <v>0</v>
      </c>
      <c r="E4542">
        <v>0</v>
      </c>
      <c r="F4542" t="s">
        <v>606</v>
      </c>
      <c r="H4542">
        <v>0</v>
      </c>
      <c r="I4542">
        <v>1</v>
      </c>
      <c r="J4542">
        <v>0</v>
      </c>
      <c r="K4542">
        <v>100</v>
      </c>
      <c r="L4542">
        <f t="shared" si="396"/>
        <v>2.705599999999996</v>
      </c>
      <c r="N4542">
        <v>0.676399999999999</v>
      </c>
      <c r="O4542" t="str">
        <f t="shared" si="394"/>
        <v>18&lt;row&gt;&lt;color=136,140,107&gt;冲向对手给予270%伤害，&lt;row&gt;&lt;color=136,140,107&gt;并额外造成530点伤害</v>
      </c>
    </row>
    <row r="4543" spans="1:15" x14ac:dyDescent="0.15">
      <c r="A4543">
        <f t="shared" si="395"/>
        <v>1004023030</v>
      </c>
      <c r="B4543" s="32">
        <v>1004023</v>
      </c>
      <c r="C4543">
        <v>30</v>
      </c>
      <c r="D4543">
        <v>0</v>
      </c>
      <c r="E4543">
        <v>0</v>
      </c>
      <c r="F4543" t="s">
        <v>607</v>
      </c>
      <c r="H4543">
        <v>0</v>
      </c>
      <c r="I4543">
        <v>1</v>
      </c>
      <c r="J4543">
        <v>0</v>
      </c>
      <c r="K4543">
        <v>100</v>
      </c>
      <c r="L4543">
        <f t="shared" si="396"/>
        <v>2.7307999999999959</v>
      </c>
      <c r="N4543">
        <v>0.68269999999999897</v>
      </c>
      <c r="O4543" t="str">
        <f t="shared" si="394"/>
        <v>18&lt;row&gt;&lt;color=136,140,107&gt;冲向对手给予273%伤害，&lt;row&gt;&lt;color=136,140,107&gt;并额外造成559点伤害</v>
      </c>
    </row>
    <row r="4544" spans="1:15" x14ac:dyDescent="0.15">
      <c r="A4544">
        <f t="shared" si="395"/>
        <v>1004023031</v>
      </c>
      <c r="B4544" s="32">
        <v>1004023</v>
      </c>
      <c r="C4544">
        <v>31</v>
      </c>
      <c r="D4544">
        <v>0</v>
      </c>
      <c r="E4544">
        <v>0</v>
      </c>
      <c r="F4544" t="s">
        <v>608</v>
      </c>
      <c r="H4544">
        <v>0</v>
      </c>
      <c r="I4544">
        <v>1</v>
      </c>
      <c r="J4544">
        <v>0</v>
      </c>
      <c r="K4544">
        <v>100</v>
      </c>
      <c r="L4544">
        <f t="shared" si="396"/>
        <v>2.7559999999999958</v>
      </c>
      <c r="N4544">
        <v>0.68899999999999895</v>
      </c>
      <c r="O4544" t="str">
        <f t="shared" si="394"/>
        <v>18&lt;row&gt;&lt;color=136,140,107&gt;冲向对手给予275%伤害，&lt;row&gt;&lt;color=136,140,107&gt;并额外造成588点伤害</v>
      </c>
    </row>
    <row r="4545" spans="1:15" x14ac:dyDescent="0.15">
      <c r="A4545">
        <f t="shared" si="395"/>
        <v>1004023032</v>
      </c>
      <c r="B4545" s="32">
        <v>1004023</v>
      </c>
      <c r="C4545">
        <v>32</v>
      </c>
      <c r="D4545">
        <v>0</v>
      </c>
      <c r="E4545">
        <v>0</v>
      </c>
      <c r="F4545" t="s">
        <v>609</v>
      </c>
      <c r="H4545">
        <v>0</v>
      </c>
      <c r="I4545">
        <v>1</v>
      </c>
      <c r="J4545">
        <v>0</v>
      </c>
      <c r="K4545">
        <v>100</v>
      </c>
      <c r="L4545">
        <f t="shared" si="396"/>
        <v>2.7811999999999961</v>
      </c>
      <c r="N4545">
        <v>0.69529999999999903</v>
      </c>
      <c r="O4545" t="str">
        <f t="shared" si="394"/>
        <v>18&lt;row&gt;&lt;color=136,140,107&gt;冲向对手给予278%伤害，&lt;row&gt;&lt;color=136,140,107&gt;并额外造成618点伤害</v>
      </c>
    </row>
    <row r="4546" spans="1:15" x14ac:dyDescent="0.15">
      <c r="A4546">
        <f t="shared" si="395"/>
        <v>1004023033</v>
      </c>
      <c r="B4546" s="32">
        <v>1004023</v>
      </c>
      <c r="C4546">
        <v>33</v>
      </c>
      <c r="D4546">
        <v>0</v>
      </c>
      <c r="E4546">
        <v>0</v>
      </c>
      <c r="F4546" t="s">
        <v>610</v>
      </c>
      <c r="H4546">
        <v>0</v>
      </c>
      <c r="I4546">
        <v>1</v>
      </c>
      <c r="J4546">
        <v>0</v>
      </c>
      <c r="K4546">
        <v>100</v>
      </c>
      <c r="L4546">
        <f t="shared" si="396"/>
        <v>2.806399999999996</v>
      </c>
      <c r="N4546">
        <v>0.701599999999999</v>
      </c>
      <c r="O4546" t="str">
        <f t="shared" si="394"/>
        <v>18&lt;row&gt;&lt;color=136,140,107&gt;冲向对手给予280%伤害，&lt;row&gt;&lt;color=136,140,107&gt;并额外造成649点伤害</v>
      </c>
    </row>
    <row r="4547" spans="1:15" x14ac:dyDescent="0.15">
      <c r="A4547">
        <f t="shared" si="395"/>
        <v>1004023034</v>
      </c>
      <c r="B4547" s="32">
        <v>1004023</v>
      </c>
      <c r="C4547">
        <v>34</v>
      </c>
      <c r="D4547">
        <v>0</v>
      </c>
      <c r="E4547">
        <v>0</v>
      </c>
      <c r="F4547" t="s">
        <v>611</v>
      </c>
      <c r="H4547">
        <v>0</v>
      </c>
      <c r="I4547">
        <v>1</v>
      </c>
      <c r="J4547">
        <v>0</v>
      </c>
      <c r="K4547">
        <v>100</v>
      </c>
      <c r="L4547">
        <f t="shared" si="396"/>
        <v>2.8315999999999959</v>
      </c>
      <c r="N4547">
        <v>0.70789999999999897</v>
      </c>
      <c r="O4547" t="str">
        <f t="shared" si="394"/>
        <v>18&lt;row&gt;&lt;color=136,140,107&gt;冲向对手给予283%伤害，&lt;row&gt;&lt;color=136,140,107&gt;并额外造成681点伤害</v>
      </c>
    </row>
    <row r="4548" spans="1:15" x14ac:dyDescent="0.15">
      <c r="A4548">
        <f t="shared" si="395"/>
        <v>1004023035</v>
      </c>
      <c r="B4548" s="32">
        <v>1004023</v>
      </c>
      <c r="C4548">
        <v>35</v>
      </c>
      <c r="D4548">
        <v>0</v>
      </c>
      <c r="E4548">
        <v>0</v>
      </c>
      <c r="F4548" t="s">
        <v>612</v>
      </c>
      <c r="H4548">
        <v>0</v>
      </c>
      <c r="I4548">
        <v>1</v>
      </c>
      <c r="J4548">
        <v>0</v>
      </c>
      <c r="K4548">
        <v>100</v>
      </c>
      <c r="L4548">
        <f t="shared" si="396"/>
        <v>2.8567999999999958</v>
      </c>
      <c r="N4548">
        <v>0.71419999999999895</v>
      </c>
      <c r="O4548" t="str">
        <f t="shared" si="394"/>
        <v>18&lt;row&gt;&lt;color=136,140,107&gt;冲向对手给予285%伤害，&lt;row&gt;&lt;color=136,140,107&gt;并额外造成714点伤害</v>
      </c>
    </row>
    <row r="4549" spans="1:15" x14ac:dyDescent="0.15">
      <c r="A4549">
        <f t="shared" si="395"/>
        <v>1004023036</v>
      </c>
      <c r="B4549" s="32">
        <v>1004023</v>
      </c>
      <c r="C4549">
        <v>36</v>
      </c>
      <c r="D4549">
        <v>0</v>
      </c>
      <c r="E4549">
        <v>0</v>
      </c>
      <c r="F4549" t="s">
        <v>613</v>
      </c>
      <c r="H4549">
        <v>0</v>
      </c>
      <c r="I4549">
        <v>1</v>
      </c>
      <c r="J4549">
        <v>0</v>
      </c>
      <c r="K4549">
        <v>100</v>
      </c>
      <c r="L4549">
        <f t="shared" si="396"/>
        <v>2.8819999999999961</v>
      </c>
      <c r="N4549">
        <v>0.72049999999999903</v>
      </c>
      <c r="O4549" t="str">
        <f t="shared" si="394"/>
        <v>18&lt;row&gt;&lt;color=136,140,107&gt;冲向对手给予288%伤害，&lt;row&gt;&lt;color=136,140,107&gt;并额外造成747点伤害</v>
      </c>
    </row>
    <row r="4550" spans="1:15" x14ac:dyDescent="0.15">
      <c r="A4550">
        <f t="shared" si="395"/>
        <v>1004023037</v>
      </c>
      <c r="B4550" s="32">
        <v>1004023</v>
      </c>
      <c r="C4550">
        <v>37</v>
      </c>
      <c r="D4550">
        <v>0</v>
      </c>
      <c r="E4550">
        <v>0</v>
      </c>
      <c r="F4550" t="s">
        <v>614</v>
      </c>
      <c r="H4550">
        <v>0</v>
      </c>
      <c r="I4550">
        <v>1</v>
      </c>
      <c r="J4550">
        <v>0</v>
      </c>
      <c r="K4550">
        <v>100</v>
      </c>
      <c r="L4550">
        <f t="shared" si="396"/>
        <v>2.907199999999996</v>
      </c>
      <c r="N4550">
        <v>0.726799999999999</v>
      </c>
      <c r="O4550" t="str">
        <f t="shared" si="394"/>
        <v>18&lt;row&gt;&lt;color=136,140,107&gt;冲向对手给予290%伤害，&lt;row&gt;&lt;color=136,140,107&gt;并额外造成781点伤害</v>
      </c>
    </row>
    <row r="4551" spans="1:15" x14ac:dyDescent="0.15">
      <c r="A4551">
        <f t="shared" si="395"/>
        <v>1004023038</v>
      </c>
      <c r="B4551" s="32">
        <v>1004023</v>
      </c>
      <c r="C4551">
        <v>38</v>
      </c>
      <c r="D4551">
        <v>0</v>
      </c>
      <c r="E4551">
        <v>0</v>
      </c>
      <c r="F4551" t="s">
        <v>615</v>
      </c>
      <c r="H4551">
        <v>0</v>
      </c>
      <c r="I4551">
        <v>1</v>
      </c>
      <c r="J4551">
        <v>0</v>
      </c>
      <c r="K4551">
        <v>100</v>
      </c>
      <c r="L4551">
        <f t="shared" si="396"/>
        <v>2.9323999999999959</v>
      </c>
      <c r="N4551">
        <v>0.73309999999999897</v>
      </c>
      <c r="O4551" t="str">
        <f t="shared" si="394"/>
        <v>18&lt;row&gt;&lt;color=136,140,107&gt;冲向对手给予293%伤害，&lt;row&gt;&lt;color=136,140,107&gt;并额外造成816点伤害</v>
      </c>
    </row>
    <row r="4552" spans="1:15" x14ac:dyDescent="0.15">
      <c r="A4552">
        <f t="shared" si="395"/>
        <v>1004023039</v>
      </c>
      <c r="B4552" s="32">
        <v>1004023</v>
      </c>
      <c r="C4552">
        <v>39</v>
      </c>
      <c r="D4552">
        <v>0</v>
      </c>
      <c r="E4552">
        <v>0</v>
      </c>
      <c r="F4552" t="s">
        <v>616</v>
      </c>
      <c r="H4552">
        <v>0</v>
      </c>
      <c r="I4552">
        <v>1</v>
      </c>
      <c r="J4552">
        <v>0</v>
      </c>
      <c r="K4552">
        <v>100</v>
      </c>
      <c r="L4552">
        <f t="shared" si="396"/>
        <v>2.9575999999999958</v>
      </c>
      <c r="N4552">
        <v>0.73939999999999895</v>
      </c>
      <c r="O4552" t="str">
        <f t="shared" si="394"/>
        <v>18&lt;row&gt;&lt;color=136,140,107&gt;冲向对手给予295%伤害，&lt;row&gt;&lt;color=136,140,107&gt;并额外造成852点伤害</v>
      </c>
    </row>
    <row r="4553" spans="1:15" x14ac:dyDescent="0.15">
      <c r="A4553">
        <f t="shared" si="395"/>
        <v>1004023040</v>
      </c>
      <c r="B4553" s="32">
        <v>1004023</v>
      </c>
      <c r="C4553">
        <v>40</v>
      </c>
      <c r="D4553">
        <v>0</v>
      </c>
      <c r="E4553">
        <v>0</v>
      </c>
      <c r="F4553" t="s">
        <v>617</v>
      </c>
      <c r="H4553">
        <v>0</v>
      </c>
      <c r="I4553">
        <v>1</v>
      </c>
      <c r="J4553">
        <v>0</v>
      </c>
      <c r="K4553">
        <v>100</v>
      </c>
      <c r="L4553">
        <f t="shared" si="396"/>
        <v>2.9827999999999961</v>
      </c>
      <c r="N4553">
        <v>0.74569999999999903</v>
      </c>
      <c r="O4553" t="str">
        <f t="shared" si="394"/>
        <v>18&lt;row&gt;&lt;color=136,140,107&gt;冲向对手给予298%伤害，&lt;row&gt;&lt;color=136,140,107&gt;并额外造成889点伤害</v>
      </c>
    </row>
    <row r="4554" spans="1:15" x14ac:dyDescent="0.15">
      <c r="A4554">
        <f t="shared" si="395"/>
        <v>1004023041</v>
      </c>
      <c r="B4554" s="32">
        <v>1004023</v>
      </c>
      <c r="C4554">
        <v>41</v>
      </c>
      <c r="D4554">
        <v>0</v>
      </c>
      <c r="E4554">
        <v>0</v>
      </c>
      <c r="F4554" t="s">
        <v>618</v>
      </c>
      <c r="H4554">
        <v>0</v>
      </c>
      <c r="I4554">
        <v>1</v>
      </c>
      <c r="J4554">
        <v>0</v>
      </c>
      <c r="K4554">
        <v>100</v>
      </c>
      <c r="L4554">
        <f t="shared" si="396"/>
        <v>3.007999999999996</v>
      </c>
      <c r="N4554">
        <v>0.751999999999999</v>
      </c>
      <c r="O4554" t="str">
        <f t="shared" si="394"/>
        <v>18&lt;row&gt;&lt;color=136,140,107&gt;冲向对手给予300%伤害，&lt;row&gt;&lt;color=136,140,107&gt;并额外造成927点伤害</v>
      </c>
    </row>
    <row r="4555" spans="1:15" x14ac:dyDescent="0.15">
      <c r="A4555">
        <f t="shared" si="395"/>
        <v>1004023042</v>
      </c>
      <c r="B4555" s="32">
        <v>1004023</v>
      </c>
      <c r="C4555">
        <v>42</v>
      </c>
      <c r="D4555">
        <v>0</v>
      </c>
      <c r="E4555">
        <v>0</v>
      </c>
      <c r="F4555" t="s">
        <v>619</v>
      </c>
      <c r="H4555">
        <v>0</v>
      </c>
      <c r="I4555">
        <v>1</v>
      </c>
      <c r="J4555">
        <v>0</v>
      </c>
      <c r="K4555">
        <v>100</v>
      </c>
      <c r="L4555">
        <f t="shared" si="396"/>
        <v>3.0331999999999959</v>
      </c>
      <c r="N4555">
        <v>0.75829999999999897</v>
      </c>
      <c r="O4555" t="str">
        <f t="shared" si="394"/>
        <v>18&lt;row&gt;&lt;color=136,140,107&gt;冲向对手给予303%伤害，&lt;row&gt;&lt;color=136,140,107&gt;并额外造成966点伤害</v>
      </c>
    </row>
    <row r="4556" spans="1:15" x14ac:dyDescent="0.15">
      <c r="A4556">
        <f t="shared" si="395"/>
        <v>1004023043</v>
      </c>
      <c r="B4556" s="32">
        <v>1004023</v>
      </c>
      <c r="C4556">
        <v>43</v>
      </c>
      <c r="D4556">
        <v>0</v>
      </c>
      <c r="E4556">
        <v>0</v>
      </c>
      <c r="F4556" t="s">
        <v>620</v>
      </c>
      <c r="H4556">
        <v>0</v>
      </c>
      <c r="I4556">
        <v>1</v>
      </c>
      <c r="J4556">
        <v>0</v>
      </c>
      <c r="K4556">
        <v>100</v>
      </c>
      <c r="L4556">
        <f t="shared" si="396"/>
        <v>3.0583999999999958</v>
      </c>
      <c r="N4556">
        <v>0.76459999999999895</v>
      </c>
      <c r="O4556" t="str">
        <f t="shared" si="394"/>
        <v>18&lt;row&gt;&lt;color=136,140,107&gt;冲向对手给予305%伤害，&lt;row&gt;&lt;color=136,140,107&gt;并额外造成1005点伤害</v>
      </c>
    </row>
    <row r="4557" spans="1:15" x14ac:dyDescent="0.15">
      <c r="A4557">
        <f t="shared" si="395"/>
        <v>1004023044</v>
      </c>
      <c r="B4557" s="32">
        <v>1004023</v>
      </c>
      <c r="C4557">
        <v>44</v>
      </c>
      <c r="D4557">
        <v>0</v>
      </c>
      <c r="E4557">
        <v>0</v>
      </c>
      <c r="F4557" t="s">
        <v>621</v>
      </c>
      <c r="H4557">
        <v>0</v>
      </c>
      <c r="I4557">
        <v>1</v>
      </c>
      <c r="J4557">
        <v>0</v>
      </c>
      <c r="K4557">
        <v>100</v>
      </c>
      <c r="L4557">
        <f t="shared" si="396"/>
        <v>3.0835999999999961</v>
      </c>
      <c r="N4557">
        <v>0.77089999999999903</v>
      </c>
      <c r="O4557" t="str">
        <f t="shared" si="394"/>
        <v>18&lt;row&gt;&lt;color=136,140,107&gt;冲向对手给予308%伤害，&lt;row&gt;&lt;color=136,140,107&gt;并额外造成1045点伤害</v>
      </c>
    </row>
    <row r="4558" spans="1:15" x14ac:dyDescent="0.15">
      <c r="A4558">
        <f t="shared" si="395"/>
        <v>1004023045</v>
      </c>
      <c r="B4558" s="32">
        <v>1004023</v>
      </c>
      <c r="C4558">
        <v>45</v>
      </c>
      <c r="D4558">
        <v>0</v>
      </c>
      <c r="E4558">
        <v>0</v>
      </c>
      <c r="F4558" t="s">
        <v>622</v>
      </c>
      <c r="H4558">
        <v>0</v>
      </c>
      <c r="I4558">
        <v>1</v>
      </c>
      <c r="J4558">
        <v>0</v>
      </c>
      <c r="K4558">
        <v>100</v>
      </c>
      <c r="L4558">
        <f t="shared" si="396"/>
        <v>3.108799999999996</v>
      </c>
      <c r="N4558">
        <v>0.777199999999999</v>
      </c>
      <c r="O4558" t="str">
        <f t="shared" si="394"/>
        <v>18&lt;row&gt;&lt;color=136,140,107&gt;冲向对手给予310%伤害，&lt;row&gt;&lt;color=136,140,107&gt;并额外造成1087点伤害</v>
      </c>
    </row>
    <row r="4559" spans="1:15" x14ac:dyDescent="0.15">
      <c r="A4559">
        <f t="shared" si="395"/>
        <v>1004023046</v>
      </c>
      <c r="B4559" s="32">
        <v>1004023</v>
      </c>
      <c r="C4559">
        <v>46</v>
      </c>
      <c r="D4559">
        <v>0</v>
      </c>
      <c r="E4559">
        <v>0</v>
      </c>
      <c r="F4559" t="s">
        <v>623</v>
      </c>
      <c r="H4559">
        <v>0</v>
      </c>
      <c r="I4559">
        <v>1</v>
      </c>
      <c r="J4559">
        <v>0</v>
      </c>
      <c r="K4559">
        <v>100</v>
      </c>
      <c r="L4559">
        <f t="shared" si="396"/>
        <v>3.1339999999999959</v>
      </c>
      <c r="N4559">
        <v>0.78349999999999898</v>
      </c>
      <c r="O4559" t="str">
        <f t="shared" si="394"/>
        <v>18&lt;row&gt;&lt;color=136,140,107&gt;冲向对手给予313%伤害，&lt;row&gt;&lt;color=136,140,107&gt;并额外造成1129点伤害</v>
      </c>
    </row>
    <row r="4560" spans="1:15" x14ac:dyDescent="0.15">
      <c r="A4560">
        <f t="shared" si="395"/>
        <v>1004023047</v>
      </c>
      <c r="B4560" s="32">
        <v>1004023</v>
      </c>
      <c r="C4560">
        <v>47</v>
      </c>
      <c r="D4560">
        <v>0</v>
      </c>
      <c r="E4560">
        <v>0</v>
      </c>
      <c r="F4560" t="s">
        <v>624</v>
      </c>
      <c r="H4560">
        <v>0</v>
      </c>
      <c r="I4560">
        <v>1</v>
      </c>
      <c r="J4560">
        <v>0</v>
      </c>
      <c r="K4560">
        <v>100</v>
      </c>
      <c r="L4560">
        <f t="shared" si="396"/>
        <v>3.1591999999999958</v>
      </c>
      <c r="N4560">
        <v>0.78979999999999895</v>
      </c>
      <c r="O4560" t="str">
        <f t="shared" si="394"/>
        <v>18&lt;row&gt;&lt;color=136,140,107&gt;冲向对手给予315%伤害，&lt;row&gt;&lt;color=136,140,107&gt;并额外造成1172点伤害</v>
      </c>
    </row>
    <row r="4561" spans="1:15" x14ac:dyDescent="0.15">
      <c r="A4561">
        <f t="shared" si="395"/>
        <v>1004023048</v>
      </c>
      <c r="B4561" s="32">
        <v>1004023</v>
      </c>
      <c r="C4561">
        <v>48</v>
      </c>
      <c r="D4561">
        <v>0</v>
      </c>
      <c r="E4561">
        <v>0</v>
      </c>
      <c r="F4561" t="s">
        <v>625</v>
      </c>
      <c r="H4561">
        <v>0</v>
      </c>
      <c r="I4561">
        <v>1</v>
      </c>
      <c r="J4561">
        <v>0</v>
      </c>
      <c r="K4561">
        <v>100</v>
      </c>
      <c r="L4561">
        <f t="shared" si="396"/>
        <v>3.1843999999999961</v>
      </c>
      <c r="N4561">
        <v>0.79609999999999903</v>
      </c>
      <c r="O4561" t="str">
        <f t="shared" si="394"/>
        <v>18&lt;row&gt;&lt;color=136,140,107&gt;冲向对手给予318%伤害，&lt;row&gt;&lt;color=136,140,107&gt;并额外造成1216点伤害</v>
      </c>
    </row>
    <row r="4562" spans="1:15" x14ac:dyDescent="0.15">
      <c r="A4562">
        <f t="shared" si="395"/>
        <v>1004023049</v>
      </c>
      <c r="B4562" s="32">
        <v>1004023</v>
      </c>
      <c r="C4562">
        <v>49</v>
      </c>
      <c r="D4562">
        <v>0</v>
      </c>
      <c r="E4562">
        <v>0</v>
      </c>
      <c r="F4562" t="s">
        <v>626</v>
      </c>
      <c r="H4562">
        <v>0</v>
      </c>
      <c r="I4562">
        <v>1</v>
      </c>
      <c r="J4562">
        <v>0</v>
      </c>
      <c r="K4562">
        <v>100</v>
      </c>
      <c r="L4562">
        <f t="shared" si="396"/>
        <v>3.209599999999996</v>
      </c>
      <c r="N4562">
        <v>0.802399999999999</v>
      </c>
      <c r="O4562" t="str">
        <f t="shared" si="394"/>
        <v>18&lt;row&gt;&lt;color=136,140,107&gt;冲向对手给予320%伤害，&lt;row&gt;&lt;color=136,140,107&gt;并额外造成1261点伤害</v>
      </c>
    </row>
    <row r="4563" spans="1:15" x14ac:dyDescent="0.15">
      <c r="A4563">
        <f t="shared" si="395"/>
        <v>1004023050</v>
      </c>
      <c r="B4563" s="32">
        <v>1004023</v>
      </c>
      <c r="C4563">
        <v>50</v>
      </c>
      <c r="D4563">
        <v>0</v>
      </c>
      <c r="E4563">
        <v>0</v>
      </c>
      <c r="F4563" t="s">
        <v>627</v>
      </c>
      <c r="H4563">
        <v>0</v>
      </c>
      <c r="I4563">
        <v>1</v>
      </c>
      <c r="J4563">
        <v>0</v>
      </c>
      <c r="K4563">
        <v>100</v>
      </c>
      <c r="L4563">
        <f t="shared" si="396"/>
        <v>3.2347999999999959</v>
      </c>
      <c r="N4563">
        <v>0.80869999999999898</v>
      </c>
      <c r="O4563" t="str">
        <f t="shared" si="394"/>
        <v>18&lt;row&gt;&lt;color=136,140,107&gt;冲向对手给予323%伤害，&lt;row&gt;&lt;color=136,140,107&gt;并额外造成1307点伤害</v>
      </c>
    </row>
    <row r="4564" spans="1:15" x14ac:dyDescent="0.15">
      <c r="A4564">
        <f t="shared" si="395"/>
        <v>1004023051</v>
      </c>
      <c r="B4564" s="32">
        <v>1004023</v>
      </c>
      <c r="C4564">
        <v>51</v>
      </c>
      <c r="D4564">
        <v>0</v>
      </c>
      <c r="E4564">
        <v>0</v>
      </c>
      <c r="F4564" t="s">
        <v>628</v>
      </c>
      <c r="H4564">
        <v>0</v>
      </c>
      <c r="I4564">
        <v>1</v>
      </c>
      <c r="J4564">
        <v>0</v>
      </c>
      <c r="K4564">
        <v>100</v>
      </c>
      <c r="L4564">
        <f t="shared" si="396"/>
        <v>3.2599999999999958</v>
      </c>
      <c r="N4564">
        <v>0.81499999999999895</v>
      </c>
      <c r="O4564" t="str">
        <f t="shared" si="394"/>
        <v>18&lt;row&gt;&lt;color=136,140,107&gt;冲向对手给予326%伤害，&lt;row&gt;&lt;color=136,140,107&gt;并额外造成1355点伤害</v>
      </c>
    </row>
    <row r="4565" spans="1:15" x14ac:dyDescent="0.15">
      <c r="A4565">
        <f t="shared" si="395"/>
        <v>1004023052</v>
      </c>
      <c r="B4565" s="32">
        <v>1004023</v>
      </c>
      <c r="C4565">
        <v>52</v>
      </c>
      <c r="D4565">
        <v>0</v>
      </c>
      <c r="E4565">
        <v>0</v>
      </c>
      <c r="F4565" t="s">
        <v>629</v>
      </c>
      <c r="H4565">
        <v>0</v>
      </c>
      <c r="I4565">
        <v>1</v>
      </c>
      <c r="J4565">
        <v>0</v>
      </c>
      <c r="K4565">
        <v>100</v>
      </c>
      <c r="L4565">
        <f t="shared" si="396"/>
        <v>3.2851999999999961</v>
      </c>
      <c r="N4565">
        <v>0.82129999999999903</v>
      </c>
      <c r="O4565" t="str">
        <f t="shared" si="394"/>
        <v>18&lt;row&gt;&lt;color=136,140,107&gt;冲向对手给予328%伤害，&lt;row&gt;&lt;color=136,140,107&gt;并额外造成1403点伤害</v>
      </c>
    </row>
    <row r="4566" spans="1:15" x14ac:dyDescent="0.15">
      <c r="A4566">
        <f t="shared" si="395"/>
        <v>1004023053</v>
      </c>
      <c r="B4566" s="32">
        <v>1004023</v>
      </c>
      <c r="C4566">
        <v>53</v>
      </c>
      <c r="D4566">
        <v>0</v>
      </c>
      <c r="E4566">
        <v>0</v>
      </c>
      <c r="F4566" t="s">
        <v>630</v>
      </c>
      <c r="H4566">
        <v>0</v>
      </c>
      <c r="I4566">
        <v>1</v>
      </c>
      <c r="J4566">
        <v>0</v>
      </c>
      <c r="K4566">
        <v>100</v>
      </c>
      <c r="L4566">
        <f t="shared" si="396"/>
        <v>3.310399999999996</v>
      </c>
      <c r="N4566">
        <v>0.827599999999999</v>
      </c>
      <c r="O4566" t="str">
        <f t="shared" si="394"/>
        <v>18&lt;row&gt;&lt;color=136,140,107&gt;冲向对手给予331%伤害，&lt;row&gt;&lt;color=136,140,107&gt;并额外造成1452点伤害</v>
      </c>
    </row>
    <row r="4567" spans="1:15" x14ac:dyDescent="0.15">
      <c r="A4567">
        <f t="shared" si="395"/>
        <v>1004023054</v>
      </c>
      <c r="B4567" s="32">
        <v>1004023</v>
      </c>
      <c r="C4567">
        <v>54</v>
      </c>
      <c r="D4567">
        <v>0</v>
      </c>
      <c r="E4567">
        <v>0</v>
      </c>
      <c r="F4567" t="s">
        <v>631</v>
      </c>
      <c r="H4567">
        <v>0</v>
      </c>
      <c r="I4567">
        <v>1</v>
      </c>
      <c r="J4567">
        <v>0</v>
      </c>
      <c r="K4567">
        <v>100</v>
      </c>
      <c r="L4567">
        <f t="shared" si="396"/>
        <v>3.3355999999999959</v>
      </c>
      <c r="N4567">
        <v>0.83389999999999898</v>
      </c>
      <c r="O4567" t="str">
        <f t="shared" si="394"/>
        <v>18&lt;row&gt;&lt;color=136,140,107&gt;冲向对手给予333%伤害，&lt;row&gt;&lt;color=136,140,107&gt;并额外造成1502点伤害</v>
      </c>
    </row>
    <row r="4568" spans="1:15" x14ac:dyDescent="0.15">
      <c r="A4568">
        <f t="shared" si="395"/>
        <v>1004023055</v>
      </c>
      <c r="B4568" s="32">
        <v>1004023</v>
      </c>
      <c r="C4568">
        <v>55</v>
      </c>
      <c r="D4568">
        <v>0</v>
      </c>
      <c r="E4568">
        <v>0</v>
      </c>
      <c r="F4568" t="s">
        <v>632</v>
      </c>
      <c r="H4568">
        <v>0</v>
      </c>
      <c r="I4568">
        <v>1</v>
      </c>
      <c r="J4568">
        <v>0</v>
      </c>
      <c r="K4568">
        <v>100</v>
      </c>
      <c r="L4568">
        <f t="shared" si="396"/>
        <v>3.3607999999999958</v>
      </c>
      <c r="N4568">
        <v>0.84019999999999895</v>
      </c>
      <c r="O4568" t="str">
        <f t="shared" si="394"/>
        <v>18&lt;row&gt;&lt;color=136,140,107&gt;冲向对手给予336%伤害，&lt;row&gt;&lt;color=136,140,107&gt;并额外造成1553点伤害</v>
      </c>
    </row>
    <row r="4569" spans="1:15" x14ac:dyDescent="0.15">
      <c r="A4569">
        <f t="shared" si="395"/>
        <v>1004023056</v>
      </c>
      <c r="B4569" s="32">
        <v>1004023</v>
      </c>
      <c r="C4569">
        <v>56</v>
      </c>
      <c r="D4569">
        <v>0</v>
      </c>
      <c r="E4569">
        <v>0</v>
      </c>
      <c r="F4569" t="s">
        <v>633</v>
      </c>
      <c r="H4569">
        <v>0</v>
      </c>
      <c r="I4569">
        <v>1</v>
      </c>
      <c r="J4569">
        <v>0</v>
      </c>
      <c r="K4569">
        <v>100</v>
      </c>
      <c r="L4569">
        <f t="shared" si="396"/>
        <v>3.3859999999999921</v>
      </c>
      <c r="N4569">
        <v>0.84649999999999803</v>
      </c>
      <c r="O4569" t="str">
        <f t="shared" si="394"/>
        <v>18&lt;row&gt;&lt;color=136,140,107&gt;冲向对手给予338%伤害，&lt;row&gt;&lt;color=136,140,107&gt;并额外造成1605点伤害</v>
      </c>
    </row>
    <row r="4570" spans="1:15" x14ac:dyDescent="0.15">
      <c r="A4570">
        <f t="shared" si="395"/>
        <v>1004023057</v>
      </c>
      <c r="B4570" s="32">
        <v>1004023</v>
      </c>
      <c r="C4570">
        <v>57</v>
      </c>
      <c r="D4570">
        <v>0</v>
      </c>
      <c r="E4570">
        <v>0</v>
      </c>
      <c r="F4570" t="s">
        <v>634</v>
      </c>
      <c r="H4570">
        <v>0</v>
      </c>
      <c r="I4570">
        <v>1</v>
      </c>
      <c r="J4570">
        <v>0</v>
      </c>
      <c r="K4570">
        <v>100</v>
      </c>
      <c r="L4570">
        <f t="shared" si="396"/>
        <v>3.411199999999992</v>
      </c>
      <c r="N4570">
        <v>0.852799999999998</v>
      </c>
      <c r="O4570" t="str">
        <f t="shared" si="394"/>
        <v>18&lt;row&gt;&lt;color=136,140,107&gt;冲向对手给予341%伤害，&lt;row&gt;&lt;color=136,140,107&gt;并额外造成1658点伤害</v>
      </c>
    </row>
    <row r="4571" spans="1:15" x14ac:dyDescent="0.15">
      <c r="A4571">
        <f t="shared" si="395"/>
        <v>1004023058</v>
      </c>
      <c r="B4571" s="32">
        <v>1004023</v>
      </c>
      <c r="C4571">
        <v>58</v>
      </c>
      <c r="D4571">
        <v>0</v>
      </c>
      <c r="E4571">
        <v>0</v>
      </c>
      <c r="F4571" t="s">
        <v>635</v>
      </c>
      <c r="H4571">
        <v>0</v>
      </c>
      <c r="I4571">
        <v>1</v>
      </c>
      <c r="J4571">
        <v>0</v>
      </c>
      <c r="K4571">
        <v>100</v>
      </c>
      <c r="L4571">
        <f t="shared" si="396"/>
        <v>3.4363999999999919</v>
      </c>
      <c r="N4571">
        <v>0.85909999999999798</v>
      </c>
      <c r="O4571" t="str">
        <f t="shared" si="394"/>
        <v>18&lt;row&gt;&lt;color=136,140,107&gt;冲向对手给予343%伤害，&lt;row&gt;&lt;color=136,140,107&gt;并额外造成1712点伤害</v>
      </c>
    </row>
    <row r="4572" spans="1:15" x14ac:dyDescent="0.15">
      <c r="A4572">
        <f t="shared" si="395"/>
        <v>1004023059</v>
      </c>
      <c r="B4572" s="32">
        <v>1004023</v>
      </c>
      <c r="C4572">
        <v>59</v>
      </c>
      <c r="D4572">
        <v>0</v>
      </c>
      <c r="E4572">
        <v>0</v>
      </c>
      <c r="F4572" t="s">
        <v>636</v>
      </c>
      <c r="H4572">
        <v>0</v>
      </c>
      <c r="I4572">
        <v>1</v>
      </c>
      <c r="J4572">
        <v>0</v>
      </c>
      <c r="K4572">
        <v>100</v>
      </c>
      <c r="L4572">
        <f t="shared" si="396"/>
        <v>3.4615999999999918</v>
      </c>
      <c r="N4572">
        <v>0.86539999999999795</v>
      </c>
      <c r="O4572" t="str">
        <f t="shared" si="394"/>
        <v>18&lt;row&gt;&lt;color=136,140,107&gt;冲向对手给予346%伤害，&lt;row&gt;&lt;color=136,140,107&gt;并额外造成1767点伤害</v>
      </c>
    </row>
    <row r="4573" spans="1:15" x14ac:dyDescent="0.15">
      <c r="A4573">
        <f t="shared" si="395"/>
        <v>1004023060</v>
      </c>
      <c r="B4573" s="32">
        <v>1004023</v>
      </c>
      <c r="C4573">
        <v>60</v>
      </c>
      <c r="D4573">
        <v>0</v>
      </c>
      <c r="E4573">
        <v>0</v>
      </c>
      <c r="F4573" t="s">
        <v>637</v>
      </c>
      <c r="H4573">
        <v>0</v>
      </c>
      <c r="I4573">
        <v>1</v>
      </c>
      <c r="J4573">
        <v>0</v>
      </c>
      <c r="K4573">
        <v>100</v>
      </c>
      <c r="L4573">
        <f t="shared" si="396"/>
        <v>3.4867999999999921</v>
      </c>
      <c r="N4573">
        <v>0.87169999999999803</v>
      </c>
      <c r="O4573" t="str">
        <f t="shared" si="394"/>
        <v>18&lt;row&gt;&lt;color=136,140,107&gt;冲向对手给予348%伤害，&lt;row&gt;&lt;color=136,140,107&gt;并额外造成1823点伤害</v>
      </c>
    </row>
    <row r="4574" spans="1:15" x14ac:dyDescent="0.15">
      <c r="A4574">
        <f t="shared" si="395"/>
        <v>1004023061</v>
      </c>
      <c r="B4574" s="32">
        <v>1004023</v>
      </c>
      <c r="C4574">
        <v>61</v>
      </c>
      <c r="D4574">
        <v>0</v>
      </c>
      <c r="E4574">
        <v>0</v>
      </c>
      <c r="F4574" t="s">
        <v>638</v>
      </c>
      <c r="H4574">
        <v>0</v>
      </c>
      <c r="I4574">
        <v>1</v>
      </c>
      <c r="J4574">
        <v>0</v>
      </c>
      <c r="K4574">
        <v>100</v>
      </c>
      <c r="L4574">
        <f t="shared" si="396"/>
        <v>3.511999999999992</v>
      </c>
      <c r="N4574">
        <v>0.877999999999998</v>
      </c>
      <c r="O4574" t="str">
        <f t="shared" si="394"/>
        <v>18&lt;row&gt;&lt;color=136,140,107&gt;冲向对手给予351%伤害，&lt;row&gt;&lt;color=136,140,107&gt;并额外造成1880点伤害</v>
      </c>
    </row>
    <row r="4575" spans="1:15" x14ac:dyDescent="0.15">
      <c r="A4575">
        <f t="shared" si="395"/>
        <v>1004023062</v>
      </c>
      <c r="B4575" s="32">
        <v>1004023</v>
      </c>
      <c r="C4575">
        <v>62</v>
      </c>
      <c r="D4575">
        <v>0</v>
      </c>
      <c r="E4575">
        <v>0</v>
      </c>
      <c r="F4575" t="s">
        <v>639</v>
      </c>
      <c r="H4575">
        <v>0</v>
      </c>
      <c r="I4575">
        <v>1</v>
      </c>
      <c r="J4575">
        <v>0</v>
      </c>
      <c r="K4575">
        <v>100</v>
      </c>
      <c r="L4575">
        <f t="shared" si="396"/>
        <v>3.5371999999999919</v>
      </c>
      <c r="N4575">
        <v>0.88429999999999798</v>
      </c>
      <c r="O4575" t="str">
        <f t="shared" si="394"/>
        <v>18&lt;row&gt;&lt;color=136,140,107&gt;冲向对手给予353%伤害，&lt;row&gt;&lt;color=136,140,107&gt;并额外造成1939点伤害</v>
      </c>
    </row>
    <row r="4576" spans="1:15" x14ac:dyDescent="0.15">
      <c r="A4576">
        <f t="shared" si="395"/>
        <v>1004023063</v>
      </c>
      <c r="B4576" s="32">
        <v>1004023</v>
      </c>
      <c r="C4576">
        <v>63</v>
      </c>
      <c r="D4576">
        <v>0</v>
      </c>
      <c r="E4576">
        <v>0</v>
      </c>
      <c r="F4576" t="s">
        <v>640</v>
      </c>
      <c r="H4576">
        <v>0</v>
      </c>
      <c r="I4576">
        <v>1</v>
      </c>
      <c r="J4576">
        <v>0</v>
      </c>
      <c r="K4576">
        <v>100</v>
      </c>
      <c r="L4576">
        <f t="shared" si="396"/>
        <v>3.5623999999999918</v>
      </c>
      <c r="N4576">
        <v>0.89059999999999795</v>
      </c>
      <c r="O4576" t="str">
        <f t="shared" si="394"/>
        <v>18&lt;row&gt;&lt;color=136,140,107&gt;冲向对手给予356%伤害，&lt;row&gt;&lt;color=136,140,107&gt;并额外造成1998点伤害</v>
      </c>
    </row>
    <row r="4577" spans="1:15" x14ac:dyDescent="0.15">
      <c r="A4577">
        <f t="shared" si="395"/>
        <v>1004023064</v>
      </c>
      <c r="B4577" s="32">
        <v>1004023</v>
      </c>
      <c r="C4577">
        <v>64</v>
      </c>
      <c r="D4577">
        <v>0</v>
      </c>
      <c r="E4577">
        <v>0</v>
      </c>
      <c r="F4577" t="s">
        <v>641</v>
      </c>
      <c r="H4577">
        <v>0</v>
      </c>
      <c r="I4577">
        <v>1</v>
      </c>
      <c r="J4577">
        <v>0</v>
      </c>
      <c r="K4577">
        <v>100</v>
      </c>
      <c r="L4577">
        <f t="shared" si="396"/>
        <v>3.5875999999999921</v>
      </c>
      <c r="N4577">
        <v>0.89689999999999803</v>
      </c>
      <c r="O4577" t="str">
        <f t="shared" si="394"/>
        <v>18&lt;row&gt;&lt;color=136,140,107&gt;冲向对手给予358%伤害，&lt;row&gt;&lt;color=136,140,107&gt;并额外造成2059点伤害</v>
      </c>
    </row>
    <row r="4578" spans="1:15" x14ac:dyDescent="0.15">
      <c r="A4578">
        <f t="shared" si="395"/>
        <v>1004023065</v>
      </c>
      <c r="B4578" s="32">
        <v>1004023</v>
      </c>
      <c r="C4578">
        <v>65</v>
      </c>
      <c r="D4578">
        <v>0</v>
      </c>
      <c r="E4578">
        <v>0</v>
      </c>
      <c r="F4578" t="s">
        <v>642</v>
      </c>
      <c r="H4578">
        <v>0</v>
      </c>
      <c r="I4578">
        <v>1</v>
      </c>
      <c r="J4578">
        <v>0</v>
      </c>
      <c r="K4578">
        <v>100</v>
      </c>
      <c r="L4578">
        <f t="shared" si="396"/>
        <v>3.612799999999992</v>
      </c>
      <c r="N4578">
        <v>0.903199999999998</v>
      </c>
      <c r="O4578" t="str">
        <f t="shared" si="394"/>
        <v>18&lt;row&gt;&lt;color=136,140,107&gt;冲向对手给予361%伤害，&lt;row&gt;&lt;color=136,140,107&gt;并额外造成2121点伤害</v>
      </c>
    </row>
    <row r="4579" spans="1:15" x14ac:dyDescent="0.15">
      <c r="A4579">
        <f t="shared" si="395"/>
        <v>1004023066</v>
      </c>
      <c r="B4579" s="32">
        <v>1004023</v>
      </c>
      <c r="C4579">
        <v>66</v>
      </c>
      <c r="D4579">
        <v>0</v>
      </c>
      <c r="E4579">
        <v>0</v>
      </c>
      <c r="F4579" t="s">
        <v>643</v>
      </c>
      <c r="H4579">
        <v>0</v>
      </c>
      <c r="I4579">
        <v>1</v>
      </c>
      <c r="J4579">
        <v>0</v>
      </c>
      <c r="K4579">
        <v>100</v>
      </c>
      <c r="L4579">
        <f t="shared" si="396"/>
        <v>3.6379999999999919</v>
      </c>
      <c r="N4579">
        <v>0.90949999999999798</v>
      </c>
      <c r="O4579" t="str">
        <f t="shared" ref="O4579:O4593" si="397">"18&lt;row&gt;&lt;color=136,140,107&gt;冲向对手给予"&amp;INT(L4579*100)&amp;"%伤害，&lt;row&gt;&lt;color=136,140,107&gt;并额外造成"&amp;INT(C4579*10*L4579*N4579)&amp;"点伤害"</f>
        <v>18&lt;row&gt;&lt;color=136,140,107&gt;冲向对手给予363%伤害，&lt;row&gt;&lt;color=136,140,107&gt;并额外造成2183点伤害</v>
      </c>
    </row>
    <row r="4580" spans="1:15" x14ac:dyDescent="0.15">
      <c r="A4580">
        <f t="shared" si="395"/>
        <v>1004023067</v>
      </c>
      <c r="B4580" s="32">
        <v>1004023</v>
      </c>
      <c r="C4580">
        <v>67</v>
      </c>
      <c r="D4580">
        <v>0</v>
      </c>
      <c r="E4580">
        <v>0</v>
      </c>
      <c r="F4580" t="s">
        <v>644</v>
      </c>
      <c r="H4580">
        <v>0</v>
      </c>
      <c r="I4580">
        <v>1</v>
      </c>
      <c r="J4580">
        <v>0</v>
      </c>
      <c r="K4580">
        <v>100</v>
      </c>
      <c r="L4580">
        <f t="shared" si="396"/>
        <v>3.6631999999999918</v>
      </c>
      <c r="N4580">
        <v>0.91579999999999795</v>
      </c>
      <c r="O4580" t="str">
        <f t="shared" si="397"/>
        <v>18&lt;row&gt;&lt;color=136,140,107&gt;冲向对手给予366%伤害，&lt;row&gt;&lt;color=136,140,107&gt;并额外造成2247点伤害</v>
      </c>
    </row>
    <row r="4581" spans="1:15" x14ac:dyDescent="0.15">
      <c r="A4581">
        <f t="shared" si="395"/>
        <v>1004023068</v>
      </c>
      <c r="B4581" s="32">
        <v>1004023</v>
      </c>
      <c r="C4581">
        <v>68</v>
      </c>
      <c r="D4581">
        <v>0</v>
      </c>
      <c r="E4581">
        <v>0</v>
      </c>
      <c r="F4581" t="s">
        <v>645</v>
      </c>
      <c r="H4581">
        <v>0</v>
      </c>
      <c r="I4581">
        <v>1</v>
      </c>
      <c r="J4581">
        <v>0</v>
      </c>
      <c r="K4581">
        <v>100</v>
      </c>
      <c r="L4581">
        <f t="shared" si="396"/>
        <v>3.6883999999999921</v>
      </c>
      <c r="N4581">
        <v>0.92209999999999803</v>
      </c>
      <c r="O4581" t="str">
        <f t="shared" si="397"/>
        <v>18&lt;row&gt;&lt;color=136,140,107&gt;冲向对手给予368%伤害，&lt;row&gt;&lt;color=136,140,107&gt;并额外造成2312点伤害</v>
      </c>
    </row>
    <row r="4582" spans="1:15" x14ac:dyDescent="0.15">
      <c r="A4582">
        <f t="shared" si="395"/>
        <v>1004023069</v>
      </c>
      <c r="B4582" s="32">
        <v>1004023</v>
      </c>
      <c r="C4582">
        <v>69</v>
      </c>
      <c r="D4582">
        <v>0</v>
      </c>
      <c r="E4582">
        <v>0</v>
      </c>
      <c r="F4582" t="s">
        <v>646</v>
      </c>
      <c r="H4582">
        <v>0</v>
      </c>
      <c r="I4582">
        <v>1</v>
      </c>
      <c r="J4582">
        <v>0</v>
      </c>
      <c r="K4582">
        <v>100</v>
      </c>
      <c r="L4582">
        <f t="shared" si="396"/>
        <v>3.713599999999992</v>
      </c>
      <c r="N4582">
        <v>0.928399999999998</v>
      </c>
      <c r="O4582" t="str">
        <f t="shared" si="397"/>
        <v>18&lt;row&gt;&lt;color=136,140,107&gt;冲向对手给予371%伤害，&lt;row&gt;&lt;color=136,140,107&gt;并额外造成2378点伤害</v>
      </c>
    </row>
    <row r="4583" spans="1:15" x14ac:dyDescent="0.15">
      <c r="A4583">
        <f t="shared" si="395"/>
        <v>1004023070</v>
      </c>
      <c r="B4583" s="32">
        <v>1004023</v>
      </c>
      <c r="C4583">
        <v>70</v>
      </c>
      <c r="D4583">
        <v>0</v>
      </c>
      <c r="E4583">
        <v>0</v>
      </c>
      <c r="F4583" t="s">
        <v>647</v>
      </c>
      <c r="H4583">
        <v>0</v>
      </c>
      <c r="I4583">
        <v>1</v>
      </c>
      <c r="J4583">
        <v>0</v>
      </c>
      <c r="K4583">
        <v>100</v>
      </c>
      <c r="L4583">
        <f t="shared" si="396"/>
        <v>3.7387999999999919</v>
      </c>
      <c r="N4583">
        <v>0.93469999999999798</v>
      </c>
      <c r="O4583" t="str">
        <f t="shared" si="397"/>
        <v>18&lt;row&gt;&lt;color=136,140,107&gt;冲向对手给予373%伤害，&lt;row&gt;&lt;color=136,140,107&gt;并额外造成2446点伤害</v>
      </c>
    </row>
    <row r="4584" spans="1:15" x14ac:dyDescent="0.15">
      <c r="A4584">
        <f t="shared" si="395"/>
        <v>1004023071</v>
      </c>
      <c r="B4584" s="32">
        <v>1004023</v>
      </c>
      <c r="C4584">
        <v>71</v>
      </c>
      <c r="D4584">
        <v>0</v>
      </c>
      <c r="E4584">
        <v>0</v>
      </c>
      <c r="F4584" t="s">
        <v>648</v>
      </c>
      <c r="H4584">
        <v>0</v>
      </c>
      <c r="I4584">
        <v>1</v>
      </c>
      <c r="J4584">
        <v>0</v>
      </c>
      <c r="K4584">
        <v>100</v>
      </c>
      <c r="L4584">
        <f t="shared" si="396"/>
        <v>3.7639999999999918</v>
      </c>
      <c r="N4584">
        <v>0.94099999999999795</v>
      </c>
      <c r="O4584" t="str">
        <f t="shared" si="397"/>
        <v>18&lt;row&gt;&lt;color=136,140,107&gt;冲向对手给予376%伤害，&lt;row&gt;&lt;color=136,140,107&gt;并额外造成2514点伤害</v>
      </c>
    </row>
    <row r="4585" spans="1:15" x14ac:dyDescent="0.15">
      <c r="A4585">
        <f t="shared" ref="A4585:A4648" si="398">B4585*1000+C4585</f>
        <v>1004023072</v>
      </c>
      <c r="B4585" s="32">
        <v>1004023</v>
      </c>
      <c r="C4585">
        <v>72</v>
      </c>
      <c r="D4585">
        <v>0</v>
      </c>
      <c r="E4585">
        <v>0</v>
      </c>
      <c r="F4585" t="s">
        <v>649</v>
      </c>
      <c r="H4585">
        <v>0</v>
      </c>
      <c r="I4585">
        <v>1</v>
      </c>
      <c r="J4585">
        <v>0</v>
      </c>
      <c r="K4585">
        <v>100</v>
      </c>
      <c r="L4585">
        <f t="shared" si="396"/>
        <v>3.7891999999999921</v>
      </c>
      <c r="N4585">
        <v>0.94729999999999803</v>
      </c>
      <c r="O4585" t="str">
        <f t="shared" si="397"/>
        <v>18&lt;row&gt;&lt;color=136,140,107&gt;冲向对手给予378%伤害，&lt;row&gt;&lt;color=136,140,107&gt;并额外造成2584点伤害</v>
      </c>
    </row>
    <row r="4586" spans="1:15" x14ac:dyDescent="0.15">
      <c r="A4586">
        <f t="shared" si="398"/>
        <v>1004023073</v>
      </c>
      <c r="B4586" s="32">
        <v>1004023</v>
      </c>
      <c r="C4586">
        <v>73</v>
      </c>
      <c r="D4586">
        <v>0</v>
      </c>
      <c r="E4586">
        <v>0</v>
      </c>
      <c r="F4586" t="s">
        <v>650</v>
      </c>
      <c r="H4586">
        <v>0</v>
      </c>
      <c r="I4586">
        <v>1</v>
      </c>
      <c r="J4586">
        <v>0</v>
      </c>
      <c r="K4586">
        <v>100</v>
      </c>
      <c r="L4586">
        <f t="shared" si="396"/>
        <v>3.814399999999992</v>
      </c>
      <c r="N4586">
        <v>0.953599999999998</v>
      </c>
      <c r="O4586" t="str">
        <f t="shared" si="397"/>
        <v>18&lt;row&gt;&lt;color=136,140,107&gt;冲向对手给予381%伤害，&lt;row&gt;&lt;color=136,140,107&gt;并额外造成2655点伤害</v>
      </c>
    </row>
    <row r="4587" spans="1:15" x14ac:dyDescent="0.15">
      <c r="A4587">
        <f t="shared" si="398"/>
        <v>1004023074</v>
      </c>
      <c r="B4587" s="32">
        <v>1004023</v>
      </c>
      <c r="C4587">
        <v>74</v>
      </c>
      <c r="D4587">
        <v>0</v>
      </c>
      <c r="E4587">
        <v>0</v>
      </c>
      <c r="F4587" t="s">
        <v>651</v>
      </c>
      <c r="H4587">
        <v>0</v>
      </c>
      <c r="I4587">
        <v>1</v>
      </c>
      <c r="J4587">
        <v>0</v>
      </c>
      <c r="K4587">
        <v>100</v>
      </c>
      <c r="L4587">
        <f t="shared" si="396"/>
        <v>3.8395999999999919</v>
      </c>
      <c r="N4587">
        <v>0.95989999999999798</v>
      </c>
      <c r="O4587" t="str">
        <f t="shared" si="397"/>
        <v>18&lt;row&gt;&lt;color=136,140,107&gt;冲向对手给予383%伤害，&lt;row&gt;&lt;color=136,140,107&gt;并额外造成2727点伤害</v>
      </c>
    </row>
    <row r="4588" spans="1:15" x14ac:dyDescent="0.15">
      <c r="A4588">
        <f t="shared" si="398"/>
        <v>1004023075</v>
      </c>
      <c r="B4588" s="32">
        <v>1004023</v>
      </c>
      <c r="C4588">
        <v>75</v>
      </c>
      <c r="D4588">
        <v>0</v>
      </c>
      <c r="E4588">
        <v>0</v>
      </c>
      <c r="F4588" t="s">
        <v>652</v>
      </c>
      <c r="H4588">
        <v>0</v>
      </c>
      <c r="I4588">
        <v>1</v>
      </c>
      <c r="J4588">
        <v>0</v>
      </c>
      <c r="K4588">
        <v>100</v>
      </c>
      <c r="L4588">
        <f t="shared" si="396"/>
        <v>3.8647999999999918</v>
      </c>
      <c r="N4588">
        <v>0.96619999999999795</v>
      </c>
      <c r="O4588" t="str">
        <f t="shared" si="397"/>
        <v>18&lt;row&gt;&lt;color=136,140,107&gt;冲向对手给予386%伤害，&lt;row&gt;&lt;color=136,140,107&gt;并额外造成2800点伤害</v>
      </c>
    </row>
    <row r="4589" spans="1:15" x14ac:dyDescent="0.15">
      <c r="A4589">
        <f t="shared" si="398"/>
        <v>1004023076</v>
      </c>
      <c r="B4589" s="32">
        <v>1004023</v>
      </c>
      <c r="C4589">
        <v>76</v>
      </c>
      <c r="D4589">
        <v>0</v>
      </c>
      <c r="E4589">
        <v>0</v>
      </c>
      <c r="F4589" t="s">
        <v>653</v>
      </c>
      <c r="H4589">
        <v>0</v>
      </c>
      <c r="I4589">
        <v>1</v>
      </c>
      <c r="J4589">
        <v>0</v>
      </c>
      <c r="K4589">
        <v>100</v>
      </c>
      <c r="L4589">
        <f t="shared" si="396"/>
        <v>3.8899999999999921</v>
      </c>
      <c r="N4589">
        <v>0.97249999999999803</v>
      </c>
      <c r="O4589" t="str">
        <f t="shared" si="397"/>
        <v>18&lt;row&gt;&lt;color=136,140,107&gt;冲向对手给予388%伤害，&lt;row&gt;&lt;color=136,140,107&gt;并额外造成2875点伤害</v>
      </c>
    </row>
    <row r="4590" spans="1:15" x14ac:dyDescent="0.15">
      <c r="A4590">
        <f t="shared" si="398"/>
        <v>1004023077</v>
      </c>
      <c r="B4590" s="32">
        <v>1004023</v>
      </c>
      <c r="C4590">
        <v>77</v>
      </c>
      <c r="D4590">
        <v>0</v>
      </c>
      <c r="E4590">
        <v>0</v>
      </c>
      <c r="F4590" t="s">
        <v>654</v>
      </c>
      <c r="H4590">
        <v>0</v>
      </c>
      <c r="I4590">
        <v>1</v>
      </c>
      <c r="J4590">
        <v>0</v>
      </c>
      <c r="K4590">
        <v>100</v>
      </c>
      <c r="L4590">
        <f t="shared" si="396"/>
        <v>3.915199999999992</v>
      </c>
      <c r="N4590">
        <v>0.978799999999998</v>
      </c>
      <c r="O4590" t="str">
        <f t="shared" si="397"/>
        <v>18&lt;row&gt;&lt;color=136,140,107&gt;冲向对手给予391%伤害，&lt;row&gt;&lt;color=136,140,107&gt;并额外造成2950点伤害</v>
      </c>
    </row>
    <row r="4591" spans="1:15" x14ac:dyDescent="0.15">
      <c r="A4591">
        <f t="shared" si="398"/>
        <v>1004023078</v>
      </c>
      <c r="B4591" s="32">
        <v>1004023</v>
      </c>
      <c r="C4591">
        <v>78</v>
      </c>
      <c r="D4591">
        <v>0</v>
      </c>
      <c r="E4591">
        <v>0</v>
      </c>
      <c r="F4591" t="s">
        <v>655</v>
      </c>
      <c r="H4591">
        <v>0</v>
      </c>
      <c r="I4591">
        <v>1</v>
      </c>
      <c r="J4591">
        <v>0</v>
      </c>
      <c r="K4591">
        <v>100</v>
      </c>
      <c r="L4591">
        <f t="shared" si="396"/>
        <v>3.9403999999999919</v>
      </c>
      <c r="N4591">
        <v>0.98509999999999798</v>
      </c>
      <c r="O4591" t="str">
        <f t="shared" si="397"/>
        <v>18&lt;row&gt;&lt;color=136,140,107&gt;冲向对手给予394%伤害，&lt;row&gt;&lt;color=136,140,107&gt;并额外造成3027点伤害</v>
      </c>
    </row>
    <row r="4592" spans="1:15" x14ac:dyDescent="0.15">
      <c r="A4592">
        <f t="shared" si="398"/>
        <v>1004023079</v>
      </c>
      <c r="B4592" s="32">
        <v>1004023</v>
      </c>
      <c r="C4592">
        <v>79</v>
      </c>
      <c r="D4592">
        <v>0</v>
      </c>
      <c r="E4592">
        <v>0</v>
      </c>
      <c r="F4592" t="s">
        <v>656</v>
      </c>
      <c r="H4592">
        <v>0</v>
      </c>
      <c r="I4592">
        <v>1</v>
      </c>
      <c r="J4592">
        <v>0</v>
      </c>
      <c r="K4592">
        <v>100</v>
      </c>
      <c r="L4592">
        <f t="shared" si="396"/>
        <v>3.9655999999999918</v>
      </c>
      <c r="N4592">
        <v>0.99139999999999795</v>
      </c>
      <c r="O4592" t="str">
        <f t="shared" si="397"/>
        <v>18&lt;row&gt;&lt;color=136,140,107&gt;冲向对手给予396%伤害，&lt;row&gt;&lt;color=136,140,107&gt;并额外造成3105点伤害</v>
      </c>
    </row>
    <row r="4593" spans="1:15" x14ac:dyDescent="0.15">
      <c r="A4593">
        <f t="shared" si="398"/>
        <v>1004023080</v>
      </c>
      <c r="B4593" s="32">
        <v>1004023</v>
      </c>
      <c r="C4593">
        <v>80</v>
      </c>
      <c r="D4593">
        <v>0</v>
      </c>
      <c r="E4593">
        <v>0</v>
      </c>
      <c r="F4593" t="s">
        <v>657</v>
      </c>
      <c r="H4593">
        <v>0</v>
      </c>
      <c r="I4593">
        <v>1</v>
      </c>
      <c r="J4593">
        <v>0</v>
      </c>
      <c r="K4593">
        <v>100</v>
      </c>
      <c r="L4593">
        <f t="shared" si="396"/>
        <v>4</v>
      </c>
      <c r="N4593">
        <v>0.99769999999999803</v>
      </c>
      <c r="O4593" t="str">
        <f t="shared" si="397"/>
        <v>18&lt;row&gt;&lt;color=136,140,107&gt;冲向对手给予400%伤害，&lt;row&gt;&lt;color=136,140,107&gt;并额外造成3192点伤害</v>
      </c>
    </row>
    <row r="4594" spans="1:15" x14ac:dyDescent="0.15">
      <c r="A4594">
        <f t="shared" si="398"/>
        <v>1004123001</v>
      </c>
      <c r="B4594" s="35">
        <v>1004123</v>
      </c>
      <c r="C4594">
        <v>1</v>
      </c>
      <c r="D4594">
        <v>0</v>
      </c>
      <c r="E4594">
        <v>0</v>
      </c>
      <c r="F4594" t="s">
        <v>578</v>
      </c>
      <c r="H4594">
        <v>0</v>
      </c>
      <c r="I4594">
        <v>1</v>
      </c>
      <c r="J4594">
        <v>0</v>
      </c>
      <c r="K4594">
        <v>100</v>
      </c>
      <c r="L4594">
        <f t="shared" ref="L4594:L4657" si="399">IF(C4594=80,VLOOKUP((B4594-20),$B$100:$L$2343,11,0),VLOOKUP((B4594-20),$B$100:$L$2343,11,0)*N4594)</f>
        <v>2.7</v>
      </c>
      <c r="N4594">
        <v>0.5</v>
      </c>
      <c r="O4594" t="str">
        <f>"18&lt;row&gt;&lt;color=136,140,107&gt;用分身给予对手"&amp;INT(L4594*100)&amp;"%伤害，&lt;row&gt;&lt;color=136,140,107&gt;并额外造成"&amp;INT(C4594*10*L4594*N4594)&amp;"点伤害"</f>
        <v>18&lt;row&gt;&lt;color=136,140,107&gt;用分身给予对手270%伤害，&lt;row&gt;&lt;color=136,140,107&gt;并额外造成13点伤害</v>
      </c>
    </row>
    <row r="4595" spans="1:15" x14ac:dyDescent="0.15">
      <c r="A4595">
        <f t="shared" si="398"/>
        <v>1004123002</v>
      </c>
      <c r="B4595" s="32">
        <v>1004123</v>
      </c>
      <c r="C4595">
        <v>2</v>
      </c>
      <c r="D4595">
        <v>0</v>
      </c>
      <c r="E4595">
        <v>0</v>
      </c>
      <c r="F4595" t="s">
        <v>590</v>
      </c>
      <c r="H4595">
        <v>0</v>
      </c>
      <c r="I4595">
        <v>1</v>
      </c>
      <c r="J4595">
        <v>0</v>
      </c>
      <c r="K4595">
        <v>100</v>
      </c>
      <c r="L4595">
        <f t="shared" si="399"/>
        <v>2.7340200000000001</v>
      </c>
      <c r="N4595">
        <v>0.50629999999999997</v>
      </c>
      <c r="O4595" t="str">
        <f t="shared" ref="O4595:O4658" si="400">"18&lt;row&gt;&lt;color=136,140,107&gt;用分身给予对手"&amp;INT(L4595*100)&amp;"%伤害，&lt;row&gt;&lt;color=136,140,107&gt;并额外造成"&amp;INT(C4595*10*L4595*N4595)&amp;"点伤害"</f>
        <v>18&lt;row&gt;&lt;color=136,140,107&gt;用分身给予对手273%伤害，&lt;row&gt;&lt;color=136,140,107&gt;并额外造成27点伤害</v>
      </c>
    </row>
    <row r="4596" spans="1:15" x14ac:dyDescent="0.15">
      <c r="A4596">
        <f t="shared" si="398"/>
        <v>1004123003</v>
      </c>
      <c r="B4596" s="32">
        <v>1004123</v>
      </c>
      <c r="C4596">
        <v>3</v>
      </c>
      <c r="D4596">
        <v>0</v>
      </c>
      <c r="E4596">
        <v>0</v>
      </c>
      <c r="F4596" t="s">
        <v>579</v>
      </c>
      <c r="H4596">
        <v>0</v>
      </c>
      <c r="I4596">
        <v>1</v>
      </c>
      <c r="J4596">
        <v>0</v>
      </c>
      <c r="K4596">
        <v>100</v>
      </c>
      <c r="L4596">
        <f t="shared" si="399"/>
        <v>2.7680400000000001</v>
      </c>
      <c r="N4596">
        <v>0.51259999999999994</v>
      </c>
      <c r="O4596" t="str">
        <f t="shared" si="400"/>
        <v>18&lt;row&gt;&lt;color=136,140,107&gt;用分身给予对手276%伤害，&lt;row&gt;&lt;color=136,140,107&gt;并额外造成42点伤害</v>
      </c>
    </row>
    <row r="4597" spans="1:15" x14ac:dyDescent="0.15">
      <c r="A4597">
        <f t="shared" si="398"/>
        <v>1004123004</v>
      </c>
      <c r="B4597" s="32">
        <v>1004123</v>
      </c>
      <c r="C4597">
        <v>4</v>
      </c>
      <c r="D4597">
        <v>0</v>
      </c>
      <c r="E4597">
        <v>0</v>
      </c>
      <c r="F4597" t="s">
        <v>580</v>
      </c>
      <c r="H4597">
        <v>0</v>
      </c>
      <c r="I4597">
        <v>1</v>
      </c>
      <c r="J4597">
        <v>0</v>
      </c>
      <c r="K4597">
        <v>100</v>
      </c>
      <c r="L4597">
        <f t="shared" si="399"/>
        <v>2.8020600000000004</v>
      </c>
      <c r="N4597">
        <v>0.51890000000000003</v>
      </c>
      <c r="O4597" t="str">
        <f t="shared" si="400"/>
        <v>18&lt;row&gt;&lt;color=136,140,107&gt;用分身给予对手280%伤害，&lt;row&gt;&lt;color=136,140,107&gt;并额外造成58点伤害</v>
      </c>
    </row>
    <row r="4598" spans="1:15" x14ac:dyDescent="0.15">
      <c r="A4598">
        <f t="shared" si="398"/>
        <v>1004123005</v>
      </c>
      <c r="B4598" s="32">
        <v>1004123</v>
      </c>
      <c r="C4598">
        <v>5</v>
      </c>
      <c r="D4598">
        <v>0</v>
      </c>
      <c r="E4598">
        <v>0</v>
      </c>
      <c r="F4598" t="s">
        <v>581</v>
      </c>
      <c r="H4598">
        <v>0</v>
      </c>
      <c r="I4598">
        <v>1</v>
      </c>
      <c r="J4598">
        <v>0</v>
      </c>
      <c r="K4598">
        <v>100</v>
      </c>
      <c r="L4598">
        <f t="shared" si="399"/>
        <v>2.8360800000000004</v>
      </c>
      <c r="N4598">
        <v>0.5252</v>
      </c>
      <c r="O4598" t="str">
        <f t="shared" si="400"/>
        <v>18&lt;row&gt;&lt;color=136,140,107&gt;用分身给予对手283%伤害，&lt;row&gt;&lt;color=136,140,107&gt;并额外造成74点伤害</v>
      </c>
    </row>
    <row r="4599" spans="1:15" x14ac:dyDescent="0.15">
      <c r="A4599">
        <f t="shared" si="398"/>
        <v>1004123006</v>
      </c>
      <c r="B4599" s="32">
        <v>1004123</v>
      </c>
      <c r="C4599">
        <v>6</v>
      </c>
      <c r="D4599">
        <v>0</v>
      </c>
      <c r="E4599">
        <v>0</v>
      </c>
      <c r="F4599" t="s">
        <v>582</v>
      </c>
      <c r="H4599">
        <v>0</v>
      </c>
      <c r="I4599">
        <v>1</v>
      </c>
      <c r="J4599">
        <v>0</v>
      </c>
      <c r="K4599">
        <v>100</v>
      </c>
      <c r="L4599">
        <f t="shared" si="399"/>
        <v>2.8700999999999999</v>
      </c>
      <c r="N4599">
        <v>0.53149999999999997</v>
      </c>
      <c r="O4599" t="str">
        <f t="shared" si="400"/>
        <v>18&lt;row&gt;&lt;color=136,140,107&gt;用分身给予对手287%伤害，&lt;row&gt;&lt;color=136,140,107&gt;并额外造成91点伤害</v>
      </c>
    </row>
    <row r="4600" spans="1:15" x14ac:dyDescent="0.15">
      <c r="A4600">
        <f t="shared" si="398"/>
        <v>1004123007</v>
      </c>
      <c r="B4600" s="32">
        <v>1004123</v>
      </c>
      <c r="C4600">
        <v>7</v>
      </c>
      <c r="D4600">
        <v>0</v>
      </c>
      <c r="E4600">
        <v>0</v>
      </c>
      <c r="F4600" t="s">
        <v>583</v>
      </c>
      <c r="H4600">
        <v>0</v>
      </c>
      <c r="I4600">
        <v>1</v>
      </c>
      <c r="J4600">
        <v>0</v>
      </c>
      <c r="K4600">
        <v>100</v>
      </c>
      <c r="L4600">
        <f t="shared" si="399"/>
        <v>2.9041199999999998</v>
      </c>
      <c r="N4600">
        <v>0.53779999999999994</v>
      </c>
      <c r="O4600" t="str">
        <f t="shared" si="400"/>
        <v>18&lt;row&gt;&lt;color=136,140,107&gt;用分身给予对手290%伤害，&lt;row&gt;&lt;color=136,140,107&gt;并额外造成109点伤害</v>
      </c>
    </row>
    <row r="4601" spans="1:15" x14ac:dyDescent="0.15">
      <c r="A4601">
        <f t="shared" si="398"/>
        <v>1004123008</v>
      </c>
      <c r="B4601" s="32">
        <v>1004123</v>
      </c>
      <c r="C4601">
        <v>8</v>
      </c>
      <c r="D4601">
        <v>0</v>
      </c>
      <c r="E4601">
        <v>0</v>
      </c>
      <c r="F4601" t="s">
        <v>584</v>
      </c>
      <c r="H4601">
        <v>0</v>
      </c>
      <c r="I4601">
        <v>1</v>
      </c>
      <c r="J4601">
        <v>0</v>
      </c>
      <c r="K4601">
        <v>100</v>
      </c>
      <c r="L4601">
        <f t="shared" si="399"/>
        <v>2.9381400000000002</v>
      </c>
      <c r="N4601">
        <v>0.54410000000000003</v>
      </c>
      <c r="O4601" t="str">
        <f t="shared" si="400"/>
        <v>18&lt;row&gt;&lt;color=136,140,107&gt;用分身给予对手293%伤害，&lt;row&gt;&lt;color=136,140,107&gt;并额外造成127点伤害</v>
      </c>
    </row>
    <row r="4602" spans="1:15" x14ac:dyDescent="0.15">
      <c r="A4602">
        <f t="shared" si="398"/>
        <v>1004123009</v>
      </c>
      <c r="B4602" s="32">
        <v>1004123</v>
      </c>
      <c r="C4602">
        <v>9</v>
      </c>
      <c r="D4602">
        <v>0</v>
      </c>
      <c r="E4602">
        <v>0</v>
      </c>
      <c r="F4602" t="s">
        <v>585</v>
      </c>
      <c r="H4602">
        <v>0</v>
      </c>
      <c r="I4602">
        <v>1</v>
      </c>
      <c r="J4602">
        <v>0</v>
      </c>
      <c r="K4602">
        <v>100</v>
      </c>
      <c r="L4602">
        <f t="shared" si="399"/>
        <v>2.9721600000000001</v>
      </c>
      <c r="N4602">
        <v>0.5504</v>
      </c>
      <c r="O4602" t="str">
        <f t="shared" si="400"/>
        <v>18&lt;row&gt;&lt;color=136,140,107&gt;用分身给予对手297%伤害，&lt;row&gt;&lt;color=136,140,107&gt;并额外造成147点伤害</v>
      </c>
    </row>
    <row r="4603" spans="1:15" x14ac:dyDescent="0.15">
      <c r="A4603">
        <f t="shared" si="398"/>
        <v>1004123010</v>
      </c>
      <c r="B4603" s="32">
        <v>1004123</v>
      </c>
      <c r="C4603">
        <v>10</v>
      </c>
      <c r="D4603">
        <v>0</v>
      </c>
      <c r="E4603">
        <v>0</v>
      </c>
      <c r="F4603" t="s">
        <v>586</v>
      </c>
      <c r="H4603">
        <v>0</v>
      </c>
      <c r="I4603">
        <v>1</v>
      </c>
      <c r="J4603">
        <v>0</v>
      </c>
      <c r="K4603">
        <v>100</v>
      </c>
      <c r="L4603">
        <f t="shared" si="399"/>
        <v>3.0061800000000001</v>
      </c>
      <c r="N4603">
        <v>0.55669999999999997</v>
      </c>
      <c r="O4603" t="str">
        <f t="shared" si="400"/>
        <v>18&lt;row&gt;&lt;color=136,140,107&gt;用分身给予对手300%伤害，&lt;row&gt;&lt;color=136,140,107&gt;并额外造成167点伤害</v>
      </c>
    </row>
    <row r="4604" spans="1:15" x14ac:dyDescent="0.15">
      <c r="A4604">
        <f t="shared" si="398"/>
        <v>1004123011</v>
      </c>
      <c r="B4604" s="32">
        <v>1004123</v>
      </c>
      <c r="C4604">
        <v>11</v>
      </c>
      <c r="D4604">
        <v>0</v>
      </c>
      <c r="E4604">
        <v>0</v>
      </c>
      <c r="F4604" t="s">
        <v>587</v>
      </c>
      <c r="H4604">
        <v>0</v>
      </c>
      <c r="I4604">
        <v>1</v>
      </c>
      <c r="J4604">
        <v>0</v>
      </c>
      <c r="K4604">
        <v>100</v>
      </c>
      <c r="L4604">
        <f t="shared" si="399"/>
        <v>3.0402</v>
      </c>
      <c r="N4604">
        <v>0.56299999999999994</v>
      </c>
      <c r="O4604" t="str">
        <f t="shared" si="400"/>
        <v>18&lt;row&gt;&lt;color=136,140,107&gt;用分身给予对手304%伤害，&lt;row&gt;&lt;color=136,140,107&gt;并额外造成188点伤害</v>
      </c>
    </row>
    <row r="4605" spans="1:15" x14ac:dyDescent="0.15">
      <c r="A4605">
        <f t="shared" si="398"/>
        <v>1004123012</v>
      </c>
      <c r="B4605" s="32">
        <v>1004123</v>
      </c>
      <c r="C4605">
        <v>12</v>
      </c>
      <c r="D4605">
        <v>0</v>
      </c>
      <c r="E4605">
        <v>0</v>
      </c>
      <c r="F4605" t="s">
        <v>588</v>
      </c>
      <c r="H4605">
        <v>0</v>
      </c>
      <c r="I4605">
        <v>1</v>
      </c>
      <c r="J4605">
        <v>0</v>
      </c>
      <c r="K4605">
        <v>100</v>
      </c>
      <c r="L4605">
        <f t="shared" si="399"/>
        <v>3.0742200000000004</v>
      </c>
      <c r="N4605">
        <v>0.56930000000000003</v>
      </c>
      <c r="O4605" t="str">
        <f t="shared" si="400"/>
        <v>18&lt;row&gt;&lt;color=136,140,107&gt;用分身给予对手307%伤害，&lt;row&gt;&lt;color=136,140,107&gt;并额外造成210点伤害</v>
      </c>
    </row>
    <row r="4606" spans="1:15" x14ac:dyDescent="0.15">
      <c r="A4606">
        <f t="shared" si="398"/>
        <v>1004123013</v>
      </c>
      <c r="B4606" s="32">
        <v>1004123</v>
      </c>
      <c r="C4606">
        <v>13</v>
      </c>
      <c r="D4606">
        <v>0</v>
      </c>
      <c r="E4606">
        <v>0</v>
      </c>
      <c r="F4606" t="s">
        <v>589</v>
      </c>
      <c r="H4606">
        <v>0</v>
      </c>
      <c r="I4606">
        <v>1</v>
      </c>
      <c r="J4606">
        <v>0</v>
      </c>
      <c r="K4606">
        <v>100</v>
      </c>
      <c r="L4606">
        <f t="shared" si="399"/>
        <v>3.1082400000000003</v>
      </c>
      <c r="N4606">
        <v>0.5756</v>
      </c>
      <c r="O4606" t="str">
        <f t="shared" si="400"/>
        <v>18&lt;row&gt;&lt;color=136,140,107&gt;用分身给予对手310%伤害，&lt;row&gt;&lt;color=136,140,107&gt;并额外造成232点伤害</v>
      </c>
    </row>
    <row r="4607" spans="1:15" x14ac:dyDescent="0.15">
      <c r="A4607">
        <f t="shared" si="398"/>
        <v>1004123014</v>
      </c>
      <c r="B4607" s="32">
        <v>1004123</v>
      </c>
      <c r="C4607">
        <v>14</v>
      </c>
      <c r="D4607">
        <v>0</v>
      </c>
      <c r="E4607">
        <v>0</v>
      </c>
      <c r="F4607" t="s">
        <v>591</v>
      </c>
      <c r="H4607">
        <v>0</v>
      </c>
      <c r="I4607">
        <v>1</v>
      </c>
      <c r="J4607">
        <v>0</v>
      </c>
      <c r="K4607">
        <v>100</v>
      </c>
      <c r="L4607">
        <f t="shared" si="399"/>
        <v>3.1422600000000003</v>
      </c>
      <c r="N4607">
        <v>0.58189999999999997</v>
      </c>
      <c r="O4607" t="str">
        <f t="shared" si="400"/>
        <v>18&lt;row&gt;&lt;color=136,140,107&gt;用分身给予对手314%伤害，&lt;row&gt;&lt;color=136,140,107&gt;并额外造成255点伤害</v>
      </c>
    </row>
    <row r="4608" spans="1:15" x14ac:dyDescent="0.15">
      <c r="A4608">
        <f t="shared" si="398"/>
        <v>1004123015</v>
      </c>
      <c r="B4608" s="32">
        <v>1004123</v>
      </c>
      <c r="C4608">
        <v>15</v>
      </c>
      <c r="D4608">
        <v>0</v>
      </c>
      <c r="E4608">
        <v>0</v>
      </c>
      <c r="F4608" t="s">
        <v>592</v>
      </c>
      <c r="H4608">
        <v>0</v>
      </c>
      <c r="I4608">
        <v>1</v>
      </c>
      <c r="J4608">
        <v>0</v>
      </c>
      <c r="K4608">
        <v>100</v>
      </c>
      <c r="L4608">
        <f t="shared" si="399"/>
        <v>3.1762799999999998</v>
      </c>
      <c r="N4608">
        <v>0.58819999999999995</v>
      </c>
      <c r="O4608" t="str">
        <f t="shared" si="400"/>
        <v>18&lt;row&gt;&lt;color=136,140,107&gt;用分身给予对手317%伤害，&lt;row&gt;&lt;color=136,140,107&gt;并额外造成280点伤害</v>
      </c>
    </row>
    <row r="4609" spans="1:15" x14ac:dyDescent="0.15">
      <c r="A4609">
        <f t="shared" si="398"/>
        <v>1004123016</v>
      </c>
      <c r="B4609" s="32">
        <v>1004123</v>
      </c>
      <c r="C4609">
        <v>16</v>
      </c>
      <c r="D4609">
        <v>0</v>
      </c>
      <c r="E4609">
        <v>0</v>
      </c>
      <c r="F4609" t="s">
        <v>593</v>
      </c>
      <c r="H4609">
        <v>0</v>
      </c>
      <c r="I4609">
        <v>1</v>
      </c>
      <c r="J4609">
        <v>0</v>
      </c>
      <c r="K4609">
        <v>100</v>
      </c>
      <c r="L4609">
        <f t="shared" si="399"/>
        <v>3.2103000000000002</v>
      </c>
      <c r="N4609">
        <v>0.59450000000000003</v>
      </c>
      <c r="O4609" t="str">
        <f t="shared" si="400"/>
        <v>18&lt;row&gt;&lt;color=136,140,107&gt;用分身给予对手321%伤害，&lt;row&gt;&lt;color=136,140,107&gt;并额外造成305点伤害</v>
      </c>
    </row>
    <row r="4610" spans="1:15" x14ac:dyDescent="0.15">
      <c r="A4610">
        <f t="shared" si="398"/>
        <v>1004123017</v>
      </c>
      <c r="B4610" s="32">
        <v>1004123</v>
      </c>
      <c r="C4610">
        <v>17</v>
      </c>
      <c r="D4610">
        <v>0</v>
      </c>
      <c r="E4610">
        <v>0</v>
      </c>
      <c r="F4610" t="s">
        <v>594</v>
      </c>
      <c r="H4610">
        <v>0</v>
      </c>
      <c r="I4610">
        <v>1</v>
      </c>
      <c r="J4610">
        <v>0</v>
      </c>
      <c r="K4610">
        <v>100</v>
      </c>
      <c r="L4610">
        <f t="shared" si="399"/>
        <v>3.2443200000000001</v>
      </c>
      <c r="N4610">
        <v>0.6008</v>
      </c>
      <c r="O4610" t="str">
        <f t="shared" si="400"/>
        <v>18&lt;row&gt;&lt;color=136,140,107&gt;用分身给予对手324%伤害，&lt;row&gt;&lt;color=136,140,107&gt;并额外造成331点伤害</v>
      </c>
    </row>
    <row r="4611" spans="1:15" x14ac:dyDescent="0.15">
      <c r="A4611">
        <f t="shared" si="398"/>
        <v>1004123018</v>
      </c>
      <c r="B4611" s="32">
        <v>1004123</v>
      </c>
      <c r="C4611">
        <v>18</v>
      </c>
      <c r="D4611">
        <v>0</v>
      </c>
      <c r="E4611">
        <v>0</v>
      </c>
      <c r="F4611" t="s">
        <v>595</v>
      </c>
      <c r="H4611">
        <v>0</v>
      </c>
      <c r="I4611">
        <v>1</v>
      </c>
      <c r="J4611">
        <v>0</v>
      </c>
      <c r="K4611">
        <v>100</v>
      </c>
      <c r="L4611">
        <f t="shared" si="399"/>
        <v>3.27834</v>
      </c>
      <c r="N4611">
        <v>0.60709999999999997</v>
      </c>
      <c r="O4611" t="str">
        <f t="shared" si="400"/>
        <v>18&lt;row&gt;&lt;color=136,140,107&gt;用分身给予对手327%伤害，&lt;row&gt;&lt;color=136,140,107&gt;并额外造成358点伤害</v>
      </c>
    </row>
    <row r="4612" spans="1:15" x14ac:dyDescent="0.15">
      <c r="A4612">
        <f t="shared" si="398"/>
        <v>1004123019</v>
      </c>
      <c r="B4612" s="32">
        <v>1004123</v>
      </c>
      <c r="C4612">
        <v>19</v>
      </c>
      <c r="D4612">
        <v>0</v>
      </c>
      <c r="E4612">
        <v>0</v>
      </c>
      <c r="F4612" t="s">
        <v>596</v>
      </c>
      <c r="H4612">
        <v>0</v>
      </c>
      <c r="I4612">
        <v>1</v>
      </c>
      <c r="J4612">
        <v>0</v>
      </c>
      <c r="K4612">
        <v>100</v>
      </c>
      <c r="L4612">
        <f t="shared" si="399"/>
        <v>3.31236</v>
      </c>
      <c r="N4612">
        <v>0.61339999999999995</v>
      </c>
      <c r="O4612" t="str">
        <f t="shared" si="400"/>
        <v>18&lt;row&gt;&lt;color=136,140,107&gt;用分身给予对手331%伤害，&lt;row&gt;&lt;color=136,140,107&gt;并额外造成386点伤害</v>
      </c>
    </row>
    <row r="4613" spans="1:15" x14ac:dyDescent="0.15">
      <c r="A4613">
        <f t="shared" si="398"/>
        <v>1004123020</v>
      </c>
      <c r="B4613" s="32">
        <v>1004123</v>
      </c>
      <c r="C4613">
        <v>20</v>
      </c>
      <c r="D4613">
        <v>0</v>
      </c>
      <c r="E4613">
        <v>0</v>
      </c>
      <c r="F4613" t="s">
        <v>597</v>
      </c>
      <c r="H4613">
        <v>0</v>
      </c>
      <c r="I4613">
        <v>1</v>
      </c>
      <c r="J4613">
        <v>0</v>
      </c>
      <c r="K4613">
        <v>100</v>
      </c>
      <c r="L4613">
        <f t="shared" si="399"/>
        <v>3.346379999999995</v>
      </c>
      <c r="N4613">
        <v>0.61969999999999903</v>
      </c>
      <c r="O4613" t="str">
        <f t="shared" si="400"/>
        <v>18&lt;row&gt;&lt;color=136,140,107&gt;用分身给予对手334%伤害，&lt;row&gt;&lt;color=136,140,107&gt;并额外造成414点伤害</v>
      </c>
    </row>
    <row r="4614" spans="1:15" x14ac:dyDescent="0.15">
      <c r="A4614">
        <f t="shared" si="398"/>
        <v>1004123021</v>
      </c>
      <c r="B4614" s="32">
        <v>1004123</v>
      </c>
      <c r="C4614">
        <v>21</v>
      </c>
      <c r="D4614">
        <v>0</v>
      </c>
      <c r="E4614">
        <v>0</v>
      </c>
      <c r="F4614" t="s">
        <v>598</v>
      </c>
      <c r="H4614">
        <v>0</v>
      </c>
      <c r="I4614">
        <v>1</v>
      </c>
      <c r="J4614">
        <v>0</v>
      </c>
      <c r="K4614">
        <v>100</v>
      </c>
      <c r="L4614">
        <f t="shared" si="399"/>
        <v>3.380399999999995</v>
      </c>
      <c r="N4614">
        <v>0.625999999999999</v>
      </c>
      <c r="O4614" t="str">
        <f t="shared" si="400"/>
        <v>18&lt;row&gt;&lt;color=136,140,107&gt;用分身给予对手338%伤害，&lt;row&gt;&lt;color=136,140,107&gt;并额外造成444点伤害</v>
      </c>
    </row>
    <row r="4615" spans="1:15" x14ac:dyDescent="0.15">
      <c r="A4615">
        <f t="shared" si="398"/>
        <v>1004123022</v>
      </c>
      <c r="B4615" s="32">
        <v>1004123</v>
      </c>
      <c r="C4615">
        <v>22</v>
      </c>
      <c r="D4615">
        <v>0</v>
      </c>
      <c r="E4615">
        <v>0</v>
      </c>
      <c r="F4615" t="s">
        <v>599</v>
      </c>
      <c r="H4615">
        <v>0</v>
      </c>
      <c r="I4615">
        <v>1</v>
      </c>
      <c r="J4615">
        <v>0</v>
      </c>
      <c r="K4615">
        <v>100</v>
      </c>
      <c r="L4615">
        <f t="shared" si="399"/>
        <v>3.4144199999999949</v>
      </c>
      <c r="N4615">
        <v>0.63229999999999897</v>
      </c>
      <c r="O4615" t="str">
        <f t="shared" si="400"/>
        <v>18&lt;row&gt;&lt;color=136,140,107&gt;用分身给予对手341%伤害，&lt;row&gt;&lt;color=136,140,107&gt;并额外造成474点伤害</v>
      </c>
    </row>
    <row r="4616" spans="1:15" x14ac:dyDescent="0.15">
      <c r="A4616">
        <f t="shared" si="398"/>
        <v>1004123023</v>
      </c>
      <c r="B4616" s="32">
        <v>1004123</v>
      </c>
      <c r="C4616">
        <v>23</v>
      </c>
      <c r="D4616">
        <v>0</v>
      </c>
      <c r="E4616">
        <v>0</v>
      </c>
      <c r="F4616" t="s">
        <v>600</v>
      </c>
      <c r="H4616">
        <v>0</v>
      </c>
      <c r="I4616">
        <v>1</v>
      </c>
      <c r="J4616">
        <v>0</v>
      </c>
      <c r="K4616">
        <v>100</v>
      </c>
      <c r="L4616">
        <f t="shared" si="399"/>
        <v>3.4484399999999944</v>
      </c>
      <c r="N4616">
        <v>0.63859999999999895</v>
      </c>
      <c r="O4616" t="str">
        <f t="shared" si="400"/>
        <v>18&lt;row&gt;&lt;color=136,140,107&gt;用分身给予对手344%伤害，&lt;row&gt;&lt;color=136,140,107&gt;并额外造成506点伤害</v>
      </c>
    </row>
    <row r="4617" spans="1:15" x14ac:dyDescent="0.15">
      <c r="A4617">
        <f t="shared" si="398"/>
        <v>1004123024</v>
      </c>
      <c r="B4617" s="32">
        <v>1004123</v>
      </c>
      <c r="C4617">
        <v>24</v>
      </c>
      <c r="D4617">
        <v>0</v>
      </c>
      <c r="E4617">
        <v>0</v>
      </c>
      <c r="F4617" t="s">
        <v>601</v>
      </c>
      <c r="H4617">
        <v>0</v>
      </c>
      <c r="I4617">
        <v>1</v>
      </c>
      <c r="J4617">
        <v>0</v>
      </c>
      <c r="K4617">
        <v>100</v>
      </c>
      <c r="L4617">
        <f t="shared" si="399"/>
        <v>3.4824599999999948</v>
      </c>
      <c r="N4617">
        <v>0.64489999999999903</v>
      </c>
      <c r="O4617" t="str">
        <f t="shared" si="400"/>
        <v>18&lt;row&gt;&lt;color=136,140,107&gt;用分身给予对手348%伤害，&lt;row&gt;&lt;color=136,140,107&gt;并额外造成539点伤害</v>
      </c>
    </row>
    <row r="4618" spans="1:15" x14ac:dyDescent="0.15">
      <c r="A4618">
        <f t="shared" si="398"/>
        <v>1004123025</v>
      </c>
      <c r="B4618" s="32">
        <v>1004123</v>
      </c>
      <c r="C4618">
        <v>25</v>
      </c>
      <c r="D4618">
        <v>0</v>
      </c>
      <c r="E4618">
        <v>0</v>
      </c>
      <c r="F4618" t="s">
        <v>602</v>
      </c>
      <c r="H4618">
        <v>0</v>
      </c>
      <c r="I4618">
        <v>1</v>
      </c>
      <c r="J4618">
        <v>0</v>
      </c>
      <c r="K4618">
        <v>100</v>
      </c>
      <c r="L4618">
        <f t="shared" si="399"/>
        <v>3.5164799999999947</v>
      </c>
      <c r="N4618">
        <v>0.651199999999999</v>
      </c>
      <c r="O4618" t="str">
        <f t="shared" si="400"/>
        <v>18&lt;row&gt;&lt;color=136,140,107&gt;用分身给予对手351%伤害，&lt;row&gt;&lt;color=136,140,107&gt;并额外造成572点伤害</v>
      </c>
    </row>
    <row r="4619" spans="1:15" x14ac:dyDescent="0.15">
      <c r="A4619">
        <f t="shared" si="398"/>
        <v>1004123026</v>
      </c>
      <c r="B4619" s="32">
        <v>1004123</v>
      </c>
      <c r="C4619">
        <v>26</v>
      </c>
      <c r="D4619">
        <v>0</v>
      </c>
      <c r="E4619">
        <v>0</v>
      </c>
      <c r="F4619" t="s">
        <v>603</v>
      </c>
      <c r="H4619">
        <v>0</v>
      </c>
      <c r="I4619">
        <v>1</v>
      </c>
      <c r="J4619">
        <v>0</v>
      </c>
      <c r="K4619">
        <v>100</v>
      </c>
      <c r="L4619">
        <f t="shared" si="399"/>
        <v>3.5504999999999947</v>
      </c>
      <c r="N4619">
        <v>0.65749999999999897</v>
      </c>
      <c r="O4619" t="str">
        <f t="shared" si="400"/>
        <v>18&lt;row&gt;&lt;color=136,140,107&gt;用分身给予对手355%伤害，&lt;row&gt;&lt;color=136,140,107&gt;并额外造成606点伤害</v>
      </c>
    </row>
    <row r="4620" spans="1:15" x14ac:dyDescent="0.15">
      <c r="A4620">
        <f t="shared" si="398"/>
        <v>1004123027</v>
      </c>
      <c r="B4620" s="32">
        <v>1004123</v>
      </c>
      <c r="C4620">
        <v>27</v>
      </c>
      <c r="D4620">
        <v>0</v>
      </c>
      <c r="E4620">
        <v>0</v>
      </c>
      <c r="F4620" t="s">
        <v>604</v>
      </c>
      <c r="H4620">
        <v>0</v>
      </c>
      <c r="I4620">
        <v>1</v>
      </c>
      <c r="J4620">
        <v>0</v>
      </c>
      <c r="K4620">
        <v>100</v>
      </c>
      <c r="L4620">
        <f t="shared" si="399"/>
        <v>3.5845199999999946</v>
      </c>
      <c r="N4620">
        <v>0.66379999999999895</v>
      </c>
      <c r="O4620" t="str">
        <f t="shared" si="400"/>
        <v>18&lt;row&gt;&lt;color=136,140,107&gt;用分身给予对手358%伤害，&lt;row&gt;&lt;color=136,140,107&gt;并额外造成642点伤害</v>
      </c>
    </row>
    <row r="4621" spans="1:15" x14ac:dyDescent="0.15">
      <c r="A4621">
        <f t="shared" si="398"/>
        <v>1004123028</v>
      </c>
      <c r="B4621" s="32">
        <v>1004123</v>
      </c>
      <c r="C4621">
        <v>28</v>
      </c>
      <c r="D4621">
        <v>0</v>
      </c>
      <c r="E4621">
        <v>0</v>
      </c>
      <c r="F4621" t="s">
        <v>605</v>
      </c>
      <c r="H4621">
        <v>0</v>
      </c>
      <c r="I4621">
        <v>1</v>
      </c>
      <c r="J4621">
        <v>0</v>
      </c>
      <c r="K4621">
        <v>100</v>
      </c>
      <c r="L4621">
        <f t="shared" si="399"/>
        <v>3.618539999999995</v>
      </c>
      <c r="N4621">
        <v>0.67009999999999903</v>
      </c>
      <c r="O4621" t="str">
        <f t="shared" si="400"/>
        <v>18&lt;row&gt;&lt;color=136,140,107&gt;用分身给予对手361%伤害，&lt;row&gt;&lt;color=136,140,107&gt;并额外造成678点伤害</v>
      </c>
    </row>
    <row r="4622" spans="1:15" x14ac:dyDescent="0.15">
      <c r="A4622">
        <f t="shared" si="398"/>
        <v>1004123029</v>
      </c>
      <c r="B4622" s="32">
        <v>1004123</v>
      </c>
      <c r="C4622">
        <v>29</v>
      </c>
      <c r="D4622">
        <v>0</v>
      </c>
      <c r="E4622">
        <v>0</v>
      </c>
      <c r="F4622" t="s">
        <v>606</v>
      </c>
      <c r="H4622">
        <v>0</v>
      </c>
      <c r="I4622">
        <v>1</v>
      </c>
      <c r="J4622">
        <v>0</v>
      </c>
      <c r="K4622">
        <v>100</v>
      </c>
      <c r="L4622">
        <f t="shared" si="399"/>
        <v>3.6525599999999949</v>
      </c>
      <c r="N4622">
        <v>0.676399999999999</v>
      </c>
      <c r="O4622" t="str">
        <f t="shared" si="400"/>
        <v>18&lt;row&gt;&lt;color=136,140,107&gt;用分身给予对手365%伤害，&lt;row&gt;&lt;color=136,140,107&gt;并额外造成716点伤害</v>
      </c>
    </row>
    <row r="4623" spans="1:15" x14ac:dyDescent="0.15">
      <c r="A4623">
        <f t="shared" si="398"/>
        <v>1004123030</v>
      </c>
      <c r="B4623" s="32">
        <v>1004123</v>
      </c>
      <c r="C4623">
        <v>30</v>
      </c>
      <c r="D4623">
        <v>0</v>
      </c>
      <c r="E4623">
        <v>0</v>
      </c>
      <c r="F4623" t="s">
        <v>607</v>
      </c>
      <c r="H4623">
        <v>0</v>
      </c>
      <c r="I4623">
        <v>1</v>
      </c>
      <c r="J4623">
        <v>0</v>
      </c>
      <c r="K4623">
        <v>100</v>
      </c>
      <c r="L4623">
        <f t="shared" si="399"/>
        <v>3.6865799999999949</v>
      </c>
      <c r="N4623">
        <v>0.68269999999999897</v>
      </c>
      <c r="O4623" t="str">
        <f t="shared" si="400"/>
        <v>18&lt;row&gt;&lt;color=136,140,107&gt;用分身给予对手368%伤害，&lt;row&gt;&lt;color=136,140,107&gt;并额外造成755点伤害</v>
      </c>
    </row>
    <row r="4624" spans="1:15" x14ac:dyDescent="0.15">
      <c r="A4624">
        <f t="shared" si="398"/>
        <v>1004123031</v>
      </c>
      <c r="B4624" s="32">
        <v>1004123</v>
      </c>
      <c r="C4624">
        <v>31</v>
      </c>
      <c r="D4624">
        <v>0</v>
      </c>
      <c r="E4624">
        <v>0</v>
      </c>
      <c r="F4624" t="s">
        <v>608</v>
      </c>
      <c r="H4624">
        <v>0</v>
      </c>
      <c r="I4624">
        <v>1</v>
      </c>
      <c r="J4624">
        <v>0</v>
      </c>
      <c r="K4624">
        <v>100</v>
      </c>
      <c r="L4624">
        <f t="shared" si="399"/>
        <v>3.7205999999999944</v>
      </c>
      <c r="N4624">
        <v>0.68899999999999895</v>
      </c>
      <c r="O4624" t="str">
        <f t="shared" si="400"/>
        <v>18&lt;row&gt;&lt;color=136,140,107&gt;用分身给予对手372%伤害，&lt;row&gt;&lt;color=136,140,107&gt;并额外造成794点伤害</v>
      </c>
    </row>
    <row r="4625" spans="1:15" x14ac:dyDescent="0.15">
      <c r="A4625">
        <f t="shared" si="398"/>
        <v>1004123032</v>
      </c>
      <c r="B4625" s="32">
        <v>1004123</v>
      </c>
      <c r="C4625">
        <v>32</v>
      </c>
      <c r="D4625">
        <v>0</v>
      </c>
      <c r="E4625">
        <v>0</v>
      </c>
      <c r="F4625" t="s">
        <v>609</v>
      </c>
      <c r="H4625">
        <v>0</v>
      </c>
      <c r="I4625">
        <v>1</v>
      </c>
      <c r="J4625">
        <v>0</v>
      </c>
      <c r="K4625">
        <v>100</v>
      </c>
      <c r="L4625">
        <f t="shared" si="399"/>
        <v>3.7546199999999952</v>
      </c>
      <c r="N4625">
        <v>0.69529999999999903</v>
      </c>
      <c r="O4625" t="str">
        <f t="shared" si="400"/>
        <v>18&lt;row&gt;&lt;color=136,140,107&gt;用分身给予对手375%伤害，&lt;row&gt;&lt;color=136,140,107&gt;并额外造成835点伤害</v>
      </c>
    </row>
    <row r="4626" spans="1:15" x14ac:dyDescent="0.15">
      <c r="A4626">
        <f t="shared" si="398"/>
        <v>1004123033</v>
      </c>
      <c r="B4626" s="32">
        <v>1004123</v>
      </c>
      <c r="C4626">
        <v>33</v>
      </c>
      <c r="D4626">
        <v>0</v>
      </c>
      <c r="E4626">
        <v>0</v>
      </c>
      <c r="F4626" t="s">
        <v>610</v>
      </c>
      <c r="H4626">
        <v>0</v>
      </c>
      <c r="I4626">
        <v>1</v>
      </c>
      <c r="J4626">
        <v>0</v>
      </c>
      <c r="K4626">
        <v>100</v>
      </c>
      <c r="L4626">
        <f t="shared" si="399"/>
        <v>3.7886399999999947</v>
      </c>
      <c r="N4626">
        <v>0.701599999999999</v>
      </c>
      <c r="O4626" t="str">
        <f t="shared" si="400"/>
        <v>18&lt;row&gt;&lt;color=136,140,107&gt;用分身给予对手378%伤害，&lt;row&gt;&lt;color=136,140,107&gt;并额外造成877点伤害</v>
      </c>
    </row>
    <row r="4627" spans="1:15" x14ac:dyDescent="0.15">
      <c r="A4627">
        <f t="shared" si="398"/>
        <v>1004123034</v>
      </c>
      <c r="B4627" s="32">
        <v>1004123</v>
      </c>
      <c r="C4627">
        <v>34</v>
      </c>
      <c r="D4627">
        <v>0</v>
      </c>
      <c r="E4627">
        <v>0</v>
      </c>
      <c r="F4627" t="s">
        <v>611</v>
      </c>
      <c r="H4627">
        <v>0</v>
      </c>
      <c r="I4627">
        <v>1</v>
      </c>
      <c r="J4627">
        <v>0</v>
      </c>
      <c r="K4627">
        <v>100</v>
      </c>
      <c r="L4627">
        <f t="shared" si="399"/>
        <v>3.8226599999999946</v>
      </c>
      <c r="N4627">
        <v>0.70789999999999897</v>
      </c>
      <c r="O4627" t="str">
        <f t="shared" si="400"/>
        <v>18&lt;row&gt;&lt;color=136,140,107&gt;用分身给予对手382%伤害，&lt;row&gt;&lt;color=136,140,107&gt;并额外造成920点伤害</v>
      </c>
    </row>
    <row r="4628" spans="1:15" x14ac:dyDescent="0.15">
      <c r="A4628">
        <f t="shared" si="398"/>
        <v>1004123035</v>
      </c>
      <c r="B4628" s="32">
        <v>1004123</v>
      </c>
      <c r="C4628">
        <v>35</v>
      </c>
      <c r="D4628">
        <v>0</v>
      </c>
      <c r="E4628">
        <v>0</v>
      </c>
      <c r="F4628" t="s">
        <v>612</v>
      </c>
      <c r="H4628">
        <v>0</v>
      </c>
      <c r="I4628">
        <v>1</v>
      </c>
      <c r="J4628">
        <v>0</v>
      </c>
      <c r="K4628">
        <v>100</v>
      </c>
      <c r="L4628">
        <f t="shared" si="399"/>
        <v>3.8566799999999946</v>
      </c>
      <c r="N4628">
        <v>0.71419999999999895</v>
      </c>
      <c r="O4628" t="str">
        <f t="shared" si="400"/>
        <v>18&lt;row&gt;&lt;color=136,140,107&gt;用分身给予对手385%伤害，&lt;row&gt;&lt;color=136,140,107&gt;并额外造成964点伤害</v>
      </c>
    </row>
    <row r="4629" spans="1:15" x14ac:dyDescent="0.15">
      <c r="A4629">
        <f t="shared" si="398"/>
        <v>1004123036</v>
      </c>
      <c r="B4629" s="32">
        <v>1004123</v>
      </c>
      <c r="C4629">
        <v>36</v>
      </c>
      <c r="D4629">
        <v>0</v>
      </c>
      <c r="E4629">
        <v>0</v>
      </c>
      <c r="F4629" t="s">
        <v>613</v>
      </c>
      <c r="H4629">
        <v>0</v>
      </c>
      <c r="I4629">
        <v>1</v>
      </c>
      <c r="J4629">
        <v>0</v>
      </c>
      <c r="K4629">
        <v>100</v>
      </c>
      <c r="L4629">
        <f t="shared" si="399"/>
        <v>3.8906999999999949</v>
      </c>
      <c r="N4629">
        <v>0.72049999999999903</v>
      </c>
      <c r="O4629" t="str">
        <f t="shared" si="400"/>
        <v>18&lt;row&gt;&lt;color=136,140,107&gt;用分身给予对手389%伤害，&lt;row&gt;&lt;color=136,140,107&gt;并额外造成1009点伤害</v>
      </c>
    </row>
    <row r="4630" spans="1:15" x14ac:dyDescent="0.15">
      <c r="A4630">
        <f t="shared" si="398"/>
        <v>1004123037</v>
      </c>
      <c r="B4630" s="32">
        <v>1004123</v>
      </c>
      <c r="C4630">
        <v>37</v>
      </c>
      <c r="D4630">
        <v>0</v>
      </c>
      <c r="E4630">
        <v>0</v>
      </c>
      <c r="F4630" t="s">
        <v>614</v>
      </c>
      <c r="H4630">
        <v>0</v>
      </c>
      <c r="I4630">
        <v>1</v>
      </c>
      <c r="J4630">
        <v>0</v>
      </c>
      <c r="K4630">
        <v>100</v>
      </c>
      <c r="L4630">
        <f t="shared" si="399"/>
        <v>3.9247199999999949</v>
      </c>
      <c r="N4630">
        <v>0.726799999999999</v>
      </c>
      <c r="O4630" t="str">
        <f t="shared" si="400"/>
        <v>18&lt;row&gt;&lt;color=136,140,107&gt;用分身给予对手392%伤害，&lt;row&gt;&lt;color=136,140,107&gt;并额外造成1055点伤害</v>
      </c>
    </row>
    <row r="4631" spans="1:15" x14ac:dyDescent="0.15">
      <c r="A4631">
        <f t="shared" si="398"/>
        <v>1004123038</v>
      </c>
      <c r="B4631" s="32">
        <v>1004123</v>
      </c>
      <c r="C4631">
        <v>38</v>
      </c>
      <c r="D4631">
        <v>0</v>
      </c>
      <c r="E4631">
        <v>0</v>
      </c>
      <c r="F4631" t="s">
        <v>615</v>
      </c>
      <c r="H4631">
        <v>0</v>
      </c>
      <c r="I4631">
        <v>1</v>
      </c>
      <c r="J4631">
        <v>0</v>
      </c>
      <c r="K4631">
        <v>100</v>
      </c>
      <c r="L4631">
        <f t="shared" si="399"/>
        <v>3.9587399999999948</v>
      </c>
      <c r="N4631">
        <v>0.73309999999999897</v>
      </c>
      <c r="O4631" t="str">
        <f t="shared" si="400"/>
        <v>18&lt;row&gt;&lt;color=136,140,107&gt;用分身给予对手395%伤害，&lt;row&gt;&lt;color=136,140,107&gt;并额外造成1102点伤害</v>
      </c>
    </row>
    <row r="4632" spans="1:15" x14ac:dyDescent="0.15">
      <c r="A4632">
        <f t="shared" si="398"/>
        <v>1004123039</v>
      </c>
      <c r="B4632" s="32">
        <v>1004123</v>
      </c>
      <c r="C4632">
        <v>39</v>
      </c>
      <c r="D4632">
        <v>0</v>
      </c>
      <c r="E4632">
        <v>0</v>
      </c>
      <c r="F4632" t="s">
        <v>616</v>
      </c>
      <c r="H4632">
        <v>0</v>
      </c>
      <c r="I4632">
        <v>1</v>
      </c>
      <c r="J4632">
        <v>0</v>
      </c>
      <c r="K4632">
        <v>100</v>
      </c>
      <c r="L4632">
        <f t="shared" si="399"/>
        <v>3.9927599999999948</v>
      </c>
      <c r="N4632">
        <v>0.73939999999999895</v>
      </c>
      <c r="O4632" t="str">
        <f t="shared" si="400"/>
        <v>18&lt;row&gt;&lt;color=136,140,107&gt;用分身给予对手399%伤害，&lt;row&gt;&lt;color=136,140,107&gt;并额外造成1151点伤害</v>
      </c>
    </row>
    <row r="4633" spans="1:15" x14ac:dyDescent="0.15">
      <c r="A4633">
        <f t="shared" si="398"/>
        <v>1004123040</v>
      </c>
      <c r="B4633" s="32">
        <v>1004123</v>
      </c>
      <c r="C4633">
        <v>40</v>
      </c>
      <c r="D4633">
        <v>0</v>
      </c>
      <c r="E4633">
        <v>0</v>
      </c>
      <c r="F4633" t="s">
        <v>617</v>
      </c>
      <c r="H4633">
        <v>0</v>
      </c>
      <c r="I4633">
        <v>1</v>
      </c>
      <c r="J4633">
        <v>0</v>
      </c>
      <c r="K4633">
        <v>100</v>
      </c>
      <c r="L4633">
        <f t="shared" si="399"/>
        <v>4.0267799999999951</v>
      </c>
      <c r="N4633">
        <v>0.74569999999999903</v>
      </c>
      <c r="O4633" t="str">
        <f t="shared" si="400"/>
        <v>18&lt;row&gt;&lt;color=136,140,107&gt;用分身给予对手402%伤害，&lt;row&gt;&lt;color=136,140,107&gt;并额外造成1201点伤害</v>
      </c>
    </row>
    <row r="4634" spans="1:15" x14ac:dyDescent="0.15">
      <c r="A4634">
        <f t="shared" si="398"/>
        <v>1004123041</v>
      </c>
      <c r="B4634" s="32">
        <v>1004123</v>
      </c>
      <c r="C4634">
        <v>41</v>
      </c>
      <c r="D4634">
        <v>0</v>
      </c>
      <c r="E4634">
        <v>0</v>
      </c>
      <c r="F4634" t="s">
        <v>618</v>
      </c>
      <c r="H4634">
        <v>0</v>
      </c>
      <c r="I4634">
        <v>1</v>
      </c>
      <c r="J4634">
        <v>0</v>
      </c>
      <c r="K4634">
        <v>100</v>
      </c>
      <c r="L4634">
        <f t="shared" si="399"/>
        <v>4.0607999999999951</v>
      </c>
      <c r="N4634">
        <v>0.751999999999999</v>
      </c>
      <c r="O4634" t="str">
        <f t="shared" si="400"/>
        <v>18&lt;row&gt;&lt;color=136,140,107&gt;用分身给予对手406%伤害，&lt;row&gt;&lt;color=136,140,107&gt;并额外造成1252点伤害</v>
      </c>
    </row>
    <row r="4635" spans="1:15" x14ac:dyDescent="0.15">
      <c r="A4635">
        <f t="shared" si="398"/>
        <v>1004123042</v>
      </c>
      <c r="B4635" s="32">
        <v>1004123</v>
      </c>
      <c r="C4635">
        <v>42</v>
      </c>
      <c r="D4635">
        <v>0</v>
      </c>
      <c r="E4635">
        <v>0</v>
      </c>
      <c r="F4635" t="s">
        <v>619</v>
      </c>
      <c r="H4635">
        <v>0</v>
      </c>
      <c r="I4635">
        <v>1</v>
      </c>
      <c r="J4635">
        <v>0</v>
      </c>
      <c r="K4635">
        <v>100</v>
      </c>
      <c r="L4635">
        <f t="shared" si="399"/>
        <v>4.094819999999995</v>
      </c>
      <c r="N4635">
        <v>0.75829999999999897</v>
      </c>
      <c r="O4635" t="str">
        <f t="shared" si="400"/>
        <v>18&lt;row&gt;&lt;color=136,140,107&gt;用分身给予对手409%伤害，&lt;row&gt;&lt;color=136,140,107&gt;并额外造成1304点伤害</v>
      </c>
    </row>
    <row r="4636" spans="1:15" x14ac:dyDescent="0.15">
      <c r="A4636">
        <f t="shared" si="398"/>
        <v>1004123043</v>
      </c>
      <c r="B4636" s="32">
        <v>1004123</v>
      </c>
      <c r="C4636">
        <v>43</v>
      </c>
      <c r="D4636">
        <v>0</v>
      </c>
      <c r="E4636">
        <v>0</v>
      </c>
      <c r="F4636" t="s">
        <v>620</v>
      </c>
      <c r="H4636">
        <v>0</v>
      </c>
      <c r="I4636">
        <v>1</v>
      </c>
      <c r="J4636">
        <v>0</v>
      </c>
      <c r="K4636">
        <v>100</v>
      </c>
      <c r="L4636">
        <f t="shared" si="399"/>
        <v>4.128839999999995</v>
      </c>
      <c r="N4636">
        <v>0.76459999999999895</v>
      </c>
      <c r="O4636" t="str">
        <f t="shared" si="400"/>
        <v>18&lt;row&gt;&lt;color=136,140,107&gt;用分身给予对手412%伤害，&lt;row&gt;&lt;color=136,140,107&gt;并额外造成1357点伤害</v>
      </c>
    </row>
    <row r="4637" spans="1:15" x14ac:dyDescent="0.15">
      <c r="A4637">
        <f t="shared" si="398"/>
        <v>1004123044</v>
      </c>
      <c r="B4637" s="32">
        <v>1004123</v>
      </c>
      <c r="C4637">
        <v>44</v>
      </c>
      <c r="D4637">
        <v>0</v>
      </c>
      <c r="E4637">
        <v>0</v>
      </c>
      <c r="F4637" t="s">
        <v>621</v>
      </c>
      <c r="H4637">
        <v>0</v>
      </c>
      <c r="I4637">
        <v>1</v>
      </c>
      <c r="J4637">
        <v>0</v>
      </c>
      <c r="K4637">
        <v>100</v>
      </c>
      <c r="L4637">
        <f t="shared" si="399"/>
        <v>4.1628599999999949</v>
      </c>
      <c r="N4637">
        <v>0.77089999999999903</v>
      </c>
      <c r="O4637" t="str">
        <f t="shared" si="400"/>
        <v>18&lt;row&gt;&lt;color=136,140,107&gt;用分身给予对手416%伤害，&lt;row&gt;&lt;color=136,140,107&gt;并额外造成1412点伤害</v>
      </c>
    </row>
    <row r="4638" spans="1:15" x14ac:dyDescent="0.15">
      <c r="A4638">
        <f t="shared" si="398"/>
        <v>1004123045</v>
      </c>
      <c r="B4638" s="32">
        <v>1004123</v>
      </c>
      <c r="C4638">
        <v>45</v>
      </c>
      <c r="D4638">
        <v>0</v>
      </c>
      <c r="E4638">
        <v>0</v>
      </c>
      <c r="F4638" t="s">
        <v>622</v>
      </c>
      <c r="H4638">
        <v>0</v>
      </c>
      <c r="I4638">
        <v>1</v>
      </c>
      <c r="J4638">
        <v>0</v>
      </c>
      <c r="K4638">
        <v>100</v>
      </c>
      <c r="L4638">
        <f t="shared" si="399"/>
        <v>4.1968799999999948</v>
      </c>
      <c r="N4638">
        <v>0.777199999999999</v>
      </c>
      <c r="O4638" t="str">
        <f t="shared" si="400"/>
        <v>18&lt;row&gt;&lt;color=136,140,107&gt;用分身给予对手419%伤害，&lt;row&gt;&lt;color=136,140,107&gt;并额外造成1467点伤害</v>
      </c>
    </row>
    <row r="4639" spans="1:15" x14ac:dyDescent="0.15">
      <c r="A4639">
        <f t="shared" si="398"/>
        <v>1004123046</v>
      </c>
      <c r="B4639" s="32">
        <v>1004123</v>
      </c>
      <c r="C4639">
        <v>46</v>
      </c>
      <c r="D4639">
        <v>0</v>
      </c>
      <c r="E4639">
        <v>0</v>
      </c>
      <c r="F4639" t="s">
        <v>623</v>
      </c>
      <c r="H4639">
        <v>0</v>
      </c>
      <c r="I4639">
        <v>1</v>
      </c>
      <c r="J4639">
        <v>0</v>
      </c>
      <c r="K4639">
        <v>100</v>
      </c>
      <c r="L4639">
        <f t="shared" si="399"/>
        <v>4.2308999999999948</v>
      </c>
      <c r="N4639">
        <v>0.78349999999999898</v>
      </c>
      <c r="O4639" t="str">
        <f t="shared" si="400"/>
        <v>18&lt;row&gt;&lt;color=136,140,107&gt;用分身给予对手423%伤害，&lt;row&gt;&lt;color=136,140,107&gt;并额外造成1524点伤害</v>
      </c>
    </row>
    <row r="4640" spans="1:15" x14ac:dyDescent="0.15">
      <c r="A4640">
        <f t="shared" si="398"/>
        <v>1004123047</v>
      </c>
      <c r="B4640" s="32">
        <v>1004123</v>
      </c>
      <c r="C4640">
        <v>47</v>
      </c>
      <c r="D4640">
        <v>0</v>
      </c>
      <c r="E4640">
        <v>0</v>
      </c>
      <c r="F4640" t="s">
        <v>624</v>
      </c>
      <c r="H4640">
        <v>0</v>
      </c>
      <c r="I4640">
        <v>1</v>
      </c>
      <c r="J4640">
        <v>0</v>
      </c>
      <c r="K4640">
        <v>100</v>
      </c>
      <c r="L4640">
        <f t="shared" si="399"/>
        <v>4.2649199999999947</v>
      </c>
      <c r="N4640">
        <v>0.78979999999999895</v>
      </c>
      <c r="O4640" t="str">
        <f t="shared" si="400"/>
        <v>18&lt;row&gt;&lt;color=136,140,107&gt;用分身给予对手426%伤害，&lt;row&gt;&lt;color=136,140,107&gt;并额外造成1583点伤害</v>
      </c>
    </row>
    <row r="4641" spans="1:15" x14ac:dyDescent="0.15">
      <c r="A4641">
        <f t="shared" si="398"/>
        <v>1004123048</v>
      </c>
      <c r="B4641" s="32">
        <v>1004123</v>
      </c>
      <c r="C4641">
        <v>48</v>
      </c>
      <c r="D4641">
        <v>0</v>
      </c>
      <c r="E4641">
        <v>0</v>
      </c>
      <c r="F4641" t="s">
        <v>625</v>
      </c>
      <c r="H4641">
        <v>0</v>
      </c>
      <c r="I4641">
        <v>1</v>
      </c>
      <c r="J4641">
        <v>0</v>
      </c>
      <c r="K4641">
        <v>100</v>
      </c>
      <c r="L4641">
        <f t="shared" si="399"/>
        <v>4.2989399999999947</v>
      </c>
      <c r="N4641">
        <v>0.79609999999999903</v>
      </c>
      <c r="O4641" t="str">
        <f t="shared" si="400"/>
        <v>18&lt;row&gt;&lt;color=136,140,107&gt;用分身给予对手429%伤害，&lt;row&gt;&lt;color=136,140,107&gt;并额外造成1642点伤害</v>
      </c>
    </row>
    <row r="4642" spans="1:15" x14ac:dyDescent="0.15">
      <c r="A4642">
        <f t="shared" si="398"/>
        <v>1004123049</v>
      </c>
      <c r="B4642" s="32">
        <v>1004123</v>
      </c>
      <c r="C4642">
        <v>49</v>
      </c>
      <c r="D4642">
        <v>0</v>
      </c>
      <c r="E4642">
        <v>0</v>
      </c>
      <c r="F4642" t="s">
        <v>626</v>
      </c>
      <c r="H4642">
        <v>0</v>
      </c>
      <c r="I4642">
        <v>1</v>
      </c>
      <c r="J4642">
        <v>0</v>
      </c>
      <c r="K4642">
        <v>100</v>
      </c>
      <c r="L4642">
        <f t="shared" si="399"/>
        <v>4.3329599999999946</v>
      </c>
      <c r="N4642">
        <v>0.802399999999999</v>
      </c>
      <c r="O4642" t="str">
        <f t="shared" si="400"/>
        <v>18&lt;row&gt;&lt;color=136,140,107&gt;用分身给予对手433%伤害，&lt;row&gt;&lt;color=136,140,107&gt;并额外造成1703点伤害</v>
      </c>
    </row>
    <row r="4643" spans="1:15" x14ac:dyDescent="0.15">
      <c r="A4643">
        <f t="shared" si="398"/>
        <v>1004123050</v>
      </c>
      <c r="B4643" s="32">
        <v>1004123</v>
      </c>
      <c r="C4643">
        <v>50</v>
      </c>
      <c r="D4643">
        <v>0</v>
      </c>
      <c r="E4643">
        <v>0</v>
      </c>
      <c r="F4643" t="s">
        <v>627</v>
      </c>
      <c r="H4643">
        <v>0</v>
      </c>
      <c r="I4643">
        <v>1</v>
      </c>
      <c r="J4643">
        <v>0</v>
      </c>
      <c r="K4643">
        <v>100</v>
      </c>
      <c r="L4643">
        <f t="shared" si="399"/>
        <v>4.3669799999999945</v>
      </c>
      <c r="N4643">
        <v>0.80869999999999898</v>
      </c>
      <c r="O4643" t="str">
        <f t="shared" si="400"/>
        <v>18&lt;row&gt;&lt;color=136,140,107&gt;用分身给予对手436%伤害，&lt;row&gt;&lt;color=136,140,107&gt;并额外造成1765点伤害</v>
      </c>
    </row>
    <row r="4644" spans="1:15" x14ac:dyDescent="0.15">
      <c r="A4644">
        <f t="shared" si="398"/>
        <v>1004123051</v>
      </c>
      <c r="B4644" s="32">
        <v>1004123</v>
      </c>
      <c r="C4644">
        <v>51</v>
      </c>
      <c r="D4644">
        <v>0</v>
      </c>
      <c r="E4644">
        <v>0</v>
      </c>
      <c r="F4644" t="s">
        <v>628</v>
      </c>
      <c r="H4644">
        <v>0</v>
      </c>
      <c r="I4644">
        <v>1</v>
      </c>
      <c r="J4644">
        <v>0</v>
      </c>
      <c r="K4644">
        <v>100</v>
      </c>
      <c r="L4644">
        <f t="shared" si="399"/>
        <v>4.4009999999999945</v>
      </c>
      <c r="N4644">
        <v>0.81499999999999895</v>
      </c>
      <c r="O4644" t="str">
        <f t="shared" si="400"/>
        <v>18&lt;row&gt;&lt;color=136,140,107&gt;用分身给予对手440%伤害，&lt;row&gt;&lt;color=136,140,107&gt;并额外造成1829点伤害</v>
      </c>
    </row>
    <row r="4645" spans="1:15" x14ac:dyDescent="0.15">
      <c r="A4645">
        <f t="shared" si="398"/>
        <v>1004123052</v>
      </c>
      <c r="B4645" s="32">
        <v>1004123</v>
      </c>
      <c r="C4645">
        <v>52</v>
      </c>
      <c r="D4645">
        <v>0</v>
      </c>
      <c r="E4645">
        <v>0</v>
      </c>
      <c r="F4645" t="s">
        <v>629</v>
      </c>
      <c r="H4645">
        <v>0</v>
      </c>
      <c r="I4645">
        <v>1</v>
      </c>
      <c r="J4645">
        <v>0</v>
      </c>
      <c r="K4645">
        <v>100</v>
      </c>
      <c r="L4645">
        <f t="shared" si="399"/>
        <v>4.4350199999999953</v>
      </c>
      <c r="N4645">
        <v>0.82129999999999903</v>
      </c>
      <c r="O4645" t="str">
        <f t="shared" si="400"/>
        <v>18&lt;row&gt;&lt;color=136,140,107&gt;用分身给予对手443%伤害，&lt;row&gt;&lt;color=136,140,107&gt;并额外造成1894点伤害</v>
      </c>
    </row>
    <row r="4646" spans="1:15" x14ac:dyDescent="0.15">
      <c r="A4646">
        <f t="shared" si="398"/>
        <v>1004123053</v>
      </c>
      <c r="B4646" s="32">
        <v>1004123</v>
      </c>
      <c r="C4646">
        <v>53</v>
      </c>
      <c r="D4646">
        <v>0</v>
      </c>
      <c r="E4646">
        <v>0</v>
      </c>
      <c r="F4646" t="s">
        <v>630</v>
      </c>
      <c r="H4646">
        <v>0</v>
      </c>
      <c r="I4646">
        <v>1</v>
      </c>
      <c r="J4646">
        <v>0</v>
      </c>
      <c r="K4646">
        <v>100</v>
      </c>
      <c r="L4646">
        <f t="shared" si="399"/>
        <v>4.4690399999999952</v>
      </c>
      <c r="N4646">
        <v>0.827599999999999</v>
      </c>
      <c r="O4646" t="str">
        <f t="shared" si="400"/>
        <v>18&lt;row&gt;&lt;color=136,140,107&gt;用分身给予对手446%伤害，&lt;row&gt;&lt;color=136,140,107&gt;并额外造成1960点伤害</v>
      </c>
    </row>
    <row r="4647" spans="1:15" x14ac:dyDescent="0.15">
      <c r="A4647">
        <f t="shared" si="398"/>
        <v>1004123054</v>
      </c>
      <c r="B4647" s="32">
        <v>1004123</v>
      </c>
      <c r="C4647">
        <v>54</v>
      </c>
      <c r="D4647">
        <v>0</v>
      </c>
      <c r="E4647">
        <v>0</v>
      </c>
      <c r="F4647" t="s">
        <v>631</v>
      </c>
      <c r="H4647">
        <v>0</v>
      </c>
      <c r="I4647">
        <v>1</v>
      </c>
      <c r="J4647">
        <v>0</v>
      </c>
      <c r="K4647">
        <v>100</v>
      </c>
      <c r="L4647">
        <f t="shared" si="399"/>
        <v>4.5030599999999952</v>
      </c>
      <c r="N4647">
        <v>0.83389999999999898</v>
      </c>
      <c r="O4647" t="str">
        <f t="shared" si="400"/>
        <v>18&lt;row&gt;&lt;color=136,140,107&gt;用分身给予对手450%伤害，&lt;row&gt;&lt;color=136,140,107&gt;并额外造成2027点伤害</v>
      </c>
    </row>
    <row r="4648" spans="1:15" x14ac:dyDescent="0.15">
      <c r="A4648">
        <f t="shared" si="398"/>
        <v>1004123055</v>
      </c>
      <c r="B4648" s="32">
        <v>1004123</v>
      </c>
      <c r="C4648">
        <v>55</v>
      </c>
      <c r="D4648">
        <v>0</v>
      </c>
      <c r="E4648">
        <v>0</v>
      </c>
      <c r="F4648" t="s">
        <v>632</v>
      </c>
      <c r="H4648">
        <v>0</v>
      </c>
      <c r="I4648">
        <v>1</v>
      </c>
      <c r="J4648">
        <v>0</v>
      </c>
      <c r="K4648">
        <v>100</v>
      </c>
      <c r="L4648">
        <f t="shared" si="399"/>
        <v>4.5370799999999942</v>
      </c>
      <c r="N4648">
        <v>0.84019999999999895</v>
      </c>
      <c r="O4648" t="str">
        <f t="shared" si="400"/>
        <v>18&lt;row&gt;&lt;color=136,140,107&gt;用分身给予对手453%伤害，&lt;row&gt;&lt;color=136,140,107&gt;并额外造成2096点伤害</v>
      </c>
    </row>
    <row r="4649" spans="1:15" x14ac:dyDescent="0.15">
      <c r="A4649">
        <f t="shared" ref="A4649:A4712" si="401">B4649*1000+C4649</f>
        <v>1004123056</v>
      </c>
      <c r="B4649" s="32">
        <v>1004123</v>
      </c>
      <c r="C4649">
        <v>56</v>
      </c>
      <c r="D4649">
        <v>0</v>
      </c>
      <c r="E4649">
        <v>0</v>
      </c>
      <c r="F4649" t="s">
        <v>633</v>
      </c>
      <c r="H4649">
        <v>0</v>
      </c>
      <c r="I4649">
        <v>1</v>
      </c>
      <c r="J4649">
        <v>0</v>
      </c>
      <c r="K4649">
        <v>100</v>
      </c>
      <c r="L4649">
        <f t="shared" si="399"/>
        <v>4.5710999999999897</v>
      </c>
      <c r="N4649">
        <v>0.84649999999999803</v>
      </c>
      <c r="O4649" t="str">
        <f t="shared" si="400"/>
        <v>18&lt;row&gt;&lt;color=136,140,107&gt;用分身给予对手457%伤害，&lt;row&gt;&lt;color=136,140,107&gt;并额外造成2166点伤害</v>
      </c>
    </row>
    <row r="4650" spans="1:15" x14ac:dyDescent="0.15">
      <c r="A4650">
        <f t="shared" si="401"/>
        <v>1004123057</v>
      </c>
      <c r="B4650" s="32">
        <v>1004123</v>
      </c>
      <c r="C4650">
        <v>57</v>
      </c>
      <c r="D4650">
        <v>0</v>
      </c>
      <c r="E4650">
        <v>0</v>
      </c>
      <c r="F4650" t="s">
        <v>634</v>
      </c>
      <c r="H4650">
        <v>0</v>
      </c>
      <c r="I4650">
        <v>1</v>
      </c>
      <c r="J4650">
        <v>0</v>
      </c>
      <c r="K4650">
        <v>100</v>
      </c>
      <c r="L4650">
        <f t="shared" si="399"/>
        <v>4.6051199999999897</v>
      </c>
      <c r="N4650">
        <v>0.852799999999998</v>
      </c>
      <c r="O4650" t="str">
        <f t="shared" si="400"/>
        <v>18&lt;row&gt;&lt;color=136,140,107&gt;用分身给予对手460%伤害，&lt;row&gt;&lt;color=136,140,107&gt;并额外造成2238点伤害</v>
      </c>
    </row>
    <row r="4651" spans="1:15" x14ac:dyDescent="0.15">
      <c r="A4651">
        <f t="shared" si="401"/>
        <v>1004123058</v>
      </c>
      <c r="B4651" s="32">
        <v>1004123</v>
      </c>
      <c r="C4651">
        <v>58</v>
      </c>
      <c r="D4651">
        <v>0</v>
      </c>
      <c r="E4651">
        <v>0</v>
      </c>
      <c r="F4651" t="s">
        <v>635</v>
      </c>
      <c r="H4651">
        <v>0</v>
      </c>
      <c r="I4651">
        <v>1</v>
      </c>
      <c r="J4651">
        <v>0</v>
      </c>
      <c r="K4651">
        <v>100</v>
      </c>
      <c r="L4651">
        <f t="shared" si="399"/>
        <v>4.6391399999999896</v>
      </c>
      <c r="N4651">
        <v>0.85909999999999798</v>
      </c>
      <c r="O4651" t="str">
        <f t="shared" si="400"/>
        <v>18&lt;row&gt;&lt;color=136,140,107&gt;用分身给予对手463%伤害，&lt;row&gt;&lt;color=136,140,107&gt;并额外造成2311点伤害</v>
      </c>
    </row>
    <row r="4652" spans="1:15" x14ac:dyDescent="0.15">
      <c r="A4652">
        <f t="shared" si="401"/>
        <v>1004123059</v>
      </c>
      <c r="B4652" s="32">
        <v>1004123</v>
      </c>
      <c r="C4652">
        <v>59</v>
      </c>
      <c r="D4652">
        <v>0</v>
      </c>
      <c r="E4652">
        <v>0</v>
      </c>
      <c r="F4652" t="s">
        <v>636</v>
      </c>
      <c r="H4652">
        <v>0</v>
      </c>
      <c r="I4652">
        <v>1</v>
      </c>
      <c r="J4652">
        <v>0</v>
      </c>
      <c r="K4652">
        <v>100</v>
      </c>
      <c r="L4652">
        <f t="shared" si="399"/>
        <v>4.6731599999999895</v>
      </c>
      <c r="N4652">
        <v>0.86539999999999795</v>
      </c>
      <c r="O4652" t="str">
        <f t="shared" si="400"/>
        <v>18&lt;row&gt;&lt;color=136,140,107&gt;用分身给予对手467%伤害，&lt;row&gt;&lt;color=136,140,107&gt;并额外造成2386点伤害</v>
      </c>
    </row>
    <row r="4653" spans="1:15" x14ac:dyDescent="0.15">
      <c r="A4653">
        <f t="shared" si="401"/>
        <v>1004123060</v>
      </c>
      <c r="B4653" s="32">
        <v>1004123</v>
      </c>
      <c r="C4653">
        <v>60</v>
      </c>
      <c r="D4653">
        <v>0</v>
      </c>
      <c r="E4653">
        <v>0</v>
      </c>
      <c r="F4653" t="s">
        <v>637</v>
      </c>
      <c r="H4653">
        <v>0</v>
      </c>
      <c r="I4653">
        <v>1</v>
      </c>
      <c r="J4653">
        <v>0</v>
      </c>
      <c r="K4653">
        <v>100</v>
      </c>
      <c r="L4653">
        <f t="shared" si="399"/>
        <v>4.7071799999999895</v>
      </c>
      <c r="N4653">
        <v>0.87169999999999803</v>
      </c>
      <c r="O4653" t="str">
        <f t="shared" si="400"/>
        <v>18&lt;row&gt;&lt;color=136,140,107&gt;用分身给予对手470%伤害，&lt;row&gt;&lt;color=136,140,107&gt;并额外造成2461点伤害</v>
      </c>
    </row>
    <row r="4654" spans="1:15" x14ac:dyDescent="0.15">
      <c r="A4654">
        <f t="shared" si="401"/>
        <v>1004123061</v>
      </c>
      <c r="B4654" s="32">
        <v>1004123</v>
      </c>
      <c r="C4654">
        <v>61</v>
      </c>
      <c r="D4654">
        <v>0</v>
      </c>
      <c r="E4654">
        <v>0</v>
      </c>
      <c r="F4654" t="s">
        <v>638</v>
      </c>
      <c r="H4654">
        <v>0</v>
      </c>
      <c r="I4654">
        <v>1</v>
      </c>
      <c r="J4654">
        <v>0</v>
      </c>
      <c r="K4654">
        <v>100</v>
      </c>
      <c r="L4654">
        <f t="shared" si="399"/>
        <v>4.7411999999999894</v>
      </c>
      <c r="N4654">
        <v>0.877999999999998</v>
      </c>
      <c r="O4654" t="str">
        <f t="shared" si="400"/>
        <v>18&lt;row&gt;&lt;color=136,140,107&gt;用分身给予对手474%伤害，&lt;row&gt;&lt;color=136,140,107&gt;并额外造成2539点伤害</v>
      </c>
    </row>
    <row r="4655" spans="1:15" x14ac:dyDescent="0.15">
      <c r="A4655">
        <f t="shared" si="401"/>
        <v>1004123062</v>
      </c>
      <c r="B4655" s="32">
        <v>1004123</v>
      </c>
      <c r="C4655">
        <v>62</v>
      </c>
      <c r="D4655">
        <v>0</v>
      </c>
      <c r="E4655">
        <v>0</v>
      </c>
      <c r="F4655" t="s">
        <v>639</v>
      </c>
      <c r="H4655">
        <v>0</v>
      </c>
      <c r="I4655">
        <v>1</v>
      </c>
      <c r="J4655">
        <v>0</v>
      </c>
      <c r="K4655">
        <v>100</v>
      </c>
      <c r="L4655">
        <f t="shared" si="399"/>
        <v>4.7752199999999894</v>
      </c>
      <c r="N4655">
        <v>0.88429999999999798</v>
      </c>
      <c r="O4655" t="str">
        <f t="shared" si="400"/>
        <v>18&lt;row&gt;&lt;color=136,140,107&gt;用分身给予对手477%伤害，&lt;row&gt;&lt;color=136,140,107&gt;并额外造成2618点伤害</v>
      </c>
    </row>
    <row r="4656" spans="1:15" x14ac:dyDescent="0.15">
      <c r="A4656">
        <f t="shared" si="401"/>
        <v>1004123063</v>
      </c>
      <c r="B4656" s="32">
        <v>1004123</v>
      </c>
      <c r="C4656">
        <v>63</v>
      </c>
      <c r="D4656">
        <v>0</v>
      </c>
      <c r="E4656">
        <v>0</v>
      </c>
      <c r="F4656" t="s">
        <v>640</v>
      </c>
      <c r="H4656">
        <v>0</v>
      </c>
      <c r="I4656">
        <v>1</v>
      </c>
      <c r="J4656">
        <v>0</v>
      </c>
      <c r="K4656">
        <v>100</v>
      </c>
      <c r="L4656">
        <f t="shared" si="399"/>
        <v>4.8092399999999893</v>
      </c>
      <c r="N4656">
        <v>0.89059999999999795</v>
      </c>
      <c r="O4656" t="str">
        <f t="shared" si="400"/>
        <v>18&lt;row&gt;&lt;color=136,140,107&gt;用分身给予对手480%伤害，&lt;row&gt;&lt;color=136,140,107&gt;并额外造成2698点伤害</v>
      </c>
    </row>
    <row r="4657" spans="1:15" x14ac:dyDescent="0.15">
      <c r="A4657">
        <f t="shared" si="401"/>
        <v>1004123064</v>
      </c>
      <c r="B4657" s="32">
        <v>1004123</v>
      </c>
      <c r="C4657">
        <v>64</v>
      </c>
      <c r="D4657">
        <v>0</v>
      </c>
      <c r="E4657">
        <v>0</v>
      </c>
      <c r="F4657" t="s">
        <v>641</v>
      </c>
      <c r="H4657">
        <v>0</v>
      </c>
      <c r="I4657">
        <v>1</v>
      </c>
      <c r="J4657">
        <v>0</v>
      </c>
      <c r="K4657">
        <v>100</v>
      </c>
      <c r="L4657">
        <f t="shared" si="399"/>
        <v>4.8432599999999901</v>
      </c>
      <c r="N4657">
        <v>0.89689999999999803</v>
      </c>
      <c r="O4657" t="str">
        <f t="shared" si="400"/>
        <v>18&lt;row&gt;&lt;color=136,140,107&gt;用分身给予对手484%伤害，&lt;row&gt;&lt;color=136,140,107&gt;并额外造成2780点伤害</v>
      </c>
    </row>
    <row r="4658" spans="1:15" x14ac:dyDescent="0.15">
      <c r="A4658">
        <f t="shared" si="401"/>
        <v>1004123065</v>
      </c>
      <c r="B4658" s="32">
        <v>1004123</v>
      </c>
      <c r="C4658">
        <v>65</v>
      </c>
      <c r="D4658">
        <v>0</v>
      </c>
      <c r="E4658">
        <v>0</v>
      </c>
      <c r="F4658" t="s">
        <v>642</v>
      </c>
      <c r="H4658">
        <v>0</v>
      </c>
      <c r="I4658">
        <v>1</v>
      </c>
      <c r="J4658">
        <v>0</v>
      </c>
      <c r="K4658">
        <v>100</v>
      </c>
      <c r="L4658">
        <f t="shared" ref="L4658:L4721" si="402">IF(C4658=80,VLOOKUP((B4658-20),$B$100:$L$2343,11,0),VLOOKUP((B4658-20),$B$100:$L$2343,11,0)*N4658)</f>
        <v>4.8772799999999892</v>
      </c>
      <c r="N4658">
        <v>0.903199999999998</v>
      </c>
      <c r="O4658" t="str">
        <f t="shared" si="400"/>
        <v>18&lt;row&gt;&lt;color=136,140,107&gt;用分身给予对手487%伤害，&lt;row&gt;&lt;color=136,140,107&gt;并额外造成2863点伤害</v>
      </c>
    </row>
    <row r="4659" spans="1:15" x14ac:dyDescent="0.15">
      <c r="A4659">
        <f t="shared" si="401"/>
        <v>1004123066</v>
      </c>
      <c r="B4659" s="32">
        <v>1004123</v>
      </c>
      <c r="C4659">
        <v>66</v>
      </c>
      <c r="D4659">
        <v>0</v>
      </c>
      <c r="E4659">
        <v>0</v>
      </c>
      <c r="F4659" t="s">
        <v>643</v>
      </c>
      <c r="H4659">
        <v>0</v>
      </c>
      <c r="I4659">
        <v>1</v>
      </c>
      <c r="J4659">
        <v>0</v>
      </c>
      <c r="K4659">
        <v>100</v>
      </c>
      <c r="L4659">
        <f t="shared" si="402"/>
        <v>4.9112999999999891</v>
      </c>
      <c r="N4659">
        <v>0.90949999999999798</v>
      </c>
      <c r="O4659" t="str">
        <f t="shared" ref="O4659:O4672" si="403">"18&lt;row&gt;&lt;color=136,140,107&gt;用分身给予对手"&amp;INT(L4659*100)&amp;"%伤害，&lt;row&gt;&lt;color=136,140,107&gt;并额外造成"&amp;INT(C4659*10*L4659*N4659)&amp;"点伤害"</f>
        <v>18&lt;row&gt;&lt;color=136,140,107&gt;用分身给予对手491%伤害，&lt;row&gt;&lt;color=136,140,107&gt;并额外造成2948点伤害</v>
      </c>
    </row>
    <row r="4660" spans="1:15" x14ac:dyDescent="0.15">
      <c r="A4660">
        <f t="shared" si="401"/>
        <v>1004123067</v>
      </c>
      <c r="B4660" s="32">
        <v>1004123</v>
      </c>
      <c r="C4660">
        <v>67</v>
      </c>
      <c r="D4660">
        <v>0</v>
      </c>
      <c r="E4660">
        <v>0</v>
      </c>
      <c r="F4660" t="s">
        <v>644</v>
      </c>
      <c r="H4660">
        <v>0</v>
      </c>
      <c r="I4660">
        <v>1</v>
      </c>
      <c r="J4660">
        <v>0</v>
      </c>
      <c r="K4660">
        <v>100</v>
      </c>
      <c r="L4660">
        <f t="shared" si="402"/>
        <v>4.9453199999999891</v>
      </c>
      <c r="N4660">
        <v>0.91579999999999795</v>
      </c>
      <c r="O4660" t="str">
        <f t="shared" si="403"/>
        <v>18&lt;row&gt;&lt;color=136,140,107&gt;用分身给予对手494%伤害，&lt;row&gt;&lt;color=136,140,107&gt;并额外造成3034点伤害</v>
      </c>
    </row>
    <row r="4661" spans="1:15" x14ac:dyDescent="0.15">
      <c r="A4661">
        <f t="shared" si="401"/>
        <v>1004123068</v>
      </c>
      <c r="B4661" s="32">
        <v>1004123</v>
      </c>
      <c r="C4661">
        <v>68</v>
      </c>
      <c r="D4661">
        <v>0</v>
      </c>
      <c r="E4661">
        <v>0</v>
      </c>
      <c r="F4661" t="s">
        <v>645</v>
      </c>
      <c r="H4661">
        <v>0</v>
      </c>
      <c r="I4661">
        <v>1</v>
      </c>
      <c r="J4661">
        <v>0</v>
      </c>
      <c r="K4661">
        <v>100</v>
      </c>
      <c r="L4661">
        <f t="shared" si="402"/>
        <v>4.9793399999999899</v>
      </c>
      <c r="N4661">
        <v>0.92209999999999803</v>
      </c>
      <c r="O4661" t="str">
        <f t="shared" si="403"/>
        <v>18&lt;row&gt;&lt;color=136,140,107&gt;用分身给予对手497%伤害，&lt;row&gt;&lt;color=136,140,107&gt;并额外造成3122点伤害</v>
      </c>
    </row>
    <row r="4662" spans="1:15" x14ac:dyDescent="0.15">
      <c r="A4662">
        <f t="shared" si="401"/>
        <v>1004123069</v>
      </c>
      <c r="B4662" s="32">
        <v>1004123</v>
      </c>
      <c r="C4662">
        <v>69</v>
      </c>
      <c r="D4662">
        <v>0</v>
      </c>
      <c r="E4662">
        <v>0</v>
      </c>
      <c r="F4662" t="s">
        <v>646</v>
      </c>
      <c r="H4662">
        <v>0</v>
      </c>
      <c r="I4662">
        <v>1</v>
      </c>
      <c r="J4662">
        <v>0</v>
      </c>
      <c r="K4662">
        <v>100</v>
      </c>
      <c r="L4662">
        <f t="shared" si="402"/>
        <v>5.0133599999999898</v>
      </c>
      <c r="N4662">
        <v>0.928399999999998</v>
      </c>
      <c r="O4662" t="str">
        <f t="shared" si="403"/>
        <v>18&lt;row&gt;&lt;color=136,140,107&gt;用分身给予对手501%伤害，&lt;row&gt;&lt;color=136,140,107&gt;并额外造成3211点伤害</v>
      </c>
    </row>
    <row r="4663" spans="1:15" x14ac:dyDescent="0.15">
      <c r="A4663">
        <f t="shared" si="401"/>
        <v>1004123070</v>
      </c>
      <c r="B4663" s="32">
        <v>1004123</v>
      </c>
      <c r="C4663">
        <v>70</v>
      </c>
      <c r="D4663">
        <v>0</v>
      </c>
      <c r="E4663">
        <v>0</v>
      </c>
      <c r="F4663" t="s">
        <v>647</v>
      </c>
      <c r="H4663">
        <v>0</v>
      </c>
      <c r="I4663">
        <v>1</v>
      </c>
      <c r="J4663">
        <v>0</v>
      </c>
      <c r="K4663">
        <v>100</v>
      </c>
      <c r="L4663">
        <f t="shared" si="402"/>
        <v>5.0473799999999898</v>
      </c>
      <c r="N4663">
        <v>0.93469999999999798</v>
      </c>
      <c r="O4663" t="str">
        <f t="shared" si="403"/>
        <v>18&lt;row&gt;&lt;color=136,140,107&gt;用分身给予对手504%伤害，&lt;row&gt;&lt;color=136,140,107&gt;并额外造成3302点伤害</v>
      </c>
    </row>
    <row r="4664" spans="1:15" x14ac:dyDescent="0.15">
      <c r="A4664">
        <f t="shared" si="401"/>
        <v>1004123071</v>
      </c>
      <c r="B4664" s="32">
        <v>1004123</v>
      </c>
      <c r="C4664">
        <v>71</v>
      </c>
      <c r="D4664">
        <v>0</v>
      </c>
      <c r="E4664">
        <v>0</v>
      </c>
      <c r="F4664" t="s">
        <v>648</v>
      </c>
      <c r="H4664">
        <v>0</v>
      </c>
      <c r="I4664">
        <v>1</v>
      </c>
      <c r="J4664">
        <v>0</v>
      </c>
      <c r="K4664">
        <v>100</v>
      </c>
      <c r="L4664">
        <f t="shared" si="402"/>
        <v>5.0813999999999897</v>
      </c>
      <c r="N4664">
        <v>0.94099999999999795</v>
      </c>
      <c r="O4664" t="str">
        <f t="shared" si="403"/>
        <v>18&lt;row&gt;&lt;color=136,140,107&gt;用分身给予对手508%伤害，&lt;row&gt;&lt;color=136,140,107&gt;并额外造成3394点伤害</v>
      </c>
    </row>
    <row r="4665" spans="1:15" x14ac:dyDescent="0.15">
      <c r="A4665">
        <f t="shared" si="401"/>
        <v>1004123072</v>
      </c>
      <c r="B4665" s="32">
        <v>1004123</v>
      </c>
      <c r="C4665">
        <v>72</v>
      </c>
      <c r="D4665">
        <v>0</v>
      </c>
      <c r="E4665">
        <v>0</v>
      </c>
      <c r="F4665" t="s">
        <v>649</v>
      </c>
      <c r="H4665">
        <v>0</v>
      </c>
      <c r="I4665">
        <v>1</v>
      </c>
      <c r="J4665">
        <v>0</v>
      </c>
      <c r="K4665">
        <v>100</v>
      </c>
      <c r="L4665">
        <f t="shared" si="402"/>
        <v>5.1154199999999896</v>
      </c>
      <c r="N4665">
        <v>0.94729999999999803</v>
      </c>
      <c r="O4665" t="str">
        <f t="shared" si="403"/>
        <v>18&lt;row&gt;&lt;color=136,140,107&gt;用分身给予对手511%伤害，&lt;row&gt;&lt;color=136,140,107&gt;并额外造成3489点伤害</v>
      </c>
    </row>
    <row r="4666" spans="1:15" x14ac:dyDescent="0.15">
      <c r="A4666">
        <f t="shared" si="401"/>
        <v>1004123073</v>
      </c>
      <c r="B4666" s="32">
        <v>1004123</v>
      </c>
      <c r="C4666">
        <v>73</v>
      </c>
      <c r="D4666">
        <v>0</v>
      </c>
      <c r="E4666">
        <v>0</v>
      </c>
      <c r="F4666" t="s">
        <v>650</v>
      </c>
      <c r="H4666">
        <v>0</v>
      </c>
      <c r="I4666">
        <v>1</v>
      </c>
      <c r="J4666">
        <v>0</v>
      </c>
      <c r="K4666">
        <v>100</v>
      </c>
      <c r="L4666">
        <f t="shared" si="402"/>
        <v>5.1494399999999896</v>
      </c>
      <c r="N4666">
        <v>0.953599999999998</v>
      </c>
      <c r="O4666" t="str">
        <f t="shared" si="403"/>
        <v>18&lt;row&gt;&lt;color=136,140,107&gt;用分身给予对手514%伤害，&lt;row&gt;&lt;color=136,140,107&gt;并额外造成3584点伤害</v>
      </c>
    </row>
    <row r="4667" spans="1:15" x14ac:dyDescent="0.15">
      <c r="A4667">
        <f t="shared" si="401"/>
        <v>1004123074</v>
      </c>
      <c r="B4667" s="32">
        <v>1004123</v>
      </c>
      <c r="C4667">
        <v>74</v>
      </c>
      <c r="D4667">
        <v>0</v>
      </c>
      <c r="E4667">
        <v>0</v>
      </c>
      <c r="F4667" t="s">
        <v>651</v>
      </c>
      <c r="H4667">
        <v>0</v>
      </c>
      <c r="I4667">
        <v>1</v>
      </c>
      <c r="J4667">
        <v>0</v>
      </c>
      <c r="K4667">
        <v>100</v>
      </c>
      <c r="L4667">
        <f t="shared" si="402"/>
        <v>5.1834599999999895</v>
      </c>
      <c r="N4667">
        <v>0.95989999999999798</v>
      </c>
      <c r="O4667" t="str">
        <f t="shared" si="403"/>
        <v>18&lt;row&gt;&lt;color=136,140,107&gt;用分身给予对手518%伤害，&lt;row&gt;&lt;color=136,140,107&gt;并额外造成3681点伤害</v>
      </c>
    </row>
    <row r="4668" spans="1:15" x14ac:dyDescent="0.15">
      <c r="A4668">
        <f t="shared" si="401"/>
        <v>1004123075</v>
      </c>
      <c r="B4668" s="32">
        <v>1004123</v>
      </c>
      <c r="C4668">
        <v>75</v>
      </c>
      <c r="D4668">
        <v>0</v>
      </c>
      <c r="E4668">
        <v>0</v>
      </c>
      <c r="F4668" t="s">
        <v>652</v>
      </c>
      <c r="H4668">
        <v>0</v>
      </c>
      <c r="I4668">
        <v>1</v>
      </c>
      <c r="J4668">
        <v>0</v>
      </c>
      <c r="K4668">
        <v>100</v>
      </c>
      <c r="L4668">
        <f t="shared" si="402"/>
        <v>5.2174799999999895</v>
      </c>
      <c r="N4668">
        <v>0.96619999999999795</v>
      </c>
      <c r="O4668" t="str">
        <f t="shared" si="403"/>
        <v>18&lt;row&gt;&lt;color=136,140,107&gt;用分身给予对手521%伤害，&lt;row&gt;&lt;color=136,140,107&gt;并额外造成3780点伤害</v>
      </c>
    </row>
    <row r="4669" spans="1:15" x14ac:dyDescent="0.15">
      <c r="A4669">
        <f t="shared" si="401"/>
        <v>1004123076</v>
      </c>
      <c r="B4669" s="32">
        <v>1004123</v>
      </c>
      <c r="C4669">
        <v>76</v>
      </c>
      <c r="D4669">
        <v>0</v>
      </c>
      <c r="E4669">
        <v>0</v>
      </c>
      <c r="F4669" t="s">
        <v>653</v>
      </c>
      <c r="H4669">
        <v>0</v>
      </c>
      <c r="I4669">
        <v>1</v>
      </c>
      <c r="J4669">
        <v>0</v>
      </c>
      <c r="K4669">
        <v>100</v>
      </c>
      <c r="L4669">
        <f t="shared" si="402"/>
        <v>5.2514999999999894</v>
      </c>
      <c r="N4669">
        <v>0.97249999999999803</v>
      </c>
      <c r="O4669" t="str">
        <f t="shared" si="403"/>
        <v>18&lt;row&gt;&lt;color=136,140,107&gt;用分身给予对手525%伤害，&lt;row&gt;&lt;color=136,140,107&gt;并额外造成3881点伤害</v>
      </c>
    </row>
    <row r="4670" spans="1:15" x14ac:dyDescent="0.15">
      <c r="A4670">
        <f t="shared" si="401"/>
        <v>1004123077</v>
      </c>
      <c r="B4670" s="32">
        <v>1004123</v>
      </c>
      <c r="C4670">
        <v>77</v>
      </c>
      <c r="D4670">
        <v>0</v>
      </c>
      <c r="E4670">
        <v>0</v>
      </c>
      <c r="F4670" t="s">
        <v>654</v>
      </c>
      <c r="H4670">
        <v>0</v>
      </c>
      <c r="I4670">
        <v>1</v>
      </c>
      <c r="J4670">
        <v>0</v>
      </c>
      <c r="K4670">
        <v>100</v>
      </c>
      <c r="L4670">
        <f t="shared" si="402"/>
        <v>5.2855199999999893</v>
      </c>
      <c r="N4670">
        <v>0.978799999999998</v>
      </c>
      <c r="O4670" t="str">
        <f t="shared" si="403"/>
        <v>18&lt;row&gt;&lt;color=136,140,107&gt;用分身给予对手528%伤害，&lt;row&gt;&lt;color=136,140,107&gt;并额外造成3983点伤害</v>
      </c>
    </row>
    <row r="4671" spans="1:15" x14ac:dyDescent="0.15">
      <c r="A4671">
        <f t="shared" si="401"/>
        <v>1004123078</v>
      </c>
      <c r="B4671" s="32">
        <v>1004123</v>
      </c>
      <c r="C4671">
        <v>78</v>
      </c>
      <c r="D4671">
        <v>0</v>
      </c>
      <c r="E4671">
        <v>0</v>
      </c>
      <c r="F4671" t="s">
        <v>655</v>
      </c>
      <c r="H4671">
        <v>0</v>
      </c>
      <c r="I4671">
        <v>1</v>
      </c>
      <c r="J4671">
        <v>0</v>
      </c>
      <c r="K4671">
        <v>100</v>
      </c>
      <c r="L4671">
        <f t="shared" si="402"/>
        <v>5.3195399999999893</v>
      </c>
      <c r="N4671">
        <v>0.98509999999999798</v>
      </c>
      <c r="O4671" t="str">
        <f t="shared" si="403"/>
        <v>18&lt;row&gt;&lt;color=136,140,107&gt;用分身给予对手531%伤害，&lt;row&gt;&lt;color=136,140,107&gt;并额外造成4087点伤害</v>
      </c>
    </row>
    <row r="4672" spans="1:15" x14ac:dyDescent="0.15">
      <c r="A4672">
        <f t="shared" si="401"/>
        <v>1004123079</v>
      </c>
      <c r="B4672" s="32">
        <v>1004123</v>
      </c>
      <c r="C4672">
        <v>79</v>
      </c>
      <c r="D4672">
        <v>0</v>
      </c>
      <c r="E4672">
        <v>0</v>
      </c>
      <c r="F4672" t="s">
        <v>656</v>
      </c>
      <c r="H4672">
        <v>0</v>
      </c>
      <c r="I4672">
        <v>1</v>
      </c>
      <c r="J4672">
        <v>0</v>
      </c>
      <c r="K4672">
        <v>100</v>
      </c>
      <c r="L4672">
        <f t="shared" si="402"/>
        <v>5.3535599999999892</v>
      </c>
      <c r="N4672">
        <v>0.99139999999999795</v>
      </c>
      <c r="O4672" t="str">
        <f t="shared" si="403"/>
        <v>18&lt;row&gt;&lt;color=136,140,107&gt;用分身给予对手535%伤害，&lt;row&gt;&lt;color=136,140,107&gt;并额外造成4192点伤害</v>
      </c>
    </row>
    <row r="4673" spans="1:15" x14ac:dyDescent="0.15">
      <c r="A4673">
        <f t="shared" si="401"/>
        <v>1004123080</v>
      </c>
      <c r="B4673" s="32">
        <v>1004123</v>
      </c>
      <c r="C4673">
        <v>80</v>
      </c>
      <c r="D4673">
        <v>0</v>
      </c>
      <c r="E4673">
        <v>0</v>
      </c>
      <c r="F4673" t="s">
        <v>657</v>
      </c>
      <c r="H4673">
        <v>0</v>
      </c>
      <c r="I4673">
        <v>1</v>
      </c>
      <c r="J4673">
        <v>0</v>
      </c>
      <c r="K4673">
        <v>100</v>
      </c>
      <c r="L4673">
        <f t="shared" si="402"/>
        <v>5.4</v>
      </c>
      <c r="N4673">
        <v>0.99769999999999803</v>
      </c>
      <c r="O4673" t="str">
        <f>"18&lt;row&gt;&lt;color=136,140,107&gt;用分身给予对手"&amp;INT(L4673*100)&amp;"%伤害，&lt;row&gt;&lt;color=136,140,107&gt;并额外造成"&amp;INT(C4673*10*L4673*N4673)&amp;"点伤害"</f>
        <v>18&lt;row&gt;&lt;color=136,140,107&gt;用分身给予对手540%伤害，&lt;row&gt;&lt;color=136,140,107&gt;并额外造成4310点伤害</v>
      </c>
    </row>
    <row r="4674" spans="1:15" x14ac:dyDescent="0.15">
      <c r="A4674">
        <f t="shared" si="401"/>
        <v>1004223001</v>
      </c>
      <c r="B4674" s="35">
        <v>1004223</v>
      </c>
      <c r="C4674">
        <v>1</v>
      </c>
      <c r="D4674">
        <v>0</v>
      </c>
      <c r="E4674">
        <v>0</v>
      </c>
      <c r="F4674" t="s">
        <v>578</v>
      </c>
      <c r="H4674">
        <v>0</v>
      </c>
      <c r="I4674">
        <v>1</v>
      </c>
      <c r="J4674">
        <v>0</v>
      </c>
      <c r="K4674">
        <v>100</v>
      </c>
      <c r="L4674">
        <f t="shared" si="402"/>
        <v>2.5</v>
      </c>
      <c r="N4674">
        <v>0.5</v>
      </c>
      <c r="O4674" t="str">
        <f>"18&lt;row&gt;&lt;color=136,140,107&gt;挥舞巨锤给予对手"&amp;INT(L4674*100)&amp;"%伤害，&lt;row&gt;&lt;color=136,140,107&gt;并额外造成"&amp;INT(C4674*10*L4674*N4674)&amp;"点伤害"</f>
        <v>18&lt;row&gt;&lt;color=136,140,107&gt;挥舞巨锤给予对手250%伤害，&lt;row&gt;&lt;color=136,140,107&gt;并额外造成12点伤害</v>
      </c>
    </row>
    <row r="4675" spans="1:15" x14ac:dyDescent="0.15">
      <c r="A4675">
        <f t="shared" si="401"/>
        <v>1004223002</v>
      </c>
      <c r="B4675" s="32">
        <v>1004223</v>
      </c>
      <c r="C4675">
        <v>2</v>
      </c>
      <c r="D4675">
        <v>0</v>
      </c>
      <c r="E4675">
        <v>0</v>
      </c>
      <c r="F4675" t="s">
        <v>590</v>
      </c>
      <c r="H4675">
        <v>0</v>
      </c>
      <c r="I4675">
        <v>1</v>
      </c>
      <c r="J4675">
        <v>0</v>
      </c>
      <c r="K4675">
        <v>100</v>
      </c>
      <c r="L4675">
        <f t="shared" si="402"/>
        <v>2.5314999999999999</v>
      </c>
      <c r="N4675">
        <v>0.50629999999999997</v>
      </c>
      <c r="O4675" t="str">
        <f t="shared" ref="O4675:O4738" si="404">"18&lt;row&gt;&lt;color=136,140,107&gt;挥舞巨锤给予对手"&amp;INT(L4675*100)&amp;"%伤害，&lt;row&gt;&lt;color=136,140,107&gt;并额外造成"&amp;INT(C4675*10*L4675*N4675)&amp;"点伤害"</f>
        <v>18&lt;row&gt;&lt;color=136,140,107&gt;挥舞巨锤给予对手253%伤害，&lt;row&gt;&lt;color=136,140,107&gt;并额外造成25点伤害</v>
      </c>
    </row>
    <row r="4676" spans="1:15" x14ac:dyDescent="0.15">
      <c r="A4676">
        <f t="shared" si="401"/>
        <v>1004223003</v>
      </c>
      <c r="B4676" s="32">
        <v>1004223</v>
      </c>
      <c r="C4676">
        <v>3</v>
      </c>
      <c r="D4676">
        <v>0</v>
      </c>
      <c r="E4676">
        <v>0</v>
      </c>
      <c r="F4676" t="s">
        <v>579</v>
      </c>
      <c r="H4676">
        <v>0</v>
      </c>
      <c r="I4676">
        <v>1</v>
      </c>
      <c r="J4676">
        <v>0</v>
      </c>
      <c r="K4676">
        <v>100</v>
      </c>
      <c r="L4676">
        <f t="shared" si="402"/>
        <v>2.5629999999999997</v>
      </c>
      <c r="N4676">
        <v>0.51259999999999994</v>
      </c>
      <c r="O4676" t="str">
        <f t="shared" si="404"/>
        <v>18&lt;row&gt;&lt;color=136,140,107&gt;挥舞巨锤给予对手256%伤害，&lt;row&gt;&lt;color=136,140,107&gt;并额外造成39点伤害</v>
      </c>
    </row>
    <row r="4677" spans="1:15" x14ac:dyDescent="0.15">
      <c r="A4677">
        <f t="shared" si="401"/>
        <v>1004223004</v>
      </c>
      <c r="B4677" s="32">
        <v>1004223</v>
      </c>
      <c r="C4677">
        <v>4</v>
      </c>
      <c r="D4677">
        <v>0</v>
      </c>
      <c r="E4677">
        <v>0</v>
      </c>
      <c r="F4677" t="s">
        <v>580</v>
      </c>
      <c r="H4677">
        <v>0</v>
      </c>
      <c r="I4677">
        <v>1</v>
      </c>
      <c r="J4677">
        <v>0</v>
      </c>
      <c r="K4677">
        <v>100</v>
      </c>
      <c r="L4677">
        <f t="shared" si="402"/>
        <v>2.5945</v>
      </c>
      <c r="N4677">
        <v>0.51890000000000003</v>
      </c>
      <c r="O4677" t="str">
        <f t="shared" si="404"/>
        <v>18&lt;row&gt;&lt;color=136,140,107&gt;挥舞巨锤给予对手259%伤害，&lt;row&gt;&lt;color=136,140,107&gt;并额外造成53点伤害</v>
      </c>
    </row>
    <row r="4678" spans="1:15" x14ac:dyDescent="0.15">
      <c r="A4678">
        <f t="shared" si="401"/>
        <v>1004223005</v>
      </c>
      <c r="B4678" s="32">
        <v>1004223</v>
      </c>
      <c r="C4678">
        <v>5</v>
      </c>
      <c r="D4678">
        <v>0</v>
      </c>
      <c r="E4678">
        <v>0</v>
      </c>
      <c r="F4678" t="s">
        <v>581</v>
      </c>
      <c r="H4678">
        <v>0</v>
      </c>
      <c r="I4678">
        <v>1</v>
      </c>
      <c r="J4678">
        <v>0</v>
      </c>
      <c r="K4678">
        <v>100</v>
      </c>
      <c r="L4678">
        <f t="shared" si="402"/>
        <v>2.6259999999999999</v>
      </c>
      <c r="N4678">
        <v>0.5252</v>
      </c>
      <c r="O4678" t="str">
        <f t="shared" si="404"/>
        <v>18&lt;row&gt;&lt;color=136,140,107&gt;挥舞巨锤给予对手262%伤害，&lt;row&gt;&lt;color=136,140,107&gt;并额外造成68点伤害</v>
      </c>
    </row>
    <row r="4679" spans="1:15" x14ac:dyDescent="0.15">
      <c r="A4679">
        <f t="shared" si="401"/>
        <v>1004223006</v>
      </c>
      <c r="B4679" s="32">
        <v>1004223</v>
      </c>
      <c r="C4679">
        <v>6</v>
      </c>
      <c r="D4679">
        <v>0</v>
      </c>
      <c r="E4679">
        <v>0</v>
      </c>
      <c r="F4679" t="s">
        <v>582</v>
      </c>
      <c r="H4679">
        <v>0</v>
      </c>
      <c r="I4679">
        <v>1</v>
      </c>
      <c r="J4679">
        <v>0</v>
      </c>
      <c r="K4679">
        <v>100</v>
      </c>
      <c r="L4679">
        <f t="shared" si="402"/>
        <v>2.6574999999999998</v>
      </c>
      <c r="N4679">
        <v>0.53149999999999997</v>
      </c>
      <c r="O4679" t="str">
        <f t="shared" si="404"/>
        <v>18&lt;row&gt;&lt;color=136,140,107&gt;挥舞巨锤给予对手265%伤害，&lt;row&gt;&lt;color=136,140,107&gt;并额外造成84点伤害</v>
      </c>
    </row>
    <row r="4680" spans="1:15" x14ac:dyDescent="0.15">
      <c r="A4680">
        <f t="shared" si="401"/>
        <v>1004223007</v>
      </c>
      <c r="B4680" s="32">
        <v>1004223</v>
      </c>
      <c r="C4680">
        <v>7</v>
      </c>
      <c r="D4680">
        <v>0</v>
      </c>
      <c r="E4680">
        <v>0</v>
      </c>
      <c r="F4680" t="s">
        <v>583</v>
      </c>
      <c r="H4680">
        <v>0</v>
      </c>
      <c r="I4680">
        <v>1</v>
      </c>
      <c r="J4680">
        <v>0</v>
      </c>
      <c r="K4680">
        <v>100</v>
      </c>
      <c r="L4680">
        <f t="shared" si="402"/>
        <v>2.6889999999999996</v>
      </c>
      <c r="N4680">
        <v>0.53779999999999994</v>
      </c>
      <c r="O4680" t="str">
        <f t="shared" si="404"/>
        <v>18&lt;row&gt;&lt;color=136,140,107&gt;挥舞巨锤给予对手268%伤害，&lt;row&gt;&lt;color=136,140,107&gt;并额外造成101点伤害</v>
      </c>
    </row>
    <row r="4681" spans="1:15" x14ac:dyDescent="0.15">
      <c r="A4681">
        <f t="shared" si="401"/>
        <v>1004223008</v>
      </c>
      <c r="B4681" s="32">
        <v>1004223</v>
      </c>
      <c r="C4681">
        <v>8</v>
      </c>
      <c r="D4681">
        <v>0</v>
      </c>
      <c r="E4681">
        <v>0</v>
      </c>
      <c r="F4681" t="s">
        <v>584</v>
      </c>
      <c r="H4681">
        <v>0</v>
      </c>
      <c r="I4681">
        <v>1</v>
      </c>
      <c r="J4681">
        <v>0</v>
      </c>
      <c r="K4681">
        <v>100</v>
      </c>
      <c r="L4681">
        <f t="shared" si="402"/>
        <v>2.7205000000000004</v>
      </c>
      <c r="N4681">
        <v>0.54410000000000003</v>
      </c>
      <c r="O4681" t="str">
        <f t="shared" si="404"/>
        <v>18&lt;row&gt;&lt;color=136,140,107&gt;挥舞巨锤给予对手272%伤害，&lt;row&gt;&lt;color=136,140,107&gt;并额外造成118点伤害</v>
      </c>
    </row>
    <row r="4682" spans="1:15" x14ac:dyDescent="0.15">
      <c r="A4682">
        <f t="shared" si="401"/>
        <v>1004223009</v>
      </c>
      <c r="B4682" s="32">
        <v>1004223</v>
      </c>
      <c r="C4682">
        <v>9</v>
      </c>
      <c r="D4682">
        <v>0</v>
      </c>
      <c r="E4682">
        <v>0</v>
      </c>
      <c r="F4682" t="s">
        <v>585</v>
      </c>
      <c r="H4682">
        <v>0</v>
      </c>
      <c r="I4682">
        <v>1</v>
      </c>
      <c r="J4682">
        <v>0</v>
      </c>
      <c r="K4682">
        <v>100</v>
      </c>
      <c r="L4682">
        <f t="shared" si="402"/>
        <v>2.7519999999999998</v>
      </c>
      <c r="N4682">
        <v>0.5504</v>
      </c>
      <c r="O4682" t="str">
        <f t="shared" si="404"/>
        <v>18&lt;row&gt;&lt;color=136,140,107&gt;挥舞巨锤给予对手275%伤害，&lt;row&gt;&lt;color=136,140,107&gt;并额外造成136点伤害</v>
      </c>
    </row>
    <row r="4683" spans="1:15" x14ac:dyDescent="0.15">
      <c r="A4683">
        <f t="shared" si="401"/>
        <v>1004223010</v>
      </c>
      <c r="B4683" s="32">
        <v>1004223</v>
      </c>
      <c r="C4683">
        <v>10</v>
      </c>
      <c r="D4683">
        <v>0</v>
      </c>
      <c r="E4683">
        <v>0</v>
      </c>
      <c r="F4683" t="s">
        <v>586</v>
      </c>
      <c r="H4683">
        <v>0</v>
      </c>
      <c r="I4683">
        <v>1</v>
      </c>
      <c r="J4683">
        <v>0</v>
      </c>
      <c r="K4683">
        <v>100</v>
      </c>
      <c r="L4683">
        <f t="shared" si="402"/>
        <v>2.7835000000000001</v>
      </c>
      <c r="N4683">
        <v>0.55669999999999997</v>
      </c>
      <c r="O4683" t="str">
        <f t="shared" si="404"/>
        <v>18&lt;row&gt;&lt;color=136,140,107&gt;挥舞巨锤给予对手278%伤害，&lt;row&gt;&lt;color=136,140,107&gt;并额外造成154点伤害</v>
      </c>
    </row>
    <row r="4684" spans="1:15" x14ac:dyDescent="0.15">
      <c r="A4684">
        <f t="shared" si="401"/>
        <v>1004223011</v>
      </c>
      <c r="B4684" s="32">
        <v>1004223</v>
      </c>
      <c r="C4684">
        <v>11</v>
      </c>
      <c r="D4684">
        <v>0</v>
      </c>
      <c r="E4684">
        <v>0</v>
      </c>
      <c r="F4684" t="s">
        <v>587</v>
      </c>
      <c r="H4684">
        <v>0</v>
      </c>
      <c r="I4684">
        <v>1</v>
      </c>
      <c r="J4684">
        <v>0</v>
      </c>
      <c r="K4684">
        <v>100</v>
      </c>
      <c r="L4684">
        <f t="shared" si="402"/>
        <v>2.8149999999999995</v>
      </c>
      <c r="N4684">
        <v>0.56299999999999994</v>
      </c>
      <c r="O4684" t="str">
        <f t="shared" si="404"/>
        <v>18&lt;row&gt;&lt;color=136,140,107&gt;挥舞巨锤给予对手281%伤害，&lt;row&gt;&lt;color=136,140,107&gt;并额外造成174点伤害</v>
      </c>
    </row>
    <row r="4685" spans="1:15" x14ac:dyDescent="0.15">
      <c r="A4685">
        <f t="shared" si="401"/>
        <v>1004223012</v>
      </c>
      <c r="B4685" s="32">
        <v>1004223</v>
      </c>
      <c r="C4685">
        <v>12</v>
      </c>
      <c r="D4685">
        <v>0</v>
      </c>
      <c r="E4685">
        <v>0</v>
      </c>
      <c r="F4685" t="s">
        <v>588</v>
      </c>
      <c r="H4685">
        <v>0</v>
      </c>
      <c r="I4685">
        <v>1</v>
      </c>
      <c r="J4685">
        <v>0</v>
      </c>
      <c r="K4685">
        <v>100</v>
      </c>
      <c r="L4685">
        <f t="shared" si="402"/>
        <v>2.8465000000000003</v>
      </c>
      <c r="N4685">
        <v>0.56930000000000003</v>
      </c>
      <c r="O4685" t="str">
        <f t="shared" si="404"/>
        <v>18&lt;row&gt;&lt;color=136,140,107&gt;挥舞巨锤给予对手284%伤害，&lt;row&gt;&lt;color=136,140,107&gt;并额外造成194点伤害</v>
      </c>
    </row>
    <row r="4686" spans="1:15" x14ac:dyDescent="0.15">
      <c r="A4686">
        <f t="shared" si="401"/>
        <v>1004223013</v>
      </c>
      <c r="B4686" s="32">
        <v>1004223</v>
      </c>
      <c r="C4686">
        <v>13</v>
      </c>
      <c r="D4686">
        <v>0</v>
      </c>
      <c r="E4686">
        <v>0</v>
      </c>
      <c r="F4686" t="s">
        <v>589</v>
      </c>
      <c r="H4686">
        <v>0</v>
      </c>
      <c r="I4686">
        <v>1</v>
      </c>
      <c r="J4686">
        <v>0</v>
      </c>
      <c r="K4686">
        <v>100</v>
      </c>
      <c r="L4686">
        <f t="shared" si="402"/>
        <v>2.8780000000000001</v>
      </c>
      <c r="N4686">
        <v>0.5756</v>
      </c>
      <c r="O4686" t="str">
        <f t="shared" si="404"/>
        <v>18&lt;row&gt;&lt;color=136,140,107&gt;挥舞巨锤给予对手287%伤害，&lt;row&gt;&lt;color=136,140,107&gt;并额外造成215点伤害</v>
      </c>
    </row>
    <row r="4687" spans="1:15" x14ac:dyDescent="0.15">
      <c r="A4687">
        <f t="shared" si="401"/>
        <v>1004223014</v>
      </c>
      <c r="B4687" s="32">
        <v>1004223</v>
      </c>
      <c r="C4687">
        <v>14</v>
      </c>
      <c r="D4687">
        <v>0</v>
      </c>
      <c r="E4687">
        <v>0</v>
      </c>
      <c r="F4687" t="s">
        <v>591</v>
      </c>
      <c r="H4687">
        <v>0</v>
      </c>
      <c r="I4687">
        <v>1</v>
      </c>
      <c r="J4687">
        <v>0</v>
      </c>
      <c r="K4687">
        <v>100</v>
      </c>
      <c r="L4687">
        <f t="shared" si="402"/>
        <v>2.9095</v>
      </c>
      <c r="N4687">
        <v>0.58189999999999997</v>
      </c>
      <c r="O4687" t="str">
        <f t="shared" si="404"/>
        <v>18&lt;row&gt;&lt;color=136,140,107&gt;挥舞巨锤给予对手290%伤害，&lt;row&gt;&lt;color=136,140,107&gt;并额外造成237点伤害</v>
      </c>
    </row>
    <row r="4688" spans="1:15" x14ac:dyDescent="0.15">
      <c r="A4688">
        <f t="shared" si="401"/>
        <v>1004223015</v>
      </c>
      <c r="B4688" s="32">
        <v>1004223</v>
      </c>
      <c r="C4688">
        <v>15</v>
      </c>
      <c r="D4688">
        <v>0</v>
      </c>
      <c r="E4688">
        <v>0</v>
      </c>
      <c r="F4688" t="s">
        <v>592</v>
      </c>
      <c r="H4688">
        <v>0</v>
      </c>
      <c r="I4688">
        <v>1</v>
      </c>
      <c r="J4688">
        <v>0</v>
      </c>
      <c r="K4688">
        <v>100</v>
      </c>
      <c r="L4688">
        <f t="shared" si="402"/>
        <v>2.9409999999999998</v>
      </c>
      <c r="N4688">
        <v>0.58819999999999995</v>
      </c>
      <c r="O4688" t="str">
        <f t="shared" si="404"/>
        <v>18&lt;row&gt;&lt;color=136,140,107&gt;挥舞巨锤给予对手294%伤害，&lt;row&gt;&lt;color=136,140,107&gt;并额外造成259点伤害</v>
      </c>
    </row>
    <row r="4689" spans="1:15" x14ac:dyDescent="0.15">
      <c r="A4689">
        <f t="shared" si="401"/>
        <v>1004223016</v>
      </c>
      <c r="B4689" s="32">
        <v>1004223</v>
      </c>
      <c r="C4689">
        <v>16</v>
      </c>
      <c r="D4689">
        <v>0</v>
      </c>
      <c r="E4689">
        <v>0</v>
      </c>
      <c r="F4689" t="s">
        <v>593</v>
      </c>
      <c r="H4689">
        <v>0</v>
      </c>
      <c r="I4689">
        <v>1</v>
      </c>
      <c r="J4689">
        <v>0</v>
      </c>
      <c r="K4689">
        <v>100</v>
      </c>
      <c r="L4689">
        <f t="shared" si="402"/>
        <v>2.9725000000000001</v>
      </c>
      <c r="N4689">
        <v>0.59450000000000003</v>
      </c>
      <c r="O4689" t="str">
        <f t="shared" si="404"/>
        <v>18&lt;row&gt;&lt;color=136,140,107&gt;挥舞巨锤给予对手297%伤害，&lt;row&gt;&lt;color=136,140,107&gt;并额外造成282点伤害</v>
      </c>
    </row>
    <row r="4690" spans="1:15" x14ac:dyDescent="0.15">
      <c r="A4690">
        <f t="shared" si="401"/>
        <v>1004223017</v>
      </c>
      <c r="B4690" s="32">
        <v>1004223</v>
      </c>
      <c r="C4690">
        <v>17</v>
      </c>
      <c r="D4690">
        <v>0</v>
      </c>
      <c r="E4690">
        <v>0</v>
      </c>
      <c r="F4690" t="s">
        <v>594</v>
      </c>
      <c r="H4690">
        <v>0</v>
      </c>
      <c r="I4690">
        <v>1</v>
      </c>
      <c r="J4690">
        <v>0</v>
      </c>
      <c r="K4690">
        <v>100</v>
      </c>
      <c r="L4690">
        <f t="shared" si="402"/>
        <v>3.004</v>
      </c>
      <c r="N4690">
        <v>0.6008</v>
      </c>
      <c r="O4690" t="str">
        <f t="shared" si="404"/>
        <v>18&lt;row&gt;&lt;color=136,140,107&gt;挥舞巨锤给予对手300%伤害，&lt;row&gt;&lt;color=136,140,107&gt;并额外造成306点伤害</v>
      </c>
    </row>
    <row r="4691" spans="1:15" x14ac:dyDescent="0.15">
      <c r="A4691">
        <f t="shared" si="401"/>
        <v>1004223018</v>
      </c>
      <c r="B4691" s="32">
        <v>1004223</v>
      </c>
      <c r="C4691">
        <v>18</v>
      </c>
      <c r="D4691">
        <v>0</v>
      </c>
      <c r="E4691">
        <v>0</v>
      </c>
      <c r="F4691" t="s">
        <v>595</v>
      </c>
      <c r="H4691">
        <v>0</v>
      </c>
      <c r="I4691">
        <v>1</v>
      </c>
      <c r="J4691">
        <v>0</v>
      </c>
      <c r="K4691">
        <v>100</v>
      </c>
      <c r="L4691">
        <f t="shared" si="402"/>
        <v>3.0354999999999999</v>
      </c>
      <c r="N4691">
        <v>0.60709999999999997</v>
      </c>
      <c r="O4691" t="str">
        <f t="shared" si="404"/>
        <v>18&lt;row&gt;&lt;color=136,140,107&gt;挥舞巨锤给予对手303%伤害，&lt;row&gt;&lt;color=136,140,107&gt;并额外造成331点伤害</v>
      </c>
    </row>
    <row r="4692" spans="1:15" x14ac:dyDescent="0.15">
      <c r="A4692">
        <f t="shared" si="401"/>
        <v>1004223019</v>
      </c>
      <c r="B4692" s="32">
        <v>1004223</v>
      </c>
      <c r="C4692">
        <v>19</v>
      </c>
      <c r="D4692">
        <v>0</v>
      </c>
      <c r="E4692">
        <v>0</v>
      </c>
      <c r="F4692" t="s">
        <v>596</v>
      </c>
      <c r="H4692">
        <v>0</v>
      </c>
      <c r="I4692">
        <v>1</v>
      </c>
      <c r="J4692">
        <v>0</v>
      </c>
      <c r="K4692">
        <v>100</v>
      </c>
      <c r="L4692">
        <f t="shared" si="402"/>
        <v>3.0669999999999997</v>
      </c>
      <c r="N4692">
        <v>0.61339999999999995</v>
      </c>
      <c r="O4692" t="str">
        <f t="shared" si="404"/>
        <v>18&lt;row&gt;&lt;color=136,140,107&gt;挥舞巨锤给予对手306%伤害，&lt;row&gt;&lt;color=136,140,107&gt;并额外造成357点伤害</v>
      </c>
    </row>
    <row r="4693" spans="1:15" x14ac:dyDescent="0.15">
      <c r="A4693">
        <f t="shared" si="401"/>
        <v>1004223020</v>
      </c>
      <c r="B4693" s="32">
        <v>1004223</v>
      </c>
      <c r="C4693">
        <v>20</v>
      </c>
      <c r="D4693">
        <v>0</v>
      </c>
      <c r="E4693">
        <v>0</v>
      </c>
      <c r="F4693" t="s">
        <v>597</v>
      </c>
      <c r="H4693">
        <v>0</v>
      </c>
      <c r="I4693">
        <v>1</v>
      </c>
      <c r="J4693">
        <v>0</v>
      </c>
      <c r="K4693">
        <v>100</v>
      </c>
      <c r="L4693">
        <f t="shared" si="402"/>
        <v>3.0984999999999951</v>
      </c>
      <c r="N4693">
        <v>0.61969999999999903</v>
      </c>
      <c r="O4693" t="str">
        <f t="shared" si="404"/>
        <v>18&lt;row&gt;&lt;color=136,140,107&gt;挥舞巨锤给予对手309%伤害，&lt;row&gt;&lt;color=136,140,107&gt;并额外造成384点伤害</v>
      </c>
    </row>
    <row r="4694" spans="1:15" x14ac:dyDescent="0.15">
      <c r="A4694">
        <f t="shared" si="401"/>
        <v>1004223021</v>
      </c>
      <c r="B4694" s="32">
        <v>1004223</v>
      </c>
      <c r="C4694">
        <v>21</v>
      </c>
      <c r="D4694">
        <v>0</v>
      </c>
      <c r="E4694">
        <v>0</v>
      </c>
      <c r="F4694" t="s">
        <v>598</v>
      </c>
      <c r="H4694">
        <v>0</v>
      </c>
      <c r="I4694">
        <v>1</v>
      </c>
      <c r="J4694">
        <v>0</v>
      </c>
      <c r="K4694">
        <v>100</v>
      </c>
      <c r="L4694">
        <f t="shared" si="402"/>
        <v>3.129999999999995</v>
      </c>
      <c r="N4694">
        <v>0.625999999999999</v>
      </c>
      <c r="O4694" t="str">
        <f t="shared" si="404"/>
        <v>18&lt;row&gt;&lt;color=136,140,107&gt;挥舞巨锤给予对手312%伤害，&lt;row&gt;&lt;color=136,140,107&gt;并额外造成411点伤害</v>
      </c>
    </row>
    <row r="4695" spans="1:15" x14ac:dyDescent="0.15">
      <c r="A4695">
        <f t="shared" si="401"/>
        <v>1004223022</v>
      </c>
      <c r="B4695" s="32">
        <v>1004223</v>
      </c>
      <c r="C4695">
        <v>22</v>
      </c>
      <c r="D4695">
        <v>0</v>
      </c>
      <c r="E4695">
        <v>0</v>
      </c>
      <c r="F4695" t="s">
        <v>599</v>
      </c>
      <c r="H4695">
        <v>0</v>
      </c>
      <c r="I4695">
        <v>1</v>
      </c>
      <c r="J4695">
        <v>0</v>
      </c>
      <c r="K4695">
        <v>100</v>
      </c>
      <c r="L4695">
        <f t="shared" si="402"/>
        <v>3.1614999999999949</v>
      </c>
      <c r="N4695">
        <v>0.63229999999999897</v>
      </c>
      <c r="O4695" t="str">
        <f t="shared" si="404"/>
        <v>18&lt;row&gt;&lt;color=136,140,107&gt;挥舞巨锤给予对手316%伤害，&lt;row&gt;&lt;color=136,140,107&gt;并额外造成439点伤害</v>
      </c>
    </row>
    <row r="4696" spans="1:15" x14ac:dyDescent="0.15">
      <c r="A4696">
        <f t="shared" si="401"/>
        <v>1004223023</v>
      </c>
      <c r="B4696" s="32">
        <v>1004223</v>
      </c>
      <c r="C4696">
        <v>23</v>
      </c>
      <c r="D4696">
        <v>0</v>
      </c>
      <c r="E4696">
        <v>0</v>
      </c>
      <c r="F4696" t="s">
        <v>600</v>
      </c>
      <c r="H4696">
        <v>0</v>
      </c>
      <c r="I4696">
        <v>1</v>
      </c>
      <c r="J4696">
        <v>0</v>
      </c>
      <c r="K4696">
        <v>100</v>
      </c>
      <c r="L4696">
        <f t="shared" si="402"/>
        <v>3.1929999999999947</v>
      </c>
      <c r="N4696">
        <v>0.63859999999999895</v>
      </c>
      <c r="O4696" t="str">
        <f t="shared" si="404"/>
        <v>18&lt;row&gt;&lt;color=136,140,107&gt;挥舞巨锤给予对手319%伤害，&lt;row&gt;&lt;color=136,140,107&gt;并额外造成468点伤害</v>
      </c>
    </row>
    <row r="4697" spans="1:15" x14ac:dyDescent="0.15">
      <c r="A4697">
        <f t="shared" si="401"/>
        <v>1004223024</v>
      </c>
      <c r="B4697" s="32">
        <v>1004223</v>
      </c>
      <c r="C4697">
        <v>24</v>
      </c>
      <c r="D4697">
        <v>0</v>
      </c>
      <c r="E4697">
        <v>0</v>
      </c>
      <c r="F4697" t="s">
        <v>601</v>
      </c>
      <c r="H4697">
        <v>0</v>
      </c>
      <c r="I4697">
        <v>1</v>
      </c>
      <c r="J4697">
        <v>0</v>
      </c>
      <c r="K4697">
        <v>100</v>
      </c>
      <c r="L4697">
        <f t="shared" si="402"/>
        <v>3.224499999999995</v>
      </c>
      <c r="N4697">
        <v>0.64489999999999903</v>
      </c>
      <c r="O4697" t="str">
        <f t="shared" si="404"/>
        <v>18&lt;row&gt;&lt;color=136,140,107&gt;挥舞巨锤给予对手322%伤害，&lt;row&gt;&lt;color=136,140,107&gt;并额外造成499点伤害</v>
      </c>
    </row>
    <row r="4698" spans="1:15" x14ac:dyDescent="0.15">
      <c r="A4698">
        <f t="shared" si="401"/>
        <v>1004223025</v>
      </c>
      <c r="B4698" s="32">
        <v>1004223</v>
      </c>
      <c r="C4698">
        <v>25</v>
      </c>
      <c r="D4698">
        <v>0</v>
      </c>
      <c r="E4698">
        <v>0</v>
      </c>
      <c r="F4698" t="s">
        <v>602</v>
      </c>
      <c r="H4698">
        <v>0</v>
      </c>
      <c r="I4698">
        <v>1</v>
      </c>
      <c r="J4698">
        <v>0</v>
      </c>
      <c r="K4698">
        <v>100</v>
      </c>
      <c r="L4698">
        <f t="shared" si="402"/>
        <v>3.2559999999999949</v>
      </c>
      <c r="N4698">
        <v>0.651199999999999</v>
      </c>
      <c r="O4698" t="str">
        <f t="shared" si="404"/>
        <v>18&lt;row&gt;&lt;color=136,140,107&gt;挥舞巨锤给予对手325%伤害，&lt;row&gt;&lt;color=136,140,107&gt;并额外造成530点伤害</v>
      </c>
    </row>
    <row r="4699" spans="1:15" x14ac:dyDescent="0.15">
      <c r="A4699">
        <f t="shared" si="401"/>
        <v>1004223026</v>
      </c>
      <c r="B4699" s="32">
        <v>1004223</v>
      </c>
      <c r="C4699">
        <v>26</v>
      </c>
      <c r="D4699">
        <v>0</v>
      </c>
      <c r="E4699">
        <v>0</v>
      </c>
      <c r="F4699" t="s">
        <v>603</v>
      </c>
      <c r="H4699">
        <v>0</v>
      </c>
      <c r="I4699">
        <v>1</v>
      </c>
      <c r="J4699">
        <v>0</v>
      </c>
      <c r="K4699">
        <v>100</v>
      </c>
      <c r="L4699">
        <f t="shared" si="402"/>
        <v>3.2874999999999948</v>
      </c>
      <c r="N4699">
        <v>0.65749999999999897</v>
      </c>
      <c r="O4699" t="str">
        <f t="shared" si="404"/>
        <v>18&lt;row&gt;&lt;color=136,140,107&gt;挥舞巨锤给予对手328%伤害，&lt;row&gt;&lt;color=136,140,107&gt;并额外造成561点伤害</v>
      </c>
    </row>
    <row r="4700" spans="1:15" x14ac:dyDescent="0.15">
      <c r="A4700">
        <f t="shared" si="401"/>
        <v>1004223027</v>
      </c>
      <c r="B4700" s="32">
        <v>1004223</v>
      </c>
      <c r="C4700">
        <v>27</v>
      </c>
      <c r="D4700">
        <v>0</v>
      </c>
      <c r="E4700">
        <v>0</v>
      </c>
      <c r="F4700" t="s">
        <v>604</v>
      </c>
      <c r="H4700">
        <v>0</v>
      </c>
      <c r="I4700">
        <v>1</v>
      </c>
      <c r="J4700">
        <v>0</v>
      </c>
      <c r="K4700">
        <v>100</v>
      </c>
      <c r="L4700">
        <f t="shared" si="402"/>
        <v>3.3189999999999946</v>
      </c>
      <c r="N4700">
        <v>0.66379999999999895</v>
      </c>
      <c r="O4700" t="str">
        <f t="shared" si="404"/>
        <v>18&lt;row&gt;&lt;color=136,140,107&gt;挥舞巨锤给予对手331%伤害，&lt;row&gt;&lt;color=136,140,107&gt;并额外造成594点伤害</v>
      </c>
    </row>
    <row r="4701" spans="1:15" x14ac:dyDescent="0.15">
      <c r="A4701">
        <f t="shared" si="401"/>
        <v>1004223028</v>
      </c>
      <c r="B4701" s="32">
        <v>1004223</v>
      </c>
      <c r="C4701">
        <v>28</v>
      </c>
      <c r="D4701">
        <v>0</v>
      </c>
      <c r="E4701">
        <v>0</v>
      </c>
      <c r="F4701" t="s">
        <v>605</v>
      </c>
      <c r="H4701">
        <v>0</v>
      </c>
      <c r="I4701">
        <v>1</v>
      </c>
      <c r="J4701">
        <v>0</v>
      </c>
      <c r="K4701">
        <v>100</v>
      </c>
      <c r="L4701">
        <f t="shared" si="402"/>
        <v>3.3504999999999949</v>
      </c>
      <c r="N4701">
        <v>0.67009999999999903</v>
      </c>
      <c r="O4701" t="str">
        <f t="shared" si="404"/>
        <v>18&lt;row&gt;&lt;color=136,140,107&gt;挥舞巨锤给予对手335%伤害，&lt;row&gt;&lt;color=136,140,107&gt;并额外造成628点伤害</v>
      </c>
    </row>
    <row r="4702" spans="1:15" x14ac:dyDescent="0.15">
      <c r="A4702">
        <f t="shared" si="401"/>
        <v>1004223029</v>
      </c>
      <c r="B4702" s="32">
        <v>1004223</v>
      </c>
      <c r="C4702">
        <v>29</v>
      </c>
      <c r="D4702">
        <v>0</v>
      </c>
      <c r="E4702">
        <v>0</v>
      </c>
      <c r="F4702" t="s">
        <v>606</v>
      </c>
      <c r="H4702">
        <v>0</v>
      </c>
      <c r="I4702">
        <v>1</v>
      </c>
      <c r="J4702">
        <v>0</v>
      </c>
      <c r="K4702">
        <v>100</v>
      </c>
      <c r="L4702">
        <f t="shared" si="402"/>
        <v>3.3819999999999952</v>
      </c>
      <c r="N4702">
        <v>0.676399999999999</v>
      </c>
      <c r="O4702" t="str">
        <f t="shared" si="404"/>
        <v>18&lt;row&gt;&lt;color=136,140,107&gt;挥舞巨锤给予对手338%伤害，&lt;row&gt;&lt;color=136,140,107&gt;并额外造成663点伤害</v>
      </c>
    </row>
    <row r="4703" spans="1:15" x14ac:dyDescent="0.15">
      <c r="A4703">
        <f t="shared" si="401"/>
        <v>1004223030</v>
      </c>
      <c r="B4703" s="32">
        <v>1004223</v>
      </c>
      <c r="C4703">
        <v>30</v>
      </c>
      <c r="D4703">
        <v>0</v>
      </c>
      <c r="E4703">
        <v>0</v>
      </c>
      <c r="F4703" t="s">
        <v>607</v>
      </c>
      <c r="H4703">
        <v>0</v>
      </c>
      <c r="I4703">
        <v>1</v>
      </c>
      <c r="J4703">
        <v>0</v>
      </c>
      <c r="K4703">
        <v>100</v>
      </c>
      <c r="L4703">
        <f t="shared" si="402"/>
        <v>3.4134999999999946</v>
      </c>
      <c r="N4703">
        <v>0.68269999999999897</v>
      </c>
      <c r="O4703" t="str">
        <f t="shared" si="404"/>
        <v>18&lt;row&gt;&lt;color=136,140,107&gt;挥舞巨锤给予对手341%伤害，&lt;row&gt;&lt;color=136,140,107&gt;并额外造成699点伤害</v>
      </c>
    </row>
    <row r="4704" spans="1:15" x14ac:dyDescent="0.15">
      <c r="A4704">
        <f t="shared" si="401"/>
        <v>1004223031</v>
      </c>
      <c r="B4704" s="32">
        <v>1004223</v>
      </c>
      <c r="C4704">
        <v>31</v>
      </c>
      <c r="D4704">
        <v>0</v>
      </c>
      <c r="E4704">
        <v>0</v>
      </c>
      <c r="F4704" t="s">
        <v>608</v>
      </c>
      <c r="H4704">
        <v>0</v>
      </c>
      <c r="I4704">
        <v>1</v>
      </c>
      <c r="J4704">
        <v>0</v>
      </c>
      <c r="K4704">
        <v>100</v>
      </c>
      <c r="L4704">
        <f t="shared" si="402"/>
        <v>3.444999999999995</v>
      </c>
      <c r="N4704">
        <v>0.68899999999999895</v>
      </c>
      <c r="O4704" t="str">
        <f t="shared" si="404"/>
        <v>18&lt;row&gt;&lt;color=136,140,107&gt;挥舞巨锤给予对手344%伤害，&lt;row&gt;&lt;color=136,140,107&gt;并额外造成735点伤害</v>
      </c>
    </row>
    <row r="4705" spans="1:15" x14ac:dyDescent="0.15">
      <c r="A4705">
        <f t="shared" si="401"/>
        <v>1004223032</v>
      </c>
      <c r="B4705" s="32">
        <v>1004223</v>
      </c>
      <c r="C4705">
        <v>32</v>
      </c>
      <c r="D4705">
        <v>0</v>
      </c>
      <c r="E4705">
        <v>0</v>
      </c>
      <c r="F4705" t="s">
        <v>609</v>
      </c>
      <c r="H4705">
        <v>0</v>
      </c>
      <c r="I4705">
        <v>1</v>
      </c>
      <c r="J4705">
        <v>0</v>
      </c>
      <c r="K4705">
        <v>100</v>
      </c>
      <c r="L4705">
        <f t="shared" si="402"/>
        <v>3.4764999999999953</v>
      </c>
      <c r="N4705">
        <v>0.69529999999999903</v>
      </c>
      <c r="O4705" t="str">
        <f t="shared" si="404"/>
        <v>18&lt;row&gt;&lt;color=136,140,107&gt;挥舞巨锤给予对手347%伤害，&lt;row&gt;&lt;color=136,140,107&gt;并额外造成773点伤害</v>
      </c>
    </row>
    <row r="4706" spans="1:15" x14ac:dyDescent="0.15">
      <c r="A4706">
        <f t="shared" si="401"/>
        <v>1004223033</v>
      </c>
      <c r="B4706" s="32">
        <v>1004223</v>
      </c>
      <c r="C4706">
        <v>33</v>
      </c>
      <c r="D4706">
        <v>0</v>
      </c>
      <c r="E4706">
        <v>0</v>
      </c>
      <c r="F4706" t="s">
        <v>610</v>
      </c>
      <c r="H4706">
        <v>0</v>
      </c>
      <c r="I4706">
        <v>1</v>
      </c>
      <c r="J4706">
        <v>0</v>
      </c>
      <c r="K4706">
        <v>100</v>
      </c>
      <c r="L4706">
        <f t="shared" si="402"/>
        <v>3.5079999999999951</v>
      </c>
      <c r="N4706">
        <v>0.701599999999999</v>
      </c>
      <c r="O4706" t="str">
        <f t="shared" si="404"/>
        <v>18&lt;row&gt;&lt;color=136,140,107&gt;挥舞巨锤给予对手350%伤害，&lt;row&gt;&lt;color=136,140,107&gt;并额外造成812点伤害</v>
      </c>
    </row>
    <row r="4707" spans="1:15" x14ac:dyDescent="0.15">
      <c r="A4707">
        <f t="shared" si="401"/>
        <v>1004223034</v>
      </c>
      <c r="B4707" s="32">
        <v>1004223</v>
      </c>
      <c r="C4707">
        <v>34</v>
      </c>
      <c r="D4707">
        <v>0</v>
      </c>
      <c r="E4707">
        <v>0</v>
      </c>
      <c r="F4707" t="s">
        <v>611</v>
      </c>
      <c r="H4707">
        <v>0</v>
      </c>
      <c r="I4707">
        <v>1</v>
      </c>
      <c r="J4707">
        <v>0</v>
      </c>
      <c r="K4707">
        <v>100</v>
      </c>
      <c r="L4707">
        <f t="shared" si="402"/>
        <v>3.539499999999995</v>
      </c>
      <c r="N4707">
        <v>0.70789999999999897</v>
      </c>
      <c r="O4707" t="str">
        <f t="shared" si="404"/>
        <v>18&lt;row&gt;&lt;color=136,140,107&gt;挥舞巨锤给予对手353%伤害，&lt;row&gt;&lt;color=136,140,107&gt;并额外造成851点伤害</v>
      </c>
    </row>
    <row r="4708" spans="1:15" x14ac:dyDescent="0.15">
      <c r="A4708">
        <f t="shared" si="401"/>
        <v>1004223035</v>
      </c>
      <c r="B4708" s="32">
        <v>1004223</v>
      </c>
      <c r="C4708">
        <v>35</v>
      </c>
      <c r="D4708">
        <v>0</v>
      </c>
      <c r="E4708">
        <v>0</v>
      </c>
      <c r="F4708" t="s">
        <v>612</v>
      </c>
      <c r="H4708">
        <v>0</v>
      </c>
      <c r="I4708">
        <v>1</v>
      </c>
      <c r="J4708">
        <v>0</v>
      </c>
      <c r="K4708">
        <v>100</v>
      </c>
      <c r="L4708">
        <f t="shared" si="402"/>
        <v>3.5709999999999948</v>
      </c>
      <c r="N4708">
        <v>0.71419999999999895</v>
      </c>
      <c r="O4708" t="str">
        <f t="shared" si="404"/>
        <v>18&lt;row&gt;&lt;color=136,140,107&gt;挥舞巨锤给予对手357%伤害，&lt;row&gt;&lt;color=136,140,107&gt;并额外造成892点伤害</v>
      </c>
    </row>
    <row r="4709" spans="1:15" x14ac:dyDescent="0.15">
      <c r="A4709">
        <f t="shared" si="401"/>
        <v>1004223036</v>
      </c>
      <c r="B4709" s="32">
        <v>1004223</v>
      </c>
      <c r="C4709">
        <v>36</v>
      </c>
      <c r="D4709">
        <v>0</v>
      </c>
      <c r="E4709">
        <v>0</v>
      </c>
      <c r="F4709" t="s">
        <v>613</v>
      </c>
      <c r="H4709">
        <v>0</v>
      </c>
      <c r="I4709">
        <v>1</v>
      </c>
      <c r="J4709">
        <v>0</v>
      </c>
      <c r="K4709">
        <v>100</v>
      </c>
      <c r="L4709">
        <f t="shared" si="402"/>
        <v>3.6024999999999952</v>
      </c>
      <c r="N4709">
        <v>0.72049999999999903</v>
      </c>
      <c r="O4709" t="str">
        <f t="shared" si="404"/>
        <v>18&lt;row&gt;&lt;color=136,140,107&gt;挥舞巨锤给予对手360%伤害，&lt;row&gt;&lt;color=136,140,107&gt;并额外造成934点伤害</v>
      </c>
    </row>
    <row r="4710" spans="1:15" x14ac:dyDescent="0.15">
      <c r="A4710">
        <f t="shared" si="401"/>
        <v>1004223037</v>
      </c>
      <c r="B4710" s="32">
        <v>1004223</v>
      </c>
      <c r="C4710">
        <v>37</v>
      </c>
      <c r="D4710">
        <v>0</v>
      </c>
      <c r="E4710">
        <v>0</v>
      </c>
      <c r="F4710" t="s">
        <v>614</v>
      </c>
      <c r="H4710">
        <v>0</v>
      </c>
      <c r="I4710">
        <v>1</v>
      </c>
      <c r="J4710">
        <v>0</v>
      </c>
      <c r="K4710">
        <v>100</v>
      </c>
      <c r="L4710">
        <f t="shared" si="402"/>
        <v>3.633999999999995</v>
      </c>
      <c r="N4710">
        <v>0.726799999999999</v>
      </c>
      <c r="O4710" t="str">
        <f t="shared" si="404"/>
        <v>18&lt;row&gt;&lt;color=136,140,107&gt;挥舞巨锤给予对手363%伤害，&lt;row&gt;&lt;color=136,140,107&gt;并额外造成977点伤害</v>
      </c>
    </row>
    <row r="4711" spans="1:15" x14ac:dyDescent="0.15">
      <c r="A4711">
        <f t="shared" si="401"/>
        <v>1004223038</v>
      </c>
      <c r="B4711" s="32">
        <v>1004223</v>
      </c>
      <c r="C4711">
        <v>38</v>
      </c>
      <c r="D4711">
        <v>0</v>
      </c>
      <c r="E4711">
        <v>0</v>
      </c>
      <c r="F4711" t="s">
        <v>615</v>
      </c>
      <c r="H4711">
        <v>0</v>
      </c>
      <c r="I4711">
        <v>1</v>
      </c>
      <c r="J4711">
        <v>0</v>
      </c>
      <c r="K4711">
        <v>100</v>
      </c>
      <c r="L4711">
        <f t="shared" si="402"/>
        <v>3.6654999999999949</v>
      </c>
      <c r="N4711">
        <v>0.73309999999999897</v>
      </c>
      <c r="O4711" t="str">
        <f t="shared" si="404"/>
        <v>18&lt;row&gt;&lt;color=136,140,107&gt;挥舞巨锤给予对手366%伤害，&lt;row&gt;&lt;color=136,140,107&gt;并额外造成1021点伤害</v>
      </c>
    </row>
    <row r="4712" spans="1:15" x14ac:dyDescent="0.15">
      <c r="A4712">
        <f t="shared" si="401"/>
        <v>1004223039</v>
      </c>
      <c r="B4712" s="32">
        <v>1004223</v>
      </c>
      <c r="C4712">
        <v>39</v>
      </c>
      <c r="D4712">
        <v>0</v>
      </c>
      <c r="E4712">
        <v>0</v>
      </c>
      <c r="F4712" t="s">
        <v>616</v>
      </c>
      <c r="H4712">
        <v>0</v>
      </c>
      <c r="I4712">
        <v>1</v>
      </c>
      <c r="J4712">
        <v>0</v>
      </c>
      <c r="K4712">
        <v>100</v>
      </c>
      <c r="L4712">
        <f t="shared" si="402"/>
        <v>3.6969999999999947</v>
      </c>
      <c r="N4712">
        <v>0.73939999999999895</v>
      </c>
      <c r="O4712" t="str">
        <f t="shared" si="404"/>
        <v>18&lt;row&gt;&lt;color=136,140,107&gt;挥舞巨锤给予对手369%伤害，&lt;row&gt;&lt;color=136,140,107&gt;并额外造成1066点伤害</v>
      </c>
    </row>
    <row r="4713" spans="1:15" x14ac:dyDescent="0.15">
      <c r="A4713">
        <f t="shared" ref="A4713:A4776" si="405">B4713*1000+C4713</f>
        <v>1004223040</v>
      </c>
      <c r="B4713" s="32">
        <v>1004223</v>
      </c>
      <c r="C4713">
        <v>40</v>
      </c>
      <c r="D4713">
        <v>0</v>
      </c>
      <c r="E4713">
        <v>0</v>
      </c>
      <c r="F4713" t="s">
        <v>617</v>
      </c>
      <c r="H4713">
        <v>0</v>
      </c>
      <c r="I4713">
        <v>1</v>
      </c>
      <c r="J4713">
        <v>0</v>
      </c>
      <c r="K4713">
        <v>100</v>
      </c>
      <c r="L4713">
        <f t="shared" si="402"/>
        <v>3.728499999999995</v>
      </c>
      <c r="N4713">
        <v>0.74569999999999903</v>
      </c>
      <c r="O4713" t="str">
        <f t="shared" si="404"/>
        <v>18&lt;row&gt;&lt;color=136,140,107&gt;挥舞巨锤给予对手372%伤害，&lt;row&gt;&lt;color=136,140,107&gt;并额外造成1112点伤害</v>
      </c>
    </row>
    <row r="4714" spans="1:15" x14ac:dyDescent="0.15">
      <c r="A4714">
        <f t="shared" si="405"/>
        <v>1004223041</v>
      </c>
      <c r="B4714" s="32">
        <v>1004223</v>
      </c>
      <c r="C4714">
        <v>41</v>
      </c>
      <c r="D4714">
        <v>0</v>
      </c>
      <c r="E4714">
        <v>0</v>
      </c>
      <c r="F4714" t="s">
        <v>618</v>
      </c>
      <c r="H4714">
        <v>0</v>
      </c>
      <c r="I4714">
        <v>1</v>
      </c>
      <c r="J4714">
        <v>0</v>
      </c>
      <c r="K4714">
        <v>100</v>
      </c>
      <c r="L4714">
        <f t="shared" si="402"/>
        <v>3.7599999999999949</v>
      </c>
      <c r="N4714">
        <v>0.751999999999999</v>
      </c>
      <c r="O4714" t="str">
        <f t="shared" si="404"/>
        <v>18&lt;row&gt;&lt;color=136,140,107&gt;挥舞巨锤给予对手375%伤害，&lt;row&gt;&lt;color=136,140,107&gt;并额外造成1159点伤害</v>
      </c>
    </row>
    <row r="4715" spans="1:15" x14ac:dyDescent="0.15">
      <c r="A4715">
        <f t="shared" si="405"/>
        <v>1004223042</v>
      </c>
      <c r="B4715" s="32">
        <v>1004223</v>
      </c>
      <c r="C4715">
        <v>42</v>
      </c>
      <c r="D4715">
        <v>0</v>
      </c>
      <c r="E4715">
        <v>0</v>
      </c>
      <c r="F4715" t="s">
        <v>619</v>
      </c>
      <c r="H4715">
        <v>0</v>
      </c>
      <c r="I4715">
        <v>1</v>
      </c>
      <c r="J4715">
        <v>0</v>
      </c>
      <c r="K4715">
        <v>100</v>
      </c>
      <c r="L4715">
        <f t="shared" si="402"/>
        <v>3.7914999999999948</v>
      </c>
      <c r="N4715">
        <v>0.75829999999999897</v>
      </c>
      <c r="O4715" t="str">
        <f t="shared" si="404"/>
        <v>18&lt;row&gt;&lt;color=136,140,107&gt;挥舞巨锤给予对手379%伤害，&lt;row&gt;&lt;color=136,140,107&gt;并额外造成1207点伤害</v>
      </c>
    </row>
    <row r="4716" spans="1:15" x14ac:dyDescent="0.15">
      <c r="A4716">
        <f t="shared" si="405"/>
        <v>1004223043</v>
      </c>
      <c r="B4716" s="32">
        <v>1004223</v>
      </c>
      <c r="C4716">
        <v>43</v>
      </c>
      <c r="D4716">
        <v>0</v>
      </c>
      <c r="E4716">
        <v>0</v>
      </c>
      <c r="F4716" t="s">
        <v>620</v>
      </c>
      <c r="H4716">
        <v>0</v>
      </c>
      <c r="I4716">
        <v>1</v>
      </c>
      <c r="J4716">
        <v>0</v>
      </c>
      <c r="K4716">
        <v>100</v>
      </c>
      <c r="L4716">
        <f t="shared" si="402"/>
        <v>3.8229999999999946</v>
      </c>
      <c r="N4716">
        <v>0.76459999999999895</v>
      </c>
      <c r="O4716" t="str">
        <f t="shared" si="404"/>
        <v>18&lt;row&gt;&lt;color=136,140,107&gt;挥舞巨锤给予对手382%伤害，&lt;row&gt;&lt;color=136,140,107&gt;并额外造成1256点伤害</v>
      </c>
    </row>
    <row r="4717" spans="1:15" x14ac:dyDescent="0.15">
      <c r="A4717">
        <f t="shared" si="405"/>
        <v>1004223044</v>
      </c>
      <c r="B4717" s="32">
        <v>1004223</v>
      </c>
      <c r="C4717">
        <v>44</v>
      </c>
      <c r="D4717">
        <v>0</v>
      </c>
      <c r="E4717">
        <v>0</v>
      </c>
      <c r="F4717" t="s">
        <v>621</v>
      </c>
      <c r="H4717">
        <v>0</v>
      </c>
      <c r="I4717">
        <v>1</v>
      </c>
      <c r="J4717">
        <v>0</v>
      </c>
      <c r="K4717">
        <v>100</v>
      </c>
      <c r="L4717">
        <f t="shared" si="402"/>
        <v>3.8544999999999954</v>
      </c>
      <c r="N4717">
        <v>0.77089999999999903</v>
      </c>
      <c r="O4717" t="str">
        <f t="shared" si="404"/>
        <v>18&lt;row&gt;&lt;color=136,140,107&gt;挥舞巨锤给予对手385%伤害，&lt;row&gt;&lt;color=136,140,107&gt;并额外造成1307点伤害</v>
      </c>
    </row>
    <row r="4718" spans="1:15" x14ac:dyDescent="0.15">
      <c r="A4718">
        <f t="shared" si="405"/>
        <v>1004223045</v>
      </c>
      <c r="B4718" s="32">
        <v>1004223</v>
      </c>
      <c r="C4718">
        <v>45</v>
      </c>
      <c r="D4718">
        <v>0</v>
      </c>
      <c r="E4718">
        <v>0</v>
      </c>
      <c r="F4718" t="s">
        <v>622</v>
      </c>
      <c r="H4718">
        <v>0</v>
      </c>
      <c r="I4718">
        <v>1</v>
      </c>
      <c r="J4718">
        <v>0</v>
      </c>
      <c r="K4718">
        <v>100</v>
      </c>
      <c r="L4718">
        <f t="shared" si="402"/>
        <v>3.8859999999999948</v>
      </c>
      <c r="N4718">
        <v>0.777199999999999</v>
      </c>
      <c r="O4718" t="str">
        <f t="shared" si="404"/>
        <v>18&lt;row&gt;&lt;color=136,140,107&gt;挥舞巨锤给予对手388%伤害，&lt;row&gt;&lt;color=136,140,107&gt;并额外造成1359点伤害</v>
      </c>
    </row>
    <row r="4719" spans="1:15" x14ac:dyDescent="0.15">
      <c r="A4719">
        <f t="shared" si="405"/>
        <v>1004223046</v>
      </c>
      <c r="B4719" s="32">
        <v>1004223</v>
      </c>
      <c r="C4719">
        <v>46</v>
      </c>
      <c r="D4719">
        <v>0</v>
      </c>
      <c r="E4719">
        <v>0</v>
      </c>
      <c r="F4719" t="s">
        <v>623</v>
      </c>
      <c r="H4719">
        <v>0</v>
      </c>
      <c r="I4719">
        <v>1</v>
      </c>
      <c r="J4719">
        <v>0</v>
      </c>
      <c r="K4719">
        <v>100</v>
      </c>
      <c r="L4719">
        <f t="shared" si="402"/>
        <v>3.9174999999999951</v>
      </c>
      <c r="N4719">
        <v>0.78349999999999898</v>
      </c>
      <c r="O4719" t="str">
        <f t="shared" si="404"/>
        <v>18&lt;row&gt;&lt;color=136,140,107&gt;挥舞巨锤给予对手391%伤害，&lt;row&gt;&lt;color=136,140,107&gt;并额外造成1411点伤害</v>
      </c>
    </row>
    <row r="4720" spans="1:15" x14ac:dyDescent="0.15">
      <c r="A4720">
        <f t="shared" si="405"/>
        <v>1004223047</v>
      </c>
      <c r="B4720" s="32">
        <v>1004223</v>
      </c>
      <c r="C4720">
        <v>47</v>
      </c>
      <c r="D4720">
        <v>0</v>
      </c>
      <c r="E4720">
        <v>0</v>
      </c>
      <c r="F4720" t="s">
        <v>624</v>
      </c>
      <c r="H4720">
        <v>0</v>
      </c>
      <c r="I4720">
        <v>1</v>
      </c>
      <c r="J4720">
        <v>0</v>
      </c>
      <c r="K4720">
        <v>100</v>
      </c>
      <c r="L4720">
        <f t="shared" si="402"/>
        <v>3.9489999999999945</v>
      </c>
      <c r="N4720">
        <v>0.78979999999999895</v>
      </c>
      <c r="O4720" t="str">
        <f t="shared" si="404"/>
        <v>18&lt;row&gt;&lt;color=136,140,107&gt;挥舞巨锤给予对手394%伤害，&lt;row&gt;&lt;color=136,140,107&gt;并额外造成1465点伤害</v>
      </c>
    </row>
    <row r="4721" spans="1:15" x14ac:dyDescent="0.15">
      <c r="A4721">
        <f t="shared" si="405"/>
        <v>1004223048</v>
      </c>
      <c r="B4721" s="32">
        <v>1004223</v>
      </c>
      <c r="C4721">
        <v>48</v>
      </c>
      <c r="D4721">
        <v>0</v>
      </c>
      <c r="E4721">
        <v>0</v>
      </c>
      <c r="F4721" t="s">
        <v>625</v>
      </c>
      <c r="H4721">
        <v>0</v>
      </c>
      <c r="I4721">
        <v>1</v>
      </c>
      <c r="J4721">
        <v>0</v>
      </c>
      <c r="K4721">
        <v>100</v>
      </c>
      <c r="L4721">
        <f t="shared" si="402"/>
        <v>3.9804999999999953</v>
      </c>
      <c r="N4721">
        <v>0.79609999999999903</v>
      </c>
      <c r="O4721" t="str">
        <f t="shared" si="404"/>
        <v>18&lt;row&gt;&lt;color=136,140,107&gt;挥舞巨锤给予对手398%伤害，&lt;row&gt;&lt;color=136,140,107&gt;并额外造成1521点伤害</v>
      </c>
    </row>
    <row r="4722" spans="1:15" x14ac:dyDescent="0.15">
      <c r="A4722">
        <f t="shared" si="405"/>
        <v>1004223049</v>
      </c>
      <c r="B4722" s="32">
        <v>1004223</v>
      </c>
      <c r="C4722">
        <v>49</v>
      </c>
      <c r="D4722">
        <v>0</v>
      </c>
      <c r="E4722">
        <v>0</v>
      </c>
      <c r="F4722" t="s">
        <v>626</v>
      </c>
      <c r="H4722">
        <v>0</v>
      </c>
      <c r="I4722">
        <v>1</v>
      </c>
      <c r="J4722">
        <v>0</v>
      </c>
      <c r="K4722">
        <v>100</v>
      </c>
      <c r="L4722">
        <f t="shared" ref="L4722:L4785" si="406">IF(C4722=80,VLOOKUP((B4722-20),$B$100:$L$2343,11,0),VLOOKUP((B4722-20),$B$100:$L$2343,11,0)*N4722)</f>
        <v>4.0119999999999951</v>
      </c>
      <c r="N4722">
        <v>0.802399999999999</v>
      </c>
      <c r="O4722" t="str">
        <f t="shared" si="404"/>
        <v>18&lt;row&gt;&lt;color=136,140,107&gt;挥舞巨锤给予对手401%伤害，&lt;row&gt;&lt;color=136,140,107&gt;并额外造成1577点伤害</v>
      </c>
    </row>
    <row r="4723" spans="1:15" x14ac:dyDescent="0.15">
      <c r="A4723">
        <f t="shared" si="405"/>
        <v>1004223050</v>
      </c>
      <c r="B4723" s="32">
        <v>1004223</v>
      </c>
      <c r="C4723">
        <v>50</v>
      </c>
      <c r="D4723">
        <v>0</v>
      </c>
      <c r="E4723">
        <v>0</v>
      </c>
      <c r="F4723" t="s">
        <v>627</v>
      </c>
      <c r="H4723">
        <v>0</v>
      </c>
      <c r="I4723">
        <v>1</v>
      </c>
      <c r="J4723">
        <v>0</v>
      </c>
      <c r="K4723">
        <v>100</v>
      </c>
      <c r="L4723">
        <f t="shared" si="406"/>
        <v>4.0434999999999945</v>
      </c>
      <c r="N4723">
        <v>0.80869999999999898</v>
      </c>
      <c r="O4723" t="str">
        <f t="shared" si="404"/>
        <v>18&lt;row&gt;&lt;color=136,140,107&gt;挥舞巨锤给予对手404%伤害，&lt;row&gt;&lt;color=136,140,107&gt;并额外造成1634点伤害</v>
      </c>
    </row>
    <row r="4724" spans="1:15" x14ac:dyDescent="0.15">
      <c r="A4724">
        <f t="shared" si="405"/>
        <v>1004223051</v>
      </c>
      <c r="B4724" s="32">
        <v>1004223</v>
      </c>
      <c r="C4724">
        <v>51</v>
      </c>
      <c r="D4724">
        <v>0</v>
      </c>
      <c r="E4724">
        <v>0</v>
      </c>
      <c r="F4724" t="s">
        <v>628</v>
      </c>
      <c r="H4724">
        <v>0</v>
      </c>
      <c r="I4724">
        <v>1</v>
      </c>
      <c r="J4724">
        <v>0</v>
      </c>
      <c r="K4724">
        <v>100</v>
      </c>
      <c r="L4724">
        <f t="shared" si="406"/>
        <v>4.0749999999999948</v>
      </c>
      <c r="N4724">
        <v>0.81499999999999895</v>
      </c>
      <c r="O4724" t="str">
        <f t="shared" si="404"/>
        <v>18&lt;row&gt;&lt;color=136,140,107&gt;挥舞巨锤给予对手407%伤害，&lt;row&gt;&lt;color=136,140,107&gt;并额外造成1693点伤害</v>
      </c>
    </row>
    <row r="4725" spans="1:15" x14ac:dyDescent="0.15">
      <c r="A4725">
        <f t="shared" si="405"/>
        <v>1004223052</v>
      </c>
      <c r="B4725" s="32">
        <v>1004223</v>
      </c>
      <c r="C4725">
        <v>52</v>
      </c>
      <c r="D4725">
        <v>0</v>
      </c>
      <c r="E4725">
        <v>0</v>
      </c>
      <c r="F4725" t="s">
        <v>629</v>
      </c>
      <c r="H4725">
        <v>0</v>
      </c>
      <c r="I4725">
        <v>1</v>
      </c>
      <c r="J4725">
        <v>0</v>
      </c>
      <c r="K4725">
        <v>100</v>
      </c>
      <c r="L4725">
        <f t="shared" si="406"/>
        <v>4.1064999999999952</v>
      </c>
      <c r="N4725">
        <v>0.82129999999999903</v>
      </c>
      <c r="O4725" t="str">
        <f t="shared" si="404"/>
        <v>18&lt;row&gt;&lt;color=136,140,107&gt;挥舞巨锤给予对手410%伤害，&lt;row&gt;&lt;color=136,140,107&gt;并额外造成1753点伤害</v>
      </c>
    </row>
    <row r="4726" spans="1:15" x14ac:dyDescent="0.15">
      <c r="A4726">
        <f t="shared" si="405"/>
        <v>1004223053</v>
      </c>
      <c r="B4726" s="32">
        <v>1004223</v>
      </c>
      <c r="C4726">
        <v>53</v>
      </c>
      <c r="D4726">
        <v>0</v>
      </c>
      <c r="E4726">
        <v>0</v>
      </c>
      <c r="F4726" t="s">
        <v>630</v>
      </c>
      <c r="H4726">
        <v>0</v>
      </c>
      <c r="I4726">
        <v>1</v>
      </c>
      <c r="J4726">
        <v>0</v>
      </c>
      <c r="K4726">
        <v>100</v>
      </c>
      <c r="L4726">
        <f t="shared" si="406"/>
        <v>4.1379999999999946</v>
      </c>
      <c r="N4726">
        <v>0.827599999999999</v>
      </c>
      <c r="O4726" t="str">
        <f t="shared" si="404"/>
        <v>18&lt;row&gt;&lt;color=136,140,107&gt;挥舞巨锤给予对手413%伤害，&lt;row&gt;&lt;color=136,140,107&gt;并额外造成1815点伤害</v>
      </c>
    </row>
    <row r="4727" spans="1:15" x14ac:dyDescent="0.15">
      <c r="A4727">
        <f t="shared" si="405"/>
        <v>1004223054</v>
      </c>
      <c r="B4727" s="32">
        <v>1004223</v>
      </c>
      <c r="C4727">
        <v>54</v>
      </c>
      <c r="D4727">
        <v>0</v>
      </c>
      <c r="E4727">
        <v>0</v>
      </c>
      <c r="F4727" t="s">
        <v>631</v>
      </c>
      <c r="H4727">
        <v>0</v>
      </c>
      <c r="I4727">
        <v>1</v>
      </c>
      <c r="J4727">
        <v>0</v>
      </c>
      <c r="K4727">
        <v>100</v>
      </c>
      <c r="L4727">
        <f t="shared" si="406"/>
        <v>4.1694999999999949</v>
      </c>
      <c r="N4727">
        <v>0.83389999999999898</v>
      </c>
      <c r="O4727" t="str">
        <f t="shared" si="404"/>
        <v>18&lt;row&gt;&lt;color=136,140,107&gt;挥舞巨锤给予对手416%伤害，&lt;row&gt;&lt;color=136,140,107&gt;并额外造成1877点伤害</v>
      </c>
    </row>
    <row r="4728" spans="1:15" x14ac:dyDescent="0.15">
      <c r="A4728">
        <f t="shared" si="405"/>
        <v>1004223055</v>
      </c>
      <c r="B4728" s="32">
        <v>1004223</v>
      </c>
      <c r="C4728">
        <v>55</v>
      </c>
      <c r="D4728">
        <v>0</v>
      </c>
      <c r="E4728">
        <v>0</v>
      </c>
      <c r="F4728" t="s">
        <v>632</v>
      </c>
      <c r="H4728">
        <v>0</v>
      </c>
      <c r="I4728">
        <v>1</v>
      </c>
      <c r="J4728">
        <v>0</v>
      </c>
      <c r="K4728">
        <v>100</v>
      </c>
      <c r="L4728">
        <f t="shared" si="406"/>
        <v>4.2009999999999952</v>
      </c>
      <c r="N4728">
        <v>0.84019999999999895</v>
      </c>
      <c r="O4728" t="str">
        <f t="shared" si="404"/>
        <v>18&lt;row&gt;&lt;color=136,140,107&gt;挥舞巨锤给予对手420%伤害，&lt;row&gt;&lt;color=136,140,107&gt;并额外造成1941点伤害</v>
      </c>
    </row>
    <row r="4729" spans="1:15" x14ac:dyDescent="0.15">
      <c r="A4729">
        <f t="shared" si="405"/>
        <v>1004223056</v>
      </c>
      <c r="B4729" s="32">
        <v>1004223</v>
      </c>
      <c r="C4729">
        <v>56</v>
      </c>
      <c r="D4729">
        <v>0</v>
      </c>
      <c r="E4729">
        <v>0</v>
      </c>
      <c r="F4729" t="s">
        <v>633</v>
      </c>
      <c r="H4729">
        <v>0</v>
      </c>
      <c r="I4729">
        <v>1</v>
      </c>
      <c r="J4729">
        <v>0</v>
      </c>
      <c r="K4729">
        <v>100</v>
      </c>
      <c r="L4729">
        <f t="shared" si="406"/>
        <v>4.2324999999999902</v>
      </c>
      <c r="N4729">
        <v>0.84649999999999803</v>
      </c>
      <c r="O4729" t="str">
        <f t="shared" si="404"/>
        <v>18&lt;row&gt;&lt;color=136,140,107&gt;挥舞巨锤给予对手423%伤害，&lt;row&gt;&lt;color=136,140,107&gt;并额外造成2006点伤害</v>
      </c>
    </row>
    <row r="4730" spans="1:15" x14ac:dyDescent="0.15">
      <c r="A4730">
        <f t="shared" si="405"/>
        <v>1004223057</v>
      </c>
      <c r="B4730" s="32">
        <v>1004223</v>
      </c>
      <c r="C4730">
        <v>57</v>
      </c>
      <c r="D4730">
        <v>0</v>
      </c>
      <c r="E4730">
        <v>0</v>
      </c>
      <c r="F4730" t="s">
        <v>634</v>
      </c>
      <c r="H4730">
        <v>0</v>
      </c>
      <c r="I4730">
        <v>1</v>
      </c>
      <c r="J4730">
        <v>0</v>
      </c>
      <c r="K4730">
        <v>100</v>
      </c>
      <c r="L4730">
        <f t="shared" si="406"/>
        <v>4.2639999999999905</v>
      </c>
      <c r="N4730">
        <v>0.852799999999998</v>
      </c>
      <c r="O4730" t="str">
        <f t="shared" si="404"/>
        <v>18&lt;row&gt;&lt;color=136,140,107&gt;挥舞巨锤给予对手426%伤害，&lt;row&gt;&lt;color=136,140,107&gt;并额外造成2072点伤害</v>
      </c>
    </row>
    <row r="4731" spans="1:15" x14ac:dyDescent="0.15">
      <c r="A4731">
        <f t="shared" si="405"/>
        <v>1004223058</v>
      </c>
      <c r="B4731" s="32">
        <v>1004223</v>
      </c>
      <c r="C4731">
        <v>58</v>
      </c>
      <c r="D4731">
        <v>0</v>
      </c>
      <c r="E4731">
        <v>0</v>
      </c>
      <c r="F4731" t="s">
        <v>635</v>
      </c>
      <c r="H4731">
        <v>0</v>
      </c>
      <c r="I4731">
        <v>1</v>
      </c>
      <c r="J4731">
        <v>0</v>
      </c>
      <c r="K4731">
        <v>100</v>
      </c>
      <c r="L4731">
        <f t="shared" si="406"/>
        <v>4.2954999999999899</v>
      </c>
      <c r="N4731">
        <v>0.85909999999999798</v>
      </c>
      <c r="O4731" t="str">
        <f t="shared" si="404"/>
        <v>18&lt;row&gt;&lt;color=136,140,107&gt;挥舞巨锤给予对手429%伤害，&lt;row&gt;&lt;color=136,140,107&gt;并额外造成2140点伤害</v>
      </c>
    </row>
    <row r="4732" spans="1:15" x14ac:dyDescent="0.15">
      <c r="A4732">
        <f t="shared" si="405"/>
        <v>1004223059</v>
      </c>
      <c r="B4732" s="32">
        <v>1004223</v>
      </c>
      <c r="C4732">
        <v>59</v>
      </c>
      <c r="D4732">
        <v>0</v>
      </c>
      <c r="E4732">
        <v>0</v>
      </c>
      <c r="F4732" t="s">
        <v>636</v>
      </c>
      <c r="H4732">
        <v>0</v>
      </c>
      <c r="I4732">
        <v>1</v>
      </c>
      <c r="J4732">
        <v>0</v>
      </c>
      <c r="K4732">
        <v>100</v>
      </c>
      <c r="L4732">
        <f t="shared" si="406"/>
        <v>4.3269999999999893</v>
      </c>
      <c r="N4732">
        <v>0.86539999999999795</v>
      </c>
      <c r="O4732" t="str">
        <f t="shared" si="404"/>
        <v>18&lt;row&gt;&lt;color=136,140,107&gt;挥舞巨锤给予对手432%伤害，&lt;row&gt;&lt;color=136,140,107&gt;并额外造成2209点伤害</v>
      </c>
    </row>
    <row r="4733" spans="1:15" x14ac:dyDescent="0.15">
      <c r="A4733">
        <f t="shared" si="405"/>
        <v>1004223060</v>
      </c>
      <c r="B4733" s="32">
        <v>1004223</v>
      </c>
      <c r="C4733">
        <v>60</v>
      </c>
      <c r="D4733">
        <v>0</v>
      </c>
      <c r="E4733">
        <v>0</v>
      </c>
      <c r="F4733" t="s">
        <v>637</v>
      </c>
      <c r="H4733">
        <v>0</v>
      </c>
      <c r="I4733">
        <v>1</v>
      </c>
      <c r="J4733">
        <v>0</v>
      </c>
      <c r="K4733">
        <v>100</v>
      </c>
      <c r="L4733">
        <f t="shared" si="406"/>
        <v>4.3584999999999905</v>
      </c>
      <c r="N4733">
        <v>0.87169999999999803</v>
      </c>
      <c r="O4733" t="str">
        <f t="shared" si="404"/>
        <v>18&lt;row&gt;&lt;color=136,140,107&gt;挥舞巨锤给予对手435%伤害，&lt;row&gt;&lt;color=136,140,107&gt;并额外造成2279点伤害</v>
      </c>
    </row>
    <row r="4734" spans="1:15" x14ac:dyDescent="0.15">
      <c r="A4734">
        <f t="shared" si="405"/>
        <v>1004223061</v>
      </c>
      <c r="B4734" s="32">
        <v>1004223</v>
      </c>
      <c r="C4734">
        <v>61</v>
      </c>
      <c r="D4734">
        <v>0</v>
      </c>
      <c r="E4734">
        <v>0</v>
      </c>
      <c r="F4734" t="s">
        <v>638</v>
      </c>
      <c r="H4734">
        <v>0</v>
      </c>
      <c r="I4734">
        <v>1</v>
      </c>
      <c r="J4734">
        <v>0</v>
      </c>
      <c r="K4734">
        <v>100</v>
      </c>
      <c r="L4734">
        <f t="shared" si="406"/>
        <v>4.3899999999999899</v>
      </c>
      <c r="N4734">
        <v>0.877999999999998</v>
      </c>
      <c r="O4734" t="str">
        <f t="shared" si="404"/>
        <v>18&lt;row&gt;&lt;color=136,140,107&gt;挥舞巨锤给予对手438%伤害，&lt;row&gt;&lt;color=136,140,107&gt;并额外造成2351点伤害</v>
      </c>
    </row>
    <row r="4735" spans="1:15" x14ac:dyDescent="0.15">
      <c r="A4735">
        <f t="shared" si="405"/>
        <v>1004223062</v>
      </c>
      <c r="B4735" s="32">
        <v>1004223</v>
      </c>
      <c r="C4735">
        <v>62</v>
      </c>
      <c r="D4735">
        <v>0</v>
      </c>
      <c r="E4735">
        <v>0</v>
      </c>
      <c r="F4735" t="s">
        <v>639</v>
      </c>
      <c r="H4735">
        <v>0</v>
      </c>
      <c r="I4735">
        <v>1</v>
      </c>
      <c r="J4735">
        <v>0</v>
      </c>
      <c r="K4735">
        <v>100</v>
      </c>
      <c r="L4735">
        <f t="shared" si="406"/>
        <v>4.4214999999999902</v>
      </c>
      <c r="N4735">
        <v>0.88429999999999798</v>
      </c>
      <c r="O4735" t="str">
        <f t="shared" si="404"/>
        <v>18&lt;row&gt;&lt;color=136,140,107&gt;挥舞巨锤给予对手442%伤害，&lt;row&gt;&lt;color=136,140,107&gt;并额外造成2424点伤害</v>
      </c>
    </row>
    <row r="4736" spans="1:15" x14ac:dyDescent="0.15">
      <c r="A4736">
        <f t="shared" si="405"/>
        <v>1004223063</v>
      </c>
      <c r="B4736" s="32">
        <v>1004223</v>
      </c>
      <c r="C4736">
        <v>63</v>
      </c>
      <c r="D4736">
        <v>0</v>
      </c>
      <c r="E4736">
        <v>0</v>
      </c>
      <c r="F4736" t="s">
        <v>640</v>
      </c>
      <c r="H4736">
        <v>0</v>
      </c>
      <c r="I4736">
        <v>1</v>
      </c>
      <c r="J4736">
        <v>0</v>
      </c>
      <c r="K4736">
        <v>100</v>
      </c>
      <c r="L4736">
        <f t="shared" si="406"/>
        <v>4.4529999999999896</v>
      </c>
      <c r="N4736">
        <v>0.89059999999999795</v>
      </c>
      <c r="O4736" t="str">
        <f t="shared" si="404"/>
        <v>18&lt;row&gt;&lt;color=136,140,107&gt;挥舞巨锤给予对手445%伤害，&lt;row&gt;&lt;color=136,140,107&gt;并额外造成2498点伤害</v>
      </c>
    </row>
    <row r="4737" spans="1:15" x14ac:dyDescent="0.15">
      <c r="A4737">
        <f t="shared" si="405"/>
        <v>1004223064</v>
      </c>
      <c r="B4737" s="32">
        <v>1004223</v>
      </c>
      <c r="C4737">
        <v>64</v>
      </c>
      <c r="D4737">
        <v>0</v>
      </c>
      <c r="E4737">
        <v>0</v>
      </c>
      <c r="F4737" t="s">
        <v>641</v>
      </c>
      <c r="H4737">
        <v>0</v>
      </c>
      <c r="I4737">
        <v>1</v>
      </c>
      <c r="J4737">
        <v>0</v>
      </c>
      <c r="K4737">
        <v>100</v>
      </c>
      <c r="L4737">
        <f t="shared" si="406"/>
        <v>4.4844999999999899</v>
      </c>
      <c r="N4737">
        <v>0.89689999999999803</v>
      </c>
      <c r="O4737" t="str">
        <f t="shared" si="404"/>
        <v>18&lt;row&gt;&lt;color=136,140,107&gt;挥舞巨锤给予对手448%伤害，&lt;row&gt;&lt;color=136,140,107&gt;并额外造成2574点伤害</v>
      </c>
    </row>
    <row r="4738" spans="1:15" x14ac:dyDescent="0.15">
      <c r="A4738">
        <f t="shared" si="405"/>
        <v>1004223065</v>
      </c>
      <c r="B4738" s="32">
        <v>1004223</v>
      </c>
      <c r="C4738">
        <v>65</v>
      </c>
      <c r="D4738">
        <v>0</v>
      </c>
      <c r="E4738">
        <v>0</v>
      </c>
      <c r="F4738" t="s">
        <v>642</v>
      </c>
      <c r="H4738">
        <v>0</v>
      </c>
      <c r="I4738">
        <v>1</v>
      </c>
      <c r="J4738">
        <v>0</v>
      </c>
      <c r="K4738">
        <v>100</v>
      </c>
      <c r="L4738">
        <f t="shared" si="406"/>
        <v>4.5159999999999902</v>
      </c>
      <c r="N4738">
        <v>0.903199999999998</v>
      </c>
      <c r="O4738" t="str">
        <f t="shared" si="404"/>
        <v>18&lt;row&gt;&lt;color=136,140,107&gt;挥舞巨锤给予对手451%伤害，&lt;row&gt;&lt;color=136,140,107&gt;并额外造成2651点伤害</v>
      </c>
    </row>
    <row r="4739" spans="1:15" x14ac:dyDescent="0.15">
      <c r="A4739">
        <f t="shared" si="405"/>
        <v>1004223066</v>
      </c>
      <c r="B4739" s="32">
        <v>1004223</v>
      </c>
      <c r="C4739">
        <v>66</v>
      </c>
      <c r="D4739">
        <v>0</v>
      </c>
      <c r="E4739">
        <v>0</v>
      </c>
      <c r="F4739" t="s">
        <v>643</v>
      </c>
      <c r="H4739">
        <v>0</v>
      </c>
      <c r="I4739">
        <v>1</v>
      </c>
      <c r="J4739">
        <v>0</v>
      </c>
      <c r="K4739">
        <v>100</v>
      </c>
      <c r="L4739">
        <f t="shared" si="406"/>
        <v>4.5474999999999897</v>
      </c>
      <c r="N4739">
        <v>0.90949999999999798</v>
      </c>
      <c r="O4739" t="str">
        <f t="shared" ref="O4739:O4752" si="407">"18&lt;row&gt;&lt;color=136,140,107&gt;挥舞巨锤给予对手"&amp;INT(L4739*100)&amp;"%伤害，&lt;row&gt;&lt;color=136,140,107&gt;并额外造成"&amp;INT(C4739*10*L4739*N4739)&amp;"点伤害"</f>
        <v>18&lt;row&gt;&lt;color=136,140,107&gt;挥舞巨锤给予对手454%伤害，&lt;row&gt;&lt;color=136,140,107&gt;并额外造成2729点伤害</v>
      </c>
    </row>
    <row r="4740" spans="1:15" x14ac:dyDescent="0.15">
      <c r="A4740">
        <f t="shared" si="405"/>
        <v>1004223067</v>
      </c>
      <c r="B4740" s="32">
        <v>1004223</v>
      </c>
      <c r="C4740">
        <v>67</v>
      </c>
      <c r="D4740">
        <v>0</v>
      </c>
      <c r="E4740">
        <v>0</v>
      </c>
      <c r="F4740" t="s">
        <v>644</v>
      </c>
      <c r="H4740">
        <v>0</v>
      </c>
      <c r="I4740">
        <v>1</v>
      </c>
      <c r="J4740">
        <v>0</v>
      </c>
      <c r="K4740">
        <v>100</v>
      </c>
      <c r="L4740">
        <f t="shared" si="406"/>
        <v>4.57899999999999</v>
      </c>
      <c r="N4740">
        <v>0.91579999999999795</v>
      </c>
      <c r="O4740" t="str">
        <f t="shared" si="407"/>
        <v>18&lt;row&gt;&lt;color=136,140,107&gt;挥舞巨锤给予对手457%伤害，&lt;row&gt;&lt;color=136,140,107&gt;并额外造成2809点伤害</v>
      </c>
    </row>
    <row r="4741" spans="1:15" x14ac:dyDescent="0.15">
      <c r="A4741">
        <f t="shared" si="405"/>
        <v>1004223068</v>
      </c>
      <c r="B4741" s="32">
        <v>1004223</v>
      </c>
      <c r="C4741">
        <v>68</v>
      </c>
      <c r="D4741">
        <v>0</v>
      </c>
      <c r="E4741">
        <v>0</v>
      </c>
      <c r="F4741" t="s">
        <v>645</v>
      </c>
      <c r="H4741">
        <v>0</v>
      </c>
      <c r="I4741">
        <v>1</v>
      </c>
      <c r="J4741">
        <v>0</v>
      </c>
      <c r="K4741">
        <v>100</v>
      </c>
      <c r="L4741">
        <f t="shared" si="406"/>
        <v>4.6104999999999903</v>
      </c>
      <c r="N4741">
        <v>0.92209999999999803</v>
      </c>
      <c r="O4741" t="str">
        <f t="shared" si="407"/>
        <v>18&lt;row&gt;&lt;color=136,140,107&gt;挥舞巨锤给予对手461%伤害，&lt;row&gt;&lt;color=136,140,107&gt;并额外造成2890点伤害</v>
      </c>
    </row>
    <row r="4742" spans="1:15" x14ac:dyDescent="0.15">
      <c r="A4742">
        <f t="shared" si="405"/>
        <v>1004223069</v>
      </c>
      <c r="B4742" s="32">
        <v>1004223</v>
      </c>
      <c r="C4742">
        <v>69</v>
      </c>
      <c r="D4742">
        <v>0</v>
      </c>
      <c r="E4742">
        <v>0</v>
      </c>
      <c r="F4742" t="s">
        <v>646</v>
      </c>
      <c r="H4742">
        <v>0</v>
      </c>
      <c r="I4742">
        <v>1</v>
      </c>
      <c r="J4742">
        <v>0</v>
      </c>
      <c r="K4742">
        <v>100</v>
      </c>
      <c r="L4742">
        <f t="shared" si="406"/>
        <v>4.6419999999999897</v>
      </c>
      <c r="N4742">
        <v>0.928399999999998</v>
      </c>
      <c r="O4742" t="str">
        <f t="shared" si="407"/>
        <v>18&lt;row&gt;&lt;color=136,140,107&gt;挥舞巨锤给予对手464%伤害，&lt;row&gt;&lt;color=136,140,107&gt;并额外造成2973点伤害</v>
      </c>
    </row>
    <row r="4743" spans="1:15" x14ac:dyDescent="0.15">
      <c r="A4743">
        <f t="shared" si="405"/>
        <v>1004223070</v>
      </c>
      <c r="B4743" s="32">
        <v>1004223</v>
      </c>
      <c r="C4743">
        <v>70</v>
      </c>
      <c r="D4743">
        <v>0</v>
      </c>
      <c r="E4743">
        <v>0</v>
      </c>
      <c r="F4743" t="s">
        <v>647</v>
      </c>
      <c r="H4743">
        <v>0</v>
      </c>
      <c r="I4743">
        <v>1</v>
      </c>
      <c r="J4743">
        <v>0</v>
      </c>
      <c r="K4743">
        <v>100</v>
      </c>
      <c r="L4743">
        <f t="shared" si="406"/>
        <v>4.67349999999999</v>
      </c>
      <c r="N4743">
        <v>0.93469999999999798</v>
      </c>
      <c r="O4743" t="str">
        <f t="shared" si="407"/>
        <v>18&lt;row&gt;&lt;color=136,140,107&gt;挥舞巨锤给予对手467%伤害，&lt;row&gt;&lt;color=136,140,107&gt;并额外造成3057点伤害</v>
      </c>
    </row>
    <row r="4744" spans="1:15" x14ac:dyDescent="0.15">
      <c r="A4744">
        <f t="shared" si="405"/>
        <v>1004223071</v>
      </c>
      <c r="B4744" s="32">
        <v>1004223</v>
      </c>
      <c r="C4744">
        <v>71</v>
      </c>
      <c r="D4744">
        <v>0</v>
      </c>
      <c r="E4744">
        <v>0</v>
      </c>
      <c r="F4744" t="s">
        <v>648</v>
      </c>
      <c r="H4744">
        <v>0</v>
      </c>
      <c r="I4744">
        <v>1</v>
      </c>
      <c r="J4744">
        <v>0</v>
      </c>
      <c r="K4744">
        <v>100</v>
      </c>
      <c r="L4744">
        <f t="shared" si="406"/>
        <v>4.7049999999999894</v>
      </c>
      <c r="N4744">
        <v>0.94099999999999795</v>
      </c>
      <c r="O4744" t="str">
        <f t="shared" si="407"/>
        <v>18&lt;row&gt;&lt;color=136,140,107&gt;挥舞巨锤给予对手470%伤害，&lt;row&gt;&lt;color=136,140,107&gt;并额外造成3143点伤害</v>
      </c>
    </row>
    <row r="4745" spans="1:15" x14ac:dyDescent="0.15">
      <c r="A4745">
        <f t="shared" si="405"/>
        <v>1004223072</v>
      </c>
      <c r="B4745" s="32">
        <v>1004223</v>
      </c>
      <c r="C4745">
        <v>72</v>
      </c>
      <c r="D4745">
        <v>0</v>
      </c>
      <c r="E4745">
        <v>0</v>
      </c>
      <c r="F4745" t="s">
        <v>649</v>
      </c>
      <c r="H4745">
        <v>0</v>
      </c>
      <c r="I4745">
        <v>1</v>
      </c>
      <c r="J4745">
        <v>0</v>
      </c>
      <c r="K4745">
        <v>100</v>
      </c>
      <c r="L4745">
        <f t="shared" si="406"/>
        <v>4.7364999999999906</v>
      </c>
      <c r="N4745">
        <v>0.94729999999999803</v>
      </c>
      <c r="O4745" t="str">
        <f t="shared" si="407"/>
        <v>18&lt;row&gt;&lt;color=136,140,107&gt;挥舞巨锤给予对手473%伤害，&lt;row&gt;&lt;color=136,140,107&gt;并额外造成3230点伤害</v>
      </c>
    </row>
    <row r="4746" spans="1:15" x14ac:dyDescent="0.15">
      <c r="A4746">
        <f t="shared" si="405"/>
        <v>1004223073</v>
      </c>
      <c r="B4746" s="32">
        <v>1004223</v>
      </c>
      <c r="C4746">
        <v>73</v>
      </c>
      <c r="D4746">
        <v>0</v>
      </c>
      <c r="E4746">
        <v>0</v>
      </c>
      <c r="F4746" t="s">
        <v>650</v>
      </c>
      <c r="H4746">
        <v>0</v>
      </c>
      <c r="I4746">
        <v>1</v>
      </c>
      <c r="J4746">
        <v>0</v>
      </c>
      <c r="K4746">
        <v>100</v>
      </c>
      <c r="L4746">
        <f t="shared" si="406"/>
        <v>4.76799999999999</v>
      </c>
      <c r="N4746">
        <v>0.953599999999998</v>
      </c>
      <c r="O4746" t="str">
        <f t="shared" si="407"/>
        <v>18&lt;row&gt;&lt;color=136,140,107&gt;挥舞巨锤给予对手476%伤害，&lt;row&gt;&lt;color=136,140,107&gt;并额外造成3319点伤害</v>
      </c>
    </row>
    <row r="4747" spans="1:15" x14ac:dyDescent="0.15">
      <c r="A4747">
        <f t="shared" si="405"/>
        <v>1004223074</v>
      </c>
      <c r="B4747" s="32">
        <v>1004223</v>
      </c>
      <c r="C4747">
        <v>74</v>
      </c>
      <c r="D4747">
        <v>0</v>
      </c>
      <c r="E4747">
        <v>0</v>
      </c>
      <c r="F4747" t="s">
        <v>651</v>
      </c>
      <c r="H4747">
        <v>0</v>
      </c>
      <c r="I4747">
        <v>1</v>
      </c>
      <c r="J4747">
        <v>0</v>
      </c>
      <c r="K4747">
        <v>100</v>
      </c>
      <c r="L4747">
        <f t="shared" si="406"/>
        <v>4.7994999999999894</v>
      </c>
      <c r="N4747">
        <v>0.95989999999999798</v>
      </c>
      <c r="O4747" t="str">
        <f t="shared" si="407"/>
        <v>18&lt;row&gt;&lt;color=136,140,107&gt;挥舞巨锤给予对手479%伤害，&lt;row&gt;&lt;color=136,140,107&gt;并额外造成3409点伤害</v>
      </c>
    </row>
    <row r="4748" spans="1:15" x14ac:dyDescent="0.15">
      <c r="A4748">
        <f t="shared" si="405"/>
        <v>1004223075</v>
      </c>
      <c r="B4748" s="32">
        <v>1004223</v>
      </c>
      <c r="C4748">
        <v>75</v>
      </c>
      <c r="D4748">
        <v>0</v>
      </c>
      <c r="E4748">
        <v>0</v>
      </c>
      <c r="F4748" t="s">
        <v>652</v>
      </c>
      <c r="H4748">
        <v>0</v>
      </c>
      <c r="I4748">
        <v>1</v>
      </c>
      <c r="J4748">
        <v>0</v>
      </c>
      <c r="K4748">
        <v>100</v>
      </c>
      <c r="L4748">
        <f t="shared" si="406"/>
        <v>4.8309999999999897</v>
      </c>
      <c r="N4748">
        <v>0.96619999999999795</v>
      </c>
      <c r="O4748" t="str">
        <f t="shared" si="407"/>
        <v>18&lt;row&gt;&lt;color=136,140,107&gt;挥舞巨锤给予对手483%伤害，&lt;row&gt;&lt;color=136,140,107&gt;并额外造成3500点伤害</v>
      </c>
    </row>
    <row r="4749" spans="1:15" x14ac:dyDescent="0.15">
      <c r="A4749">
        <f t="shared" si="405"/>
        <v>1004223076</v>
      </c>
      <c r="B4749" s="32">
        <v>1004223</v>
      </c>
      <c r="C4749">
        <v>76</v>
      </c>
      <c r="D4749">
        <v>0</v>
      </c>
      <c r="E4749">
        <v>0</v>
      </c>
      <c r="F4749" t="s">
        <v>653</v>
      </c>
      <c r="H4749">
        <v>0</v>
      </c>
      <c r="I4749">
        <v>1</v>
      </c>
      <c r="J4749">
        <v>0</v>
      </c>
      <c r="K4749">
        <v>100</v>
      </c>
      <c r="L4749">
        <f t="shared" si="406"/>
        <v>4.8624999999999901</v>
      </c>
      <c r="N4749">
        <v>0.97249999999999803</v>
      </c>
      <c r="O4749" t="str">
        <f t="shared" si="407"/>
        <v>18&lt;row&gt;&lt;color=136,140,107&gt;挥舞巨锤给予对手486%伤害，&lt;row&gt;&lt;color=136,140,107&gt;并额外造成3593点伤害</v>
      </c>
    </row>
    <row r="4750" spans="1:15" x14ac:dyDescent="0.15">
      <c r="A4750">
        <f t="shared" si="405"/>
        <v>1004223077</v>
      </c>
      <c r="B4750" s="32">
        <v>1004223</v>
      </c>
      <c r="C4750">
        <v>77</v>
      </c>
      <c r="D4750">
        <v>0</v>
      </c>
      <c r="E4750">
        <v>0</v>
      </c>
      <c r="F4750" t="s">
        <v>654</v>
      </c>
      <c r="H4750">
        <v>0</v>
      </c>
      <c r="I4750">
        <v>1</v>
      </c>
      <c r="J4750">
        <v>0</v>
      </c>
      <c r="K4750">
        <v>100</v>
      </c>
      <c r="L4750">
        <f t="shared" si="406"/>
        <v>4.8939999999999904</v>
      </c>
      <c r="N4750">
        <v>0.978799999999998</v>
      </c>
      <c r="O4750" t="str">
        <f t="shared" si="407"/>
        <v>18&lt;row&gt;&lt;color=136,140,107&gt;挥舞巨锤给予对手489%伤害，&lt;row&gt;&lt;color=136,140,107&gt;并额外造成3688点伤害</v>
      </c>
    </row>
    <row r="4751" spans="1:15" x14ac:dyDescent="0.15">
      <c r="A4751">
        <f t="shared" si="405"/>
        <v>1004223078</v>
      </c>
      <c r="B4751" s="32">
        <v>1004223</v>
      </c>
      <c r="C4751">
        <v>78</v>
      </c>
      <c r="D4751">
        <v>0</v>
      </c>
      <c r="E4751">
        <v>0</v>
      </c>
      <c r="F4751" t="s">
        <v>655</v>
      </c>
      <c r="H4751">
        <v>0</v>
      </c>
      <c r="I4751">
        <v>1</v>
      </c>
      <c r="J4751">
        <v>0</v>
      </c>
      <c r="K4751">
        <v>100</v>
      </c>
      <c r="L4751">
        <f t="shared" si="406"/>
        <v>4.9254999999999898</v>
      </c>
      <c r="N4751">
        <v>0.98509999999999798</v>
      </c>
      <c r="O4751" t="str">
        <f t="shared" si="407"/>
        <v>18&lt;row&gt;&lt;color=136,140,107&gt;挥舞巨锤给予对手492%伤害，&lt;row&gt;&lt;color=136,140,107&gt;并额外造成3784点伤害</v>
      </c>
    </row>
    <row r="4752" spans="1:15" x14ac:dyDescent="0.15">
      <c r="A4752">
        <f t="shared" si="405"/>
        <v>1004223079</v>
      </c>
      <c r="B4752" s="32">
        <v>1004223</v>
      </c>
      <c r="C4752">
        <v>79</v>
      </c>
      <c r="D4752">
        <v>0</v>
      </c>
      <c r="E4752">
        <v>0</v>
      </c>
      <c r="F4752" t="s">
        <v>656</v>
      </c>
      <c r="H4752">
        <v>0</v>
      </c>
      <c r="I4752">
        <v>1</v>
      </c>
      <c r="J4752">
        <v>0</v>
      </c>
      <c r="K4752">
        <v>100</v>
      </c>
      <c r="L4752">
        <f t="shared" si="406"/>
        <v>4.9569999999999901</v>
      </c>
      <c r="N4752">
        <v>0.99139999999999795</v>
      </c>
      <c r="O4752" t="str">
        <f t="shared" si="407"/>
        <v>18&lt;row&gt;&lt;color=136,140,107&gt;挥舞巨锤给予对手495%伤害，&lt;row&gt;&lt;color=136,140,107&gt;并额外造成3882点伤害</v>
      </c>
    </row>
    <row r="4753" spans="1:15" x14ac:dyDescent="0.15">
      <c r="A4753">
        <f t="shared" si="405"/>
        <v>1004223080</v>
      </c>
      <c r="B4753" s="32">
        <v>1004223</v>
      </c>
      <c r="C4753">
        <v>80</v>
      </c>
      <c r="D4753">
        <v>0</v>
      </c>
      <c r="E4753">
        <v>0</v>
      </c>
      <c r="F4753" t="s">
        <v>657</v>
      </c>
      <c r="H4753">
        <v>0</v>
      </c>
      <c r="I4753">
        <v>1</v>
      </c>
      <c r="J4753">
        <v>0</v>
      </c>
      <c r="K4753">
        <v>100</v>
      </c>
      <c r="L4753">
        <f t="shared" si="406"/>
        <v>5</v>
      </c>
      <c r="N4753">
        <v>0.99769999999999803</v>
      </c>
      <c r="O4753" t="str">
        <f>"18&lt;row&gt;&lt;color=136,140,107&gt;挥舞巨锤给予对手"&amp;INT(L4753*100)&amp;"%伤害，&lt;row&gt;&lt;color=136,140,107&gt;并额外造成"&amp;INT(C4753*10*L4753*N4753)&amp;"点伤害"</f>
        <v>18&lt;row&gt;&lt;color=136,140,107&gt;挥舞巨锤给予对手500%伤害，&lt;row&gt;&lt;color=136,140,107&gt;并额外造成3990点伤害</v>
      </c>
    </row>
    <row r="4754" spans="1:15" x14ac:dyDescent="0.15">
      <c r="A4754">
        <f t="shared" si="405"/>
        <v>1004523001</v>
      </c>
      <c r="B4754" s="35">
        <v>1004523</v>
      </c>
      <c r="C4754">
        <v>1</v>
      </c>
      <c r="D4754">
        <v>0</v>
      </c>
      <c r="E4754">
        <v>0</v>
      </c>
      <c r="F4754" t="s">
        <v>578</v>
      </c>
      <c r="H4754">
        <v>0</v>
      </c>
      <c r="I4754">
        <v>1</v>
      </c>
      <c r="J4754">
        <v>0</v>
      </c>
      <c r="K4754">
        <v>100</v>
      </c>
      <c r="L4754">
        <f t="shared" si="406"/>
        <v>2.25</v>
      </c>
      <c r="N4754">
        <v>0.5</v>
      </c>
      <c r="O4754" t="str">
        <f>"18&lt;row&gt;&lt;color=136,140,107&gt;召出冷月给予对手"&amp;INT(L4754*100)&amp;"%伤害，&lt;row&gt;&lt;color=136,140,107&gt;并额外造成"&amp;INT(C4754*10*L4754*N4754)&amp;"点伤害"</f>
        <v>18&lt;row&gt;&lt;color=136,140,107&gt;召出冷月给予对手225%伤害，&lt;row&gt;&lt;color=136,140,107&gt;并额外造成11点伤害</v>
      </c>
    </row>
    <row r="4755" spans="1:15" x14ac:dyDescent="0.15">
      <c r="A4755">
        <f t="shared" si="405"/>
        <v>1004523002</v>
      </c>
      <c r="B4755" s="32">
        <v>1004523</v>
      </c>
      <c r="C4755">
        <v>2</v>
      </c>
      <c r="D4755">
        <v>0</v>
      </c>
      <c r="E4755">
        <v>0</v>
      </c>
      <c r="F4755" t="s">
        <v>590</v>
      </c>
      <c r="H4755">
        <v>0</v>
      </c>
      <c r="I4755">
        <v>1</v>
      </c>
      <c r="J4755">
        <v>0</v>
      </c>
      <c r="K4755">
        <v>100</v>
      </c>
      <c r="L4755">
        <f t="shared" si="406"/>
        <v>2.2783499999999997</v>
      </c>
      <c r="N4755">
        <v>0.50629999999999997</v>
      </c>
      <c r="O4755" t="str">
        <f t="shared" ref="O4755:O4818" si="408">"18&lt;row&gt;&lt;color=136,140,107&gt;召出冷月给予对手"&amp;INT(L4755*100)&amp;"%伤害，&lt;row&gt;&lt;color=136,140,107&gt;并额外造成"&amp;INT(C4755*10*L4755*N4755)&amp;"点伤害"</f>
        <v>18&lt;row&gt;&lt;color=136,140,107&gt;召出冷月给予对手227%伤害，&lt;row&gt;&lt;color=136,140,107&gt;并额外造成23点伤害</v>
      </c>
    </row>
    <row r="4756" spans="1:15" x14ac:dyDescent="0.15">
      <c r="A4756">
        <f t="shared" si="405"/>
        <v>1004523003</v>
      </c>
      <c r="B4756" s="32">
        <v>1004523</v>
      </c>
      <c r="C4756">
        <v>3</v>
      </c>
      <c r="D4756">
        <v>0</v>
      </c>
      <c r="E4756">
        <v>0</v>
      </c>
      <c r="F4756" t="s">
        <v>579</v>
      </c>
      <c r="H4756">
        <v>0</v>
      </c>
      <c r="I4756">
        <v>1</v>
      </c>
      <c r="J4756">
        <v>0</v>
      </c>
      <c r="K4756">
        <v>100</v>
      </c>
      <c r="L4756">
        <f t="shared" si="406"/>
        <v>2.3066999999999998</v>
      </c>
      <c r="N4756">
        <v>0.51259999999999994</v>
      </c>
      <c r="O4756" t="str">
        <f t="shared" si="408"/>
        <v>18&lt;row&gt;&lt;color=136,140,107&gt;召出冷月给予对手230%伤害，&lt;row&gt;&lt;color=136,140,107&gt;并额外造成35点伤害</v>
      </c>
    </row>
    <row r="4757" spans="1:15" x14ac:dyDescent="0.15">
      <c r="A4757">
        <f t="shared" si="405"/>
        <v>1004523004</v>
      </c>
      <c r="B4757" s="32">
        <v>1004523</v>
      </c>
      <c r="C4757">
        <v>4</v>
      </c>
      <c r="D4757">
        <v>0</v>
      </c>
      <c r="E4757">
        <v>0</v>
      </c>
      <c r="F4757" t="s">
        <v>580</v>
      </c>
      <c r="H4757">
        <v>0</v>
      </c>
      <c r="I4757">
        <v>1</v>
      </c>
      <c r="J4757">
        <v>0</v>
      </c>
      <c r="K4757">
        <v>100</v>
      </c>
      <c r="L4757">
        <f t="shared" si="406"/>
        <v>2.3350500000000003</v>
      </c>
      <c r="N4757">
        <v>0.51890000000000003</v>
      </c>
      <c r="O4757" t="str">
        <f t="shared" si="408"/>
        <v>18&lt;row&gt;&lt;color=136,140,107&gt;召出冷月给予对手233%伤害，&lt;row&gt;&lt;color=136,140,107&gt;并额外造成48点伤害</v>
      </c>
    </row>
    <row r="4758" spans="1:15" x14ac:dyDescent="0.15">
      <c r="A4758">
        <f t="shared" si="405"/>
        <v>1004523005</v>
      </c>
      <c r="B4758" s="32">
        <v>1004523</v>
      </c>
      <c r="C4758">
        <v>5</v>
      </c>
      <c r="D4758">
        <v>0</v>
      </c>
      <c r="E4758">
        <v>0</v>
      </c>
      <c r="F4758" t="s">
        <v>581</v>
      </c>
      <c r="H4758">
        <v>0</v>
      </c>
      <c r="I4758">
        <v>1</v>
      </c>
      <c r="J4758">
        <v>0</v>
      </c>
      <c r="K4758">
        <v>100</v>
      </c>
      <c r="L4758">
        <f t="shared" si="406"/>
        <v>2.3633999999999999</v>
      </c>
      <c r="N4758">
        <v>0.5252</v>
      </c>
      <c r="O4758" t="str">
        <f t="shared" si="408"/>
        <v>18&lt;row&gt;&lt;color=136,140,107&gt;召出冷月给予对手236%伤害，&lt;row&gt;&lt;color=136,140,107&gt;并额外造成62点伤害</v>
      </c>
    </row>
    <row r="4759" spans="1:15" x14ac:dyDescent="0.15">
      <c r="A4759">
        <f t="shared" si="405"/>
        <v>1004523006</v>
      </c>
      <c r="B4759" s="32">
        <v>1004523</v>
      </c>
      <c r="C4759">
        <v>6</v>
      </c>
      <c r="D4759">
        <v>0</v>
      </c>
      <c r="E4759">
        <v>0</v>
      </c>
      <c r="F4759" t="s">
        <v>582</v>
      </c>
      <c r="H4759">
        <v>0</v>
      </c>
      <c r="I4759">
        <v>1</v>
      </c>
      <c r="J4759">
        <v>0</v>
      </c>
      <c r="K4759">
        <v>100</v>
      </c>
      <c r="L4759">
        <f t="shared" si="406"/>
        <v>2.39175</v>
      </c>
      <c r="N4759">
        <v>0.53149999999999997</v>
      </c>
      <c r="O4759" t="str">
        <f t="shared" si="408"/>
        <v>18&lt;row&gt;&lt;color=136,140,107&gt;召出冷月给予对手239%伤害，&lt;row&gt;&lt;color=136,140,107&gt;并额外造成76点伤害</v>
      </c>
    </row>
    <row r="4760" spans="1:15" x14ac:dyDescent="0.15">
      <c r="A4760">
        <f t="shared" si="405"/>
        <v>1004523007</v>
      </c>
      <c r="B4760" s="32">
        <v>1004523</v>
      </c>
      <c r="C4760">
        <v>7</v>
      </c>
      <c r="D4760">
        <v>0</v>
      </c>
      <c r="E4760">
        <v>0</v>
      </c>
      <c r="F4760" t="s">
        <v>583</v>
      </c>
      <c r="H4760">
        <v>0</v>
      </c>
      <c r="I4760">
        <v>1</v>
      </c>
      <c r="J4760">
        <v>0</v>
      </c>
      <c r="K4760">
        <v>100</v>
      </c>
      <c r="L4760">
        <f t="shared" si="406"/>
        <v>2.4200999999999997</v>
      </c>
      <c r="N4760">
        <v>0.53779999999999994</v>
      </c>
      <c r="O4760" t="str">
        <f t="shared" si="408"/>
        <v>18&lt;row&gt;&lt;color=136,140,107&gt;召出冷月给予对手242%伤害，&lt;row&gt;&lt;color=136,140,107&gt;并额外造成91点伤害</v>
      </c>
    </row>
    <row r="4761" spans="1:15" x14ac:dyDescent="0.15">
      <c r="A4761">
        <f t="shared" si="405"/>
        <v>1004523008</v>
      </c>
      <c r="B4761" s="32">
        <v>1004523</v>
      </c>
      <c r="C4761">
        <v>8</v>
      </c>
      <c r="D4761">
        <v>0</v>
      </c>
      <c r="E4761">
        <v>0</v>
      </c>
      <c r="F4761" t="s">
        <v>584</v>
      </c>
      <c r="H4761">
        <v>0</v>
      </c>
      <c r="I4761">
        <v>1</v>
      </c>
      <c r="J4761">
        <v>0</v>
      </c>
      <c r="K4761">
        <v>100</v>
      </c>
      <c r="L4761">
        <f t="shared" si="406"/>
        <v>2.4484500000000002</v>
      </c>
      <c r="N4761">
        <v>0.54410000000000003</v>
      </c>
      <c r="O4761" t="str">
        <f t="shared" si="408"/>
        <v>18&lt;row&gt;&lt;color=136,140,107&gt;召出冷月给予对手244%伤害，&lt;row&gt;&lt;color=136,140,107&gt;并额外造成106点伤害</v>
      </c>
    </row>
    <row r="4762" spans="1:15" x14ac:dyDescent="0.15">
      <c r="A4762">
        <f t="shared" si="405"/>
        <v>1004523009</v>
      </c>
      <c r="B4762" s="32">
        <v>1004523</v>
      </c>
      <c r="C4762">
        <v>9</v>
      </c>
      <c r="D4762">
        <v>0</v>
      </c>
      <c r="E4762">
        <v>0</v>
      </c>
      <c r="F4762" t="s">
        <v>585</v>
      </c>
      <c r="H4762">
        <v>0</v>
      </c>
      <c r="I4762">
        <v>1</v>
      </c>
      <c r="J4762">
        <v>0</v>
      </c>
      <c r="K4762">
        <v>100</v>
      </c>
      <c r="L4762">
        <f t="shared" si="406"/>
        <v>2.4767999999999999</v>
      </c>
      <c r="N4762">
        <v>0.5504</v>
      </c>
      <c r="O4762" t="str">
        <f t="shared" si="408"/>
        <v>18&lt;row&gt;&lt;color=136,140,107&gt;召出冷月给予对手247%伤害，&lt;row&gt;&lt;color=136,140,107&gt;并额外造成122点伤害</v>
      </c>
    </row>
    <row r="4763" spans="1:15" x14ac:dyDescent="0.15">
      <c r="A4763">
        <f t="shared" si="405"/>
        <v>1004523010</v>
      </c>
      <c r="B4763" s="32">
        <v>1004523</v>
      </c>
      <c r="C4763">
        <v>10</v>
      </c>
      <c r="D4763">
        <v>0</v>
      </c>
      <c r="E4763">
        <v>0</v>
      </c>
      <c r="F4763" t="s">
        <v>586</v>
      </c>
      <c r="H4763">
        <v>0</v>
      </c>
      <c r="I4763">
        <v>1</v>
      </c>
      <c r="J4763">
        <v>0</v>
      </c>
      <c r="K4763">
        <v>100</v>
      </c>
      <c r="L4763">
        <f t="shared" si="406"/>
        <v>2.50515</v>
      </c>
      <c r="N4763">
        <v>0.55669999999999997</v>
      </c>
      <c r="O4763" t="str">
        <f t="shared" si="408"/>
        <v>18&lt;row&gt;&lt;color=136,140,107&gt;召出冷月给予对手250%伤害，&lt;row&gt;&lt;color=136,140,107&gt;并额外造成139点伤害</v>
      </c>
    </row>
    <row r="4764" spans="1:15" x14ac:dyDescent="0.15">
      <c r="A4764">
        <f t="shared" si="405"/>
        <v>1004523011</v>
      </c>
      <c r="B4764" s="32">
        <v>1004523</v>
      </c>
      <c r="C4764">
        <v>11</v>
      </c>
      <c r="D4764">
        <v>0</v>
      </c>
      <c r="E4764">
        <v>0</v>
      </c>
      <c r="F4764" t="s">
        <v>587</v>
      </c>
      <c r="H4764">
        <v>0</v>
      </c>
      <c r="I4764">
        <v>1</v>
      </c>
      <c r="J4764">
        <v>0</v>
      </c>
      <c r="K4764">
        <v>100</v>
      </c>
      <c r="L4764">
        <f t="shared" si="406"/>
        <v>2.5334999999999996</v>
      </c>
      <c r="N4764">
        <v>0.56299999999999994</v>
      </c>
      <c r="O4764" t="str">
        <f t="shared" si="408"/>
        <v>18&lt;row&gt;&lt;color=136,140,107&gt;召出冷月给予对手253%伤害，&lt;row&gt;&lt;color=136,140,107&gt;并额外造成156点伤害</v>
      </c>
    </row>
    <row r="4765" spans="1:15" x14ac:dyDescent="0.15">
      <c r="A4765">
        <f t="shared" si="405"/>
        <v>1004523012</v>
      </c>
      <c r="B4765" s="32">
        <v>1004523</v>
      </c>
      <c r="C4765">
        <v>12</v>
      </c>
      <c r="D4765">
        <v>0</v>
      </c>
      <c r="E4765">
        <v>0</v>
      </c>
      <c r="F4765" t="s">
        <v>588</v>
      </c>
      <c r="H4765">
        <v>0</v>
      </c>
      <c r="I4765">
        <v>1</v>
      </c>
      <c r="J4765">
        <v>0</v>
      </c>
      <c r="K4765">
        <v>100</v>
      </c>
      <c r="L4765">
        <f t="shared" si="406"/>
        <v>2.5618500000000002</v>
      </c>
      <c r="N4765">
        <v>0.56930000000000003</v>
      </c>
      <c r="O4765" t="str">
        <f t="shared" si="408"/>
        <v>18&lt;row&gt;&lt;color=136,140,107&gt;召出冷月给予对手256%伤害，&lt;row&gt;&lt;color=136,140,107&gt;并额外造成175点伤害</v>
      </c>
    </row>
    <row r="4766" spans="1:15" x14ac:dyDescent="0.15">
      <c r="A4766">
        <f t="shared" si="405"/>
        <v>1004523013</v>
      </c>
      <c r="B4766" s="32">
        <v>1004523</v>
      </c>
      <c r="C4766">
        <v>13</v>
      </c>
      <c r="D4766">
        <v>0</v>
      </c>
      <c r="E4766">
        <v>0</v>
      </c>
      <c r="F4766" t="s">
        <v>589</v>
      </c>
      <c r="H4766">
        <v>0</v>
      </c>
      <c r="I4766">
        <v>1</v>
      </c>
      <c r="J4766">
        <v>0</v>
      </c>
      <c r="K4766">
        <v>100</v>
      </c>
      <c r="L4766">
        <f t="shared" si="406"/>
        <v>2.5901999999999998</v>
      </c>
      <c r="N4766">
        <v>0.5756</v>
      </c>
      <c r="O4766" t="str">
        <f t="shared" si="408"/>
        <v>18&lt;row&gt;&lt;color=136,140,107&gt;召出冷月给予对手259%伤害，&lt;row&gt;&lt;color=136,140,107&gt;并额外造成193点伤害</v>
      </c>
    </row>
    <row r="4767" spans="1:15" x14ac:dyDescent="0.15">
      <c r="A4767">
        <f t="shared" si="405"/>
        <v>1004523014</v>
      </c>
      <c r="B4767" s="32">
        <v>1004523</v>
      </c>
      <c r="C4767">
        <v>14</v>
      </c>
      <c r="D4767">
        <v>0</v>
      </c>
      <c r="E4767">
        <v>0</v>
      </c>
      <c r="F4767" t="s">
        <v>591</v>
      </c>
      <c r="H4767">
        <v>0</v>
      </c>
      <c r="I4767">
        <v>1</v>
      </c>
      <c r="J4767">
        <v>0</v>
      </c>
      <c r="K4767">
        <v>100</v>
      </c>
      <c r="L4767">
        <f t="shared" si="406"/>
        <v>2.6185499999999999</v>
      </c>
      <c r="N4767">
        <v>0.58189999999999997</v>
      </c>
      <c r="O4767" t="str">
        <f t="shared" si="408"/>
        <v>18&lt;row&gt;&lt;color=136,140,107&gt;召出冷月给予对手261%伤害，&lt;row&gt;&lt;color=136,140,107&gt;并额外造成213点伤害</v>
      </c>
    </row>
    <row r="4768" spans="1:15" x14ac:dyDescent="0.15">
      <c r="A4768">
        <f t="shared" si="405"/>
        <v>1004523015</v>
      </c>
      <c r="B4768" s="32">
        <v>1004523</v>
      </c>
      <c r="C4768">
        <v>15</v>
      </c>
      <c r="D4768">
        <v>0</v>
      </c>
      <c r="E4768">
        <v>0</v>
      </c>
      <c r="F4768" t="s">
        <v>592</v>
      </c>
      <c r="H4768">
        <v>0</v>
      </c>
      <c r="I4768">
        <v>1</v>
      </c>
      <c r="J4768">
        <v>0</v>
      </c>
      <c r="K4768">
        <v>100</v>
      </c>
      <c r="L4768">
        <f t="shared" si="406"/>
        <v>2.6468999999999996</v>
      </c>
      <c r="N4768">
        <v>0.58819999999999995</v>
      </c>
      <c r="O4768" t="str">
        <f t="shared" si="408"/>
        <v>18&lt;row&gt;&lt;color=136,140,107&gt;召出冷月给予对手264%伤害，&lt;row&gt;&lt;color=136,140,107&gt;并额外造成233点伤害</v>
      </c>
    </row>
    <row r="4769" spans="1:15" x14ac:dyDescent="0.15">
      <c r="A4769">
        <f t="shared" si="405"/>
        <v>1004523016</v>
      </c>
      <c r="B4769" s="32">
        <v>1004523</v>
      </c>
      <c r="C4769">
        <v>16</v>
      </c>
      <c r="D4769">
        <v>0</v>
      </c>
      <c r="E4769">
        <v>0</v>
      </c>
      <c r="F4769" t="s">
        <v>593</v>
      </c>
      <c r="H4769">
        <v>0</v>
      </c>
      <c r="I4769">
        <v>1</v>
      </c>
      <c r="J4769">
        <v>0</v>
      </c>
      <c r="K4769">
        <v>100</v>
      </c>
      <c r="L4769">
        <f t="shared" si="406"/>
        <v>2.6752500000000001</v>
      </c>
      <c r="N4769">
        <v>0.59450000000000003</v>
      </c>
      <c r="O4769" t="str">
        <f t="shared" si="408"/>
        <v>18&lt;row&gt;&lt;color=136,140,107&gt;召出冷月给予对手267%伤害，&lt;row&gt;&lt;color=136,140,107&gt;并额外造成254点伤害</v>
      </c>
    </row>
    <row r="4770" spans="1:15" x14ac:dyDescent="0.15">
      <c r="A4770">
        <f t="shared" si="405"/>
        <v>1004523017</v>
      </c>
      <c r="B4770" s="32">
        <v>1004523</v>
      </c>
      <c r="C4770">
        <v>17</v>
      </c>
      <c r="D4770">
        <v>0</v>
      </c>
      <c r="E4770">
        <v>0</v>
      </c>
      <c r="F4770" t="s">
        <v>594</v>
      </c>
      <c r="H4770">
        <v>0</v>
      </c>
      <c r="I4770">
        <v>1</v>
      </c>
      <c r="J4770">
        <v>0</v>
      </c>
      <c r="K4770">
        <v>100</v>
      </c>
      <c r="L4770">
        <f t="shared" si="406"/>
        <v>2.7035999999999998</v>
      </c>
      <c r="N4770">
        <v>0.6008</v>
      </c>
      <c r="O4770" t="str">
        <f t="shared" si="408"/>
        <v>18&lt;row&gt;&lt;color=136,140,107&gt;召出冷月给予对手270%伤害，&lt;row&gt;&lt;color=136,140,107&gt;并额外造成276点伤害</v>
      </c>
    </row>
    <row r="4771" spans="1:15" x14ac:dyDescent="0.15">
      <c r="A4771">
        <f t="shared" si="405"/>
        <v>1004523018</v>
      </c>
      <c r="B4771" s="32">
        <v>1004523</v>
      </c>
      <c r="C4771">
        <v>18</v>
      </c>
      <c r="D4771">
        <v>0</v>
      </c>
      <c r="E4771">
        <v>0</v>
      </c>
      <c r="F4771" t="s">
        <v>595</v>
      </c>
      <c r="H4771">
        <v>0</v>
      </c>
      <c r="I4771">
        <v>1</v>
      </c>
      <c r="J4771">
        <v>0</v>
      </c>
      <c r="K4771">
        <v>100</v>
      </c>
      <c r="L4771">
        <f t="shared" si="406"/>
        <v>2.7319499999999999</v>
      </c>
      <c r="N4771">
        <v>0.60709999999999997</v>
      </c>
      <c r="O4771" t="str">
        <f t="shared" si="408"/>
        <v>18&lt;row&gt;&lt;color=136,140,107&gt;召出冷月给予对手273%伤害，&lt;row&gt;&lt;color=136,140,107&gt;并额外造成298点伤害</v>
      </c>
    </row>
    <row r="4772" spans="1:15" x14ac:dyDescent="0.15">
      <c r="A4772">
        <f t="shared" si="405"/>
        <v>1004523019</v>
      </c>
      <c r="B4772" s="32">
        <v>1004523</v>
      </c>
      <c r="C4772">
        <v>19</v>
      </c>
      <c r="D4772">
        <v>0</v>
      </c>
      <c r="E4772">
        <v>0</v>
      </c>
      <c r="F4772" t="s">
        <v>596</v>
      </c>
      <c r="H4772">
        <v>0</v>
      </c>
      <c r="I4772">
        <v>1</v>
      </c>
      <c r="J4772">
        <v>0</v>
      </c>
      <c r="K4772">
        <v>100</v>
      </c>
      <c r="L4772">
        <f t="shared" si="406"/>
        <v>2.7603</v>
      </c>
      <c r="N4772">
        <v>0.61339999999999995</v>
      </c>
      <c r="O4772" t="str">
        <f t="shared" si="408"/>
        <v>18&lt;row&gt;&lt;color=136,140,107&gt;召出冷月给予对手276%伤害，&lt;row&gt;&lt;color=136,140,107&gt;并额外造成321点伤害</v>
      </c>
    </row>
    <row r="4773" spans="1:15" x14ac:dyDescent="0.15">
      <c r="A4773">
        <f t="shared" si="405"/>
        <v>1004523020</v>
      </c>
      <c r="B4773" s="32">
        <v>1004523</v>
      </c>
      <c r="C4773">
        <v>20</v>
      </c>
      <c r="D4773">
        <v>0</v>
      </c>
      <c r="E4773">
        <v>0</v>
      </c>
      <c r="F4773" t="s">
        <v>597</v>
      </c>
      <c r="H4773">
        <v>0</v>
      </c>
      <c r="I4773">
        <v>1</v>
      </c>
      <c r="J4773">
        <v>0</v>
      </c>
      <c r="K4773">
        <v>100</v>
      </c>
      <c r="L4773">
        <f t="shared" si="406"/>
        <v>2.7886499999999956</v>
      </c>
      <c r="N4773">
        <v>0.61969999999999903</v>
      </c>
      <c r="O4773" t="str">
        <f t="shared" si="408"/>
        <v>18&lt;row&gt;&lt;color=136,140,107&gt;召出冷月给予对手278%伤害，&lt;row&gt;&lt;color=136,140,107&gt;并额外造成345点伤害</v>
      </c>
    </row>
    <row r="4774" spans="1:15" x14ac:dyDescent="0.15">
      <c r="A4774">
        <f t="shared" si="405"/>
        <v>1004523021</v>
      </c>
      <c r="B4774" s="32">
        <v>1004523</v>
      </c>
      <c r="C4774">
        <v>21</v>
      </c>
      <c r="D4774">
        <v>0</v>
      </c>
      <c r="E4774">
        <v>0</v>
      </c>
      <c r="F4774" t="s">
        <v>598</v>
      </c>
      <c r="H4774">
        <v>0</v>
      </c>
      <c r="I4774">
        <v>1</v>
      </c>
      <c r="J4774">
        <v>0</v>
      </c>
      <c r="K4774">
        <v>100</v>
      </c>
      <c r="L4774">
        <f t="shared" si="406"/>
        <v>2.8169999999999957</v>
      </c>
      <c r="N4774">
        <v>0.625999999999999</v>
      </c>
      <c r="O4774" t="str">
        <f t="shared" si="408"/>
        <v>18&lt;row&gt;&lt;color=136,140,107&gt;召出冷月给予对手281%伤害，&lt;row&gt;&lt;color=136,140,107&gt;并额外造成370点伤害</v>
      </c>
    </row>
    <row r="4775" spans="1:15" x14ac:dyDescent="0.15">
      <c r="A4775">
        <f t="shared" si="405"/>
        <v>1004523022</v>
      </c>
      <c r="B4775" s="32">
        <v>1004523</v>
      </c>
      <c r="C4775">
        <v>22</v>
      </c>
      <c r="D4775">
        <v>0</v>
      </c>
      <c r="E4775">
        <v>0</v>
      </c>
      <c r="F4775" t="s">
        <v>599</v>
      </c>
      <c r="H4775">
        <v>0</v>
      </c>
      <c r="I4775">
        <v>1</v>
      </c>
      <c r="J4775">
        <v>0</v>
      </c>
      <c r="K4775">
        <v>100</v>
      </c>
      <c r="L4775">
        <f t="shared" si="406"/>
        <v>2.8453499999999954</v>
      </c>
      <c r="N4775">
        <v>0.63229999999999897</v>
      </c>
      <c r="O4775" t="str">
        <f t="shared" si="408"/>
        <v>18&lt;row&gt;&lt;color=136,140,107&gt;召出冷月给予对手284%伤害，&lt;row&gt;&lt;color=136,140,107&gt;并额外造成395点伤害</v>
      </c>
    </row>
    <row r="4776" spans="1:15" x14ac:dyDescent="0.15">
      <c r="A4776">
        <f t="shared" si="405"/>
        <v>1004523023</v>
      </c>
      <c r="B4776" s="32">
        <v>1004523</v>
      </c>
      <c r="C4776">
        <v>23</v>
      </c>
      <c r="D4776">
        <v>0</v>
      </c>
      <c r="E4776">
        <v>0</v>
      </c>
      <c r="F4776" t="s">
        <v>600</v>
      </c>
      <c r="H4776">
        <v>0</v>
      </c>
      <c r="I4776">
        <v>1</v>
      </c>
      <c r="J4776">
        <v>0</v>
      </c>
      <c r="K4776">
        <v>100</v>
      </c>
      <c r="L4776">
        <f t="shared" si="406"/>
        <v>2.873699999999995</v>
      </c>
      <c r="N4776">
        <v>0.63859999999999895</v>
      </c>
      <c r="O4776" t="str">
        <f t="shared" si="408"/>
        <v>18&lt;row&gt;&lt;color=136,140,107&gt;召出冷月给予对手287%伤害，&lt;row&gt;&lt;color=136,140,107&gt;并额外造成422点伤害</v>
      </c>
    </row>
    <row r="4777" spans="1:15" x14ac:dyDescent="0.15">
      <c r="A4777">
        <f t="shared" ref="A4777:A4840" si="409">B4777*1000+C4777</f>
        <v>1004523024</v>
      </c>
      <c r="B4777" s="32">
        <v>1004523</v>
      </c>
      <c r="C4777">
        <v>24</v>
      </c>
      <c r="D4777">
        <v>0</v>
      </c>
      <c r="E4777">
        <v>0</v>
      </c>
      <c r="F4777" t="s">
        <v>601</v>
      </c>
      <c r="H4777">
        <v>0</v>
      </c>
      <c r="I4777">
        <v>1</v>
      </c>
      <c r="J4777">
        <v>0</v>
      </c>
      <c r="K4777">
        <v>100</v>
      </c>
      <c r="L4777">
        <f t="shared" si="406"/>
        <v>2.9020499999999956</v>
      </c>
      <c r="N4777">
        <v>0.64489999999999903</v>
      </c>
      <c r="O4777" t="str">
        <f t="shared" si="408"/>
        <v>18&lt;row&gt;&lt;color=136,140,107&gt;召出冷月给予对手290%伤害，&lt;row&gt;&lt;color=136,140,107&gt;并额外造成449点伤害</v>
      </c>
    </row>
    <row r="4778" spans="1:15" x14ac:dyDescent="0.15">
      <c r="A4778">
        <f t="shared" si="409"/>
        <v>1004523025</v>
      </c>
      <c r="B4778" s="32">
        <v>1004523</v>
      </c>
      <c r="C4778">
        <v>25</v>
      </c>
      <c r="D4778">
        <v>0</v>
      </c>
      <c r="E4778">
        <v>0</v>
      </c>
      <c r="F4778" t="s">
        <v>602</v>
      </c>
      <c r="H4778">
        <v>0</v>
      </c>
      <c r="I4778">
        <v>1</v>
      </c>
      <c r="J4778">
        <v>0</v>
      </c>
      <c r="K4778">
        <v>100</v>
      </c>
      <c r="L4778">
        <f t="shared" si="406"/>
        <v>2.9303999999999957</v>
      </c>
      <c r="N4778">
        <v>0.651199999999999</v>
      </c>
      <c r="O4778" t="str">
        <f t="shared" si="408"/>
        <v>18&lt;row&gt;&lt;color=136,140,107&gt;召出冷月给予对手293%伤害，&lt;row&gt;&lt;color=136,140,107&gt;并额外造成477点伤害</v>
      </c>
    </row>
    <row r="4779" spans="1:15" x14ac:dyDescent="0.15">
      <c r="A4779">
        <f t="shared" si="409"/>
        <v>1004523026</v>
      </c>
      <c r="B4779" s="32">
        <v>1004523</v>
      </c>
      <c r="C4779">
        <v>26</v>
      </c>
      <c r="D4779">
        <v>0</v>
      </c>
      <c r="E4779">
        <v>0</v>
      </c>
      <c r="F4779" t="s">
        <v>603</v>
      </c>
      <c r="H4779">
        <v>0</v>
      </c>
      <c r="I4779">
        <v>1</v>
      </c>
      <c r="J4779">
        <v>0</v>
      </c>
      <c r="K4779">
        <v>100</v>
      </c>
      <c r="L4779">
        <f t="shared" si="406"/>
        <v>2.9587499999999953</v>
      </c>
      <c r="N4779">
        <v>0.65749999999999897</v>
      </c>
      <c r="O4779" t="str">
        <f t="shared" si="408"/>
        <v>18&lt;row&gt;&lt;color=136,140,107&gt;召出冷月给予对手295%伤害，&lt;row&gt;&lt;color=136,140,107&gt;并额外造成505点伤害</v>
      </c>
    </row>
    <row r="4780" spans="1:15" x14ac:dyDescent="0.15">
      <c r="A4780">
        <f t="shared" si="409"/>
        <v>1004523027</v>
      </c>
      <c r="B4780" s="32">
        <v>1004523</v>
      </c>
      <c r="C4780">
        <v>27</v>
      </c>
      <c r="D4780">
        <v>0</v>
      </c>
      <c r="E4780">
        <v>0</v>
      </c>
      <c r="F4780" t="s">
        <v>604</v>
      </c>
      <c r="H4780">
        <v>0</v>
      </c>
      <c r="I4780">
        <v>1</v>
      </c>
      <c r="J4780">
        <v>0</v>
      </c>
      <c r="K4780">
        <v>100</v>
      </c>
      <c r="L4780">
        <f t="shared" si="406"/>
        <v>2.9870999999999954</v>
      </c>
      <c r="N4780">
        <v>0.66379999999999895</v>
      </c>
      <c r="O4780" t="str">
        <f t="shared" si="408"/>
        <v>18&lt;row&gt;&lt;color=136,140,107&gt;召出冷月给予对手298%伤害，&lt;row&gt;&lt;color=136,140,107&gt;并额外造成535点伤害</v>
      </c>
    </row>
    <row r="4781" spans="1:15" x14ac:dyDescent="0.15">
      <c r="A4781">
        <f t="shared" si="409"/>
        <v>1004523028</v>
      </c>
      <c r="B4781" s="32">
        <v>1004523</v>
      </c>
      <c r="C4781">
        <v>28</v>
      </c>
      <c r="D4781">
        <v>0</v>
      </c>
      <c r="E4781">
        <v>0</v>
      </c>
      <c r="F4781" t="s">
        <v>605</v>
      </c>
      <c r="H4781">
        <v>0</v>
      </c>
      <c r="I4781">
        <v>1</v>
      </c>
      <c r="J4781">
        <v>0</v>
      </c>
      <c r="K4781">
        <v>100</v>
      </c>
      <c r="L4781">
        <f t="shared" si="406"/>
        <v>3.0154499999999955</v>
      </c>
      <c r="N4781">
        <v>0.67009999999999903</v>
      </c>
      <c r="O4781" t="str">
        <f t="shared" si="408"/>
        <v>18&lt;row&gt;&lt;color=136,140,107&gt;召出冷月给予对手301%伤害，&lt;row&gt;&lt;color=136,140,107&gt;并额外造成565点伤害</v>
      </c>
    </row>
    <row r="4782" spans="1:15" x14ac:dyDescent="0.15">
      <c r="A4782">
        <f t="shared" si="409"/>
        <v>1004523029</v>
      </c>
      <c r="B4782" s="32">
        <v>1004523</v>
      </c>
      <c r="C4782">
        <v>29</v>
      </c>
      <c r="D4782">
        <v>0</v>
      </c>
      <c r="E4782">
        <v>0</v>
      </c>
      <c r="F4782" t="s">
        <v>606</v>
      </c>
      <c r="H4782">
        <v>0</v>
      </c>
      <c r="I4782">
        <v>1</v>
      </c>
      <c r="J4782">
        <v>0</v>
      </c>
      <c r="K4782">
        <v>100</v>
      </c>
      <c r="L4782">
        <f t="shared" si="406"/>
        <v>3.0437999999999956</v>
      </c>
      <c r="N4782">
        <v>0.676399999999999</v>
      </c>
      <c r="O4782" t="str">
        <f t="shared" si="408"/>
        <v>18&lt;row&gt;&lt;color=136,140,107&gt;召出冷月给予对手304%伤害，&lt;row&gt;&lt;color=136,140,107&gt;并额外造成597点伤害</v>
      </c>
    </row>
    <row r="4783" spans="1:15" x14ac:dyDescent="0.15">
      <c r="A4783">
        <f t="shared" si="409"/>
        <v>1004523030</v>
      </c>
      <c r="B4783" s="32">
        <v>1004523</v>
      </c>
      <c r="C4783">
        <v>30</v>
      </c>
      <c r="D4783">
        <v>0</v>
      </c>
      <c r="E4783">
        <v>0</v>
      </c>
      <c r="F4783" t="s">
        <v>607</v>
      </c>
      <c r="H4783">
        <v>0</v>
      </c>
      <c r="I4783">
        <v>1</v>
      </c>
      <c r="J4783">
        <v>0</v>
      </c>
      <c r="K4783">
        <v>100</v>
      </c>
      <c r="L4783">
        <f t="shared" si="406"/>
        <v>3.0721499999999953</v>
      </c>
      <c r="N4783">
        <v>0.68269999999999897</v>
      </c>
      <c r="O4783" t="str">
        <f t="shared" si="408"/>
        <v>18&lt;row&gt;&lt;color=136,140,107&gt;召出冷月给予对手307%伤害，&lt;row&gt;&lt;color=136,140,107&gt;并额外造成629点伤害</v>
      </c>
    </row>
    <row r="4784" spans="1:15" x14ac:dyDescent="0.15">
      <c r="A4784">
        <f t="shared" si="409"/>
        <v>1004523031</v>
      </c>
      <c r="B4784" s="32">
        <v>1004523</v>
      </c>
      <c r="C4784">
        <v>31</v>
      </c>
      <c r="D4784">
        <v>0</v>
      </c>
      <c r="E4784">
        <v>0</v>
      </c>
      <c r="F4784" t="s">
        <v>608</v>
      </c>
      <c r="H4784">
        <v>0</v>
      </c>
      <c r="I4784">
        <v>1</v>
      </c>
      <c r="J4784">
        <v>0</v>
      </c>
      <c r="K4784">
        <v>100</v>
      </c>
      <c r="L4784">
        <f t="shared" si="406"/>
        <v>3.1004999999999954</v>
      </c>
      <c r="N4784">
        <v>0.68899999999999895</v>
      </c>
      <c r="O4784" t="str">
        <f t="shared" si="408"/>
        <v>18&lt;row&gt;&lt;color=136,140,107&gt;召出冷月给予对手310%伤害，&lt;row&gt;&lt;color=136,140,107&gt;并额外造成662点伤害</v>
      </c>
    </row>
    <row r="4785" spans="1:15" x14ac:dyDescent="0.15">
      <c r="A4785">
        <f t="shared" si="409"/>
        <v>1004523032</v>
      </c>
      <c r="B4785" s="32">
        <v>1004523</v>
      </c>
      <c r="C4785">
        <v>32</v>
      </c>
      <c r="D4785">
        <v>0</v>
      </c>
      <c r="E4785">
        <v>0</v>
      </c>
      <c r="F4785" t="s">
        <v>609</v>
      </c>
      <c r="H4785">
        <v>0</v>
      </c>
      <c r="I4785">
        <v>1</v>
      </c>
      <c r="J4785">
        <v>0</v>
      </c>
      <c r="K4785">
        <v>100</v>
      </c>
      <c r="L4785">
        <f t="shared" si="406"/>
        <v>3.1288499999999955</v>
      </c>
      <c r="N4785">
        <v>0.69529999999999903</v>
      </c>
      <c r="O4785" t="str">
        <f t="shared" si="408"/>
        <v>18&lt;row&gt;&lt;color=136,140,107&gt;召出冷月给予对手312%伤害，&lt;row&gt;&lt;color=136,140,107&gt;并额外造成696点伤害</v>
      </c>
    </row>
    <row r="4786" spans="1:15" x14ac:dyDescent="0.15">
      <c r="A4786">
        <f t="shared" si="409"/>
        <v>1004523033</v>
      </c>
      <c r="B4786" s="32">
        <v>1004523</v>
      </c>
      <c r="C4786">
        <v>33</v>
      </c>
      <c r="D4786">
        <v>0</v>
      </c>
      <c r="E4786">
        <v>0</v>
      </c>
      <c r="F4786" t="s">
        <v>610</v>
      </c>
      <c r="H4786">
        <v>0</v>
      </c>
      <c r="I4786">
        <v>1</v>
      </c>
      <c r="J4786">
        <v>0</v>
      </c>
      <c r="K4786">
        <v>100</v>
      </c>
      <c r="L4786">
        <f t="shared" ref="L4786:L4849" si="410">IF(C4786=80,VLOOKUP((B4786-20),$B$100:$L$2343,11,0),VLOOKUP((B4786-20),$B$100:$L$2343,11,0)*N4786)</f>
        <v>3.1571999999999956</v>
      </c>
      <c r="N4786">
        <v>0.701599999999999</v>
      </c>
      <c r="O4786" t="str">
        <f t="shared" si="408"/>
        <v>18&lt;row&gt;&lt;color=136,140,107&gt;召出冷月给予对手315%伤害，&lt;row&gt;&lt;color=136,140,107&gt;并额外造成730点伤害</v>
      </c>
    </row>
    <row r="4787" spans="1:15" x14ac:dyDescent="0.15">
      <c r="A4787">
        <f t="shared" si="409"/>
        <v>1004523034</v>
      </c>
      <c r="B4787" s="32">
        <v>1004523</v>
      </c>
      <c r="C4787">
        <v>34</v>
      </c>
      <c r="D4787">
        <v>0</v>
      </c>
      <c r="E4787">
        <v>0</v>
      </c>
      <c r="F4787" t="s">
        <v>611</v>
      </c>
      <c r="H4787">
        <v>0</v>
      </c>
      <c r="I4787">
        <v>1</v>
      </c>
      <c r="J4787">
        <v>0</v>
      </c>
      <c r="K4787">
        <v>100</v>
      </c>
      <c r="L4787">
        <f t="shared" si="410"/>
        <v>3.1855499999999952</v>
      </c>
      <c r="N4787">
        <v>0.70789999999999897</v>
      </c>
      <c r="O4787" t="str">
        <f t="shared" si="408"/>
        <v>18&lt;row&gt;&lt;color=136,140,107&gt;召出冷月给予对手318%伤害，&lt;row&gt;&lt;color=136,140,107&gt;并额外造成766点伤害</v>
      </c>
    </row>
    <row r="4788" spans="1:15" x14ac:dyDescent="0.15">
      <c r="A4788">
        <f t="shared" si="409"/>
        <v>1004523035</v>
      </c>
      <c r="B4788" s="32">
        <v>1004523</v>
      </c>
      <c r="C4788">
        <v>35</v>
      </c>
      <c r="D4788">
        <v>0</v>
      </c>
      <c r="E4788">
        <v>0</v>
      </c>
      <c r="F4788" t="s">
        <v>612</v>
      </c>
      <c r="H4788">
        <v>0</v>
      </c>
      <c r="I4788">
        <v>1</v>
      </c>
      <c r="J4788">
        <v>0</v>
      </c>
      <c r="K4788">
        <v>100</v>
      </c>
      <c r="L4788">
        <f t="shared" si="410"/>
        <v>3.2138999999999953</v>
      </c>
      <c r="N4788">
        <v>0.71419999999999895</v>
      </c>
      <c r="O4788" t="str">
        <f t="shared" si="408"/>
        <v>18&lt;row&gt;&lt;color=136,140,107&gt;召出冷月给予对手321%伤害，&lt;row&gt;&lt;color=136,140,107&gt;并额外造成803点伤害</v>
      </c>
    </row>
    <row r="4789" spans="1:15" x14ac:dyDescent="0.15">
      <c r="A4789">
        <f t="shared" si="409"/>
        <v>1004523036</v>
      </c>
      <c r="B4789" s="32">
        <v>1004523</v>
      </c>
      <c r="C4789">
        <v>36</v>
      </c>
      <c r="D4789">
        <v>0</v>
      </c>
      <c r="E4789">
        <v>0</v>
      </c>
      <c r="F4789" t="s">
        <v>613</v>
      </c>
      <c r="H4789">
        <v>0</v>
      </c>
      <c r="I4789">
        <v>1</v>
      </c>
      <c r="J4789">
        <v>0</v>
      </c>
      <c r="K4789">
        <v>100</v>
      </c>
      <c r="L4789">
        <f t="shared" si="410"/>
        <v>3.2422499999999959</v>
      </c>
      <c r="N4789">
        <v>0.72049999999999903</v>
      </c>
      <c r="O4789" t="str">
        <f t="shared" si="408"/>
        <v>18&lt;row&gt;&lt;color=136,140,107&gt;召出冷月给予对手324%伤害，&lt;row&gt;&lt;color=136,140,107&gt;并额外造成840点伤害</v>
      </c>
    </row>
    <row r="4790" spans="1:15" x14ac:dyDescent="0.15">
      <c r="A4790">
        <f t="shared" si="409"/>
        <v>1004523037</v>
      </c>
      <c r="B4790" s="32">
        <v>1004523</v>
      </c>
      <c r="C4790">
        <v>37</v>
      </c>
      <c r="D4790">
        <v>0</v>
      </c>
      <c r="E4790">
        <v>0</v>
      </c>
      <c r="F4790" t="s">
        <v>614</v>
      </c>
      <c r="H4790">
        <v>0</v>
      </c>
      <c r="I4790">
        <v>1</v>
      </c>
      <c r="J4790">
        <v>0</v>
      </c>
      <c r="K4790">
        <v>100</v>
      </c>
      <c r="L4790">
        <f t="shared" si="410"/>
        <v>3.2705999999999955</v>
      </c>
      <c r="N4790">
        <v>0.726799999999999</v>
      </c>
      <c r="O4790" t="str">
        <f t="shared" si="408"/>
        <v>18&lt;row&gt;&lt;color=136,140,107&gt;召出冷月给予对手327%伤害，&lt;row&gt;&lt;color=136,140,107&gt;并额外造成879点伤害</v>
      </c>
    </row>
    <row r="4791" spans="1:15" x14ac:dyDescent="0.15">
      <c r="A4791">
        <f t="shared" si="409"/>
        <v>1004523038</v>
      </c>
      <c r="B4791" s="32">
        <v>1004523</v>
      </c>
      <c r="C4791">
        <v>38</v>
      </c>
      <c r="D4791">
        <v>0</v>
      </c>
      <c r="E4791">
        <v>0</v>
      </c>
      <c r="F4791" t="s">
        <v>615</v>
      </c>
      <c r="H4791">
        <v>0</v>
      </c>
      <c r="I4791">
        <v>1</v>
      </c>
      <c r="J4791">
        <v>0</v>
      </c>
      <c r="K4791">
        <v>100</v>
      </c>
      <c r="L4791">
        <f t="shared" si="410"/>
        <v>3.2989499999999952</v>
      </c>
      <c r="N4791">
        <v>0.73309999999999897</v>
      </c>
      <c r="O4791" t="str">
        <f t="shared" si="408"/>
        <v>18&lt;row&gt;&lt;color=136,140,107&gt;召出冷月给予对手329%伤害，&lt;row&gt;&lt;color=136,140,107&gt;并额外造成919点伤害</v>
      </c>
    </row>
    <row r="4792" spans="1:15" x14ac:dyDescent="0.15">
      <c r="A4792">
        <f t="shared" si="409"/>
        <v>1004523039</v>
      </c>
      <c r="B4792" s="32">
        <v>1004523</v>
      </c>
      <c r="C4792">
        <v>39</v>
      </c>
      <c r="D4792">
        <v>0</v>
      </c>
      <c r="E4792">
        <v>0</v>
      </c>
      <c r="F4792" t="s">
        <v>616</v>
      </c>
      <c r="H4792">
        <v>0</v>
      </c>
      <c r="I4792">
        <v>1</v>
      </c>
      <c r="J4792">
        <v>0</v>
      </c>
      <c r="K4792">
        <v>100</v>
      </c>
      <c r="L4792">
        <f t="shared" si="410"/>
        <v>3.3272999999999953</v>
      </c>
      <c r="N4792">
        <v>0.73939999999999895</v>
      </c>
      <c r="O4792" t="str">
        <f t="shared" si="408"/>
        <v>18&lt;row&gt;&lt;color=136,140,107&gt;召出冷月给予对手332%伤害，&lt;row&gt;&lt;color=136,140,107&gt;并额外造成959点伤害</v>
      </c>
    </row>
    <row r="4793" spans="1:15" x14ac:dyDescent="0.15">
      <c r="A4793">
        <f t="shared" si="409"/>
        <v>1004523040</v>
      </c>
      <c r="B4793" s="32">
        <v>1004523</v>
      </c>
      <c r="C4793">
        <v>40</v>
      </c>
      <c r="D4793">
        <v>0</v>
      </c>
      <c r="E4793">
        <v>0</v>
      </c>
      <c r="F4793" t="s">
        <v>617</v>
      </c>
      <c r="H4793">
        <v>0</v>
      </c>
      <c r="I4793">
        <v>1</v>
      </c>
      <c r="J4793">
        <v>0</v>
      </c>
      <c r="K4793">
        <v>100</v>
      </c>
      <c r="L4793">
        <f t="shared" si="410"/>
        <v>3.3556499999999958</v>
      </c>
      <c r="N4793">
        <v>0.74569999999999903</v>
      </c>
      <c r="O4793" t="str">
        <f t="shared" si="408"/>
        <v>18&lt;row&gt;&lt;color=136,140,107&gt;召出冷月给予对手335%伤害，&lt;row&gt;&lt;color=136,140,107&gt;并额外造成1000点伤害</v>
      </c>
    </row>
    <row r="4794" spans="1:15" x14ac:dyDescent="0.15">
      <c r="A4794">
        <f t="shared" si="409"/>
        <v>1004523041</v>
      </c>
      <c r="B4794" s="32">
        <v>1004523</v>
      </c>
      <c r="C4794">
        <v>41</v>
      </c>
      <c r="D4794">
        <v>0</v>
      </c>
      <c r="E4794">
        <v>0</v>
      </c>
      <c r="F4794" t="s">
        <v>618</v>
      </c>
      <c r="H4794">
        <v>0</v>
      </c>
      <c r="I4794">
        <v>1</v>
      </c>
      <c r="J4794">
        <v>0</v>
      </c>
      <c r="K4794">
        <v>100</v>
      </c>
      <c r="L4794">
        <f t="shared" si="410"/>
        <v>3.3839999999999955</v>
      </c>
      <c r="N4794">
        <v>0.751999999999999</v>
      </c>
      <c r="O4794" t="str">
        <f t="shared" si="408"/>
        <v>18&lt;row&gt;&lt;color=136,140,107&gt;召出冷月给予对手338%伤害，&lt;row&gt;&lt;color=136,140,107&gt;并额外造成1043点伤害</v>
      </c>
    </row>
    <row r="4795" spans="1:15" x14ac:dyDescent="0.15">
      <c r="A4795">
        <f t="shared" si="409"/>
        <v>1004523042</v>
      </c>
      <c r="B4795" s="32">
        <v>1004523</v>
      </c>
      <c r="C4795">
        <v>42</v>
      </c>
      <c r="D4795">
        <v>0</v>
      </c>
      <c r="E4795">
        <v>0</v>
      </c>
      <c r="F4795" t="s">
        <v>619</v>
      </c>
      <c r="H4795">
        <v>0</v>
      </c>
      <c r="I4795">
        <v>1</v>
      </c>
      <c r="J4795">
        <v>0</v>
      </c>
      <c r="K4795">
        <v>100</v>
      </c>
      <c r="L4795">
        <f t="shared" si="410"/>
        <v>3.4123499999999956</v>
      </c>
      <c r="N4795">
        <v>0.75829999999999897</v>
      </c>
      <c r="O4795" t="str">
        <f t="shared" si="408"/>
        <v>18&lt;row&gt;&lt;color=136,140,107&gt;召出冷月给予对手341%伤害，&lt;row&gt;&lt;color=136,140,107&gt;并额外造成1086点伤害</v>
      </c>
    </row>
    <row r="4796" spans="1:15" x14ac:dyDescent="0.15">
      <c r="A4796">
        <f t="shared" si="409"/>
        <v>1004523043</v>
      </c>
      <c r="B4796" s="32">
        <v>1004523</v>
      </c>
      <c r="C4796">
        <v>43</v>
      </c>
      <c r="D4796">
        <v>0</v>
      </c>
      <c r="E4796">
        <v>0</v>
      </c>
      <c r="F4796" t="s">
        <v>620</v>
      </c>
      <c r="H4796">
        <v>0</v>
      </c>
      <c r="I4796">
        <v>1</v>
      </c>
      <c r="J4796">
        <v>0</v>
      </c>
      <c r="K4796">
        <v>100</v>
      </c>
      <c r="L4796">
        <f t="shared" si="410"/>
        <v>3.4406999999999952</v>
      </c>
      <c r="N4796">
        <v>0.76459999999999895</v>
      </c>
      <c r="O4796" t="str">
        <f t="shared" si="408"/>
        <v>18&lt;row&gt;&lt;color=136,140,107&gt;召出冷月给予对手344%伤害，&lt;row&gt;&lt;color=136,140,107&gt;并额外造成1131点伤害</v>
      </c>
    </row>
    <row r="4797" spans="1:15" x14ac:dyDescent="0.15">
      <c r="A4797">
        <f t="shared" si="409"/>
        <v>1004523044</v>
      </c>
      <c r="B4797" s="32">
        <v>1004523</v>
      </c>
      <c r="C4797">
        <v>44</v>
      </c>
      <c r="D4797">
        <v>0</v>
      </c>
      <c r="E4797">
        <v>0</v>
      </c>
      <c r="F4797" t="s">
        <v>621</v>
      </c>
      <c r="H4797">
        <v>0</v>
      </c>
      <c r="I4797">
        <v>1</v>
      </c>
      <c r="J4797">
        <v>0</v>
      </c>
      <c r="K4797">
        <v>100</v>
      </c>
      <c r="L4797">
        <f t="shared" si="410"/>
        <v>3.4690499999999957</v>
      </c>
      <c r="N4797">
        <v>0.77089999999999903</v>
      </c>
      <c r="O4797" t="str">
        <f t="shared" si="408"/>
        <v>18&lt;row&gt;&lt;color=136,140,107&gt;召出冷月给予对手346%伤害，&lt;row&gt;&lt;color=136,140,107&gt;并额外造成1176点伤害</v>
      </c>
    </row>
    <row r="4798" spans="1:15" x14ac:dyDescent="0.15">
      <c r="A4798">
        <f t="shared" si="409"/>
        <v>1004523045</v>
      </c>
      <c r="B4798" s="32">
        <v>1004523</v>
      </c>
      <c r="C4798">
        <v>45</v>
      </c>
      <c r="D4798">
        <v>0</v>
      </c>
      <c r="E4798">
        <v>0</v>
      </c>
      <c r="F4798" t="s">
        <v>622</v>
      </c>
      <c r="H4798">
        <v>0</v>
      </c>
      <c r="I4798">
        <v>1</v>
      </c>
      <c r="J4798">
        <v>0</v>
      </c>
      <c r="K4798">
        <v>100</v>
      </c>
      <c r="L4798">
        <f t="shared" si="410"/>
        <v>3.4973999999999954</v>
      </c>
      <c r="N4798">
        <v>0.777199999999999</v>
      </c>
      <c r="O4798" t="str">
        <f t="shared" si="408"/>
        <v>18&lt;row&gt;&lt;color=136,140,107&gt;召出冷月给予对手349%伤害，&lt;row&gt;&lt;color=136,140,107&gt;并额外造成1223点伤害</v>
      </c>
    </row>
    <row r="4799" spans="1:15" x14ac:dyDescent="0.15">
      <c r="A4799">
        <f t="shared" si="409"/>
        <v>1004523046</v>
      </c>
      <c r="B4799" s="32">
        <v>1004523</v>
      </c>
      <c r="C4799">
        <v>46</v>
      </c>
      <c r="D4799">
        <v>0</v>
      </c>
      <c r="E4799">
        <v>0</v>
      </c>
      <c r="F4799" t="s">
        <v>623</v>
      </c>
      <c r="H4799">
        <v>0</v>
      </c>
      <c r="I4799">
        <v>1</v>
      </c>
      <c r="J4799">
        <v>0</v>
      </c>
      <c r="K4799">
        <v>100</v>
      </c>
      <c r="L4799">
        <f t="shared" si="410"/>
        <v>3.5257499999999955</v>
      </c>
      <c r="N4799">
        <v>0.78349999999999898</v>
      </c>
      <c r="O4799" t="str">
        <f t="shared" si="408"/>
        <v>18&lt;row&gt;&lt;color=136,140,107&gt;召出冷月给予对手352%伤害，&lt;row&gt;&lt;color=136,140,107&gt;并额外造成1270点伤害</v>
      </c>
    </row>
    <row r="4800" spans="1:15" x14ac:dyDescent="0.15">
      <c r="A4800">
        <f t="shared" si="409"/>
        <v>1004523047</v>
      </c>
      <c r="B4800" s="32">
        <v>1004523</v>
      </c>
      <c r="C4800">
        <v>47</v>
      </c>
      <c r="D4800">
        <v>0</v>
      </c>
      <c r="E4800">
        <v>0</v>
      </c>
      <c r="F4800" t="s">
        <v>624</v>
      </c>
      <c r="H4800">
        <v>0</v>
      </c>
      <c r="I4800">
        <v>1</v>
      </c>
      <c r="J4800">
        <v>0</v>
      </c>
      <c r="K4800">
        <v>100</v>
      </c>
      <c r="L4800">
        <f t="shared" si="410"/>
        <v>3.5540999999999952</v>
      </c>
      <c r="N4800">
        <v>0.78979999999999895</v>
      </c>
      <c r="O4800" t="str">
        <f t="shared" si="408"/>
        <v>18&lt;row&gt;&lt;color=136,140,107&gt;召出冷月给予对手355%伤害，&lt;row&gt;&lt;color=136,140,107&gt;并额外造成1319点伤害</v>
      </c>
    </row>
    <row r="4801" spans="1:15" x14ac:dyDescent="0.15">
      <c r="A4801">
        <f t="shared" si="409"/>
        <v>1004523048</v>
      </c>
      <c r="B4801" s="32">
        <v>1004523</v>
      </c>
      <c r="C4801">
        <v>48</v>
      </c>
      <c r="D4801">
        <v>0</v>
      </c>
      <c r="E4801">
        <v>0</v>
      </c>
      <c r="F4801" t="s">
        <v>625</v>
      </c>
      <c r="H4801">
        <v>0</v>
      </c>
      <c r="I4801">
        <v>1</v>
      </c>
      <c r="J4801">
        <v>0</v>
      </c>
      <c r="K4801">
        <v>100</v>
      </c>
      <c r="L4801">
        <f t="shared" si="410"/>
        <v>3.5824499999999957</v>
      </c>
      <c r="N4801">
        <v>0.79609999999999903</v>
      </c>
      <c r="O4801" t="str">
        <f t="shared" si="408"/>
        <v>18&lt;row&gt;&lt;color=136,140,107&gt;召出冷月给予对手358%伤害，&lt;row&gt;&lt;color=136,140,107&gt;并额外造成1368点伤害</v>
      </c>
    </row>
    <row r="4802" spans="1:15" x14ac:dyDescent="0.15">
      <c r="A4802">
        <f t="shared" si="409"/>
        <v>1004523049</v>
      </c>
      <c r="B4802" s="32">
        <v>1004523</v>
      </c>
      <c r="C4802">
        <v>49</v>
      </c>
      <c r="D4802">
        <v>0</v>
      </c>
      <c r="E4802">
        <v>0</v>
      </c>
      <c r="F4802" t="s">
        <v>626</v>
      </c>
      <c r="H4802">
        <v>0</v>
      </c>
      <c r="I4802">
        <v>1</v>
      </c>
      <c r="J4802">
        <v>0</v>
      </c>
      <c r="K4802">
        <v>100</v>
      </c>
      <c r="L4802">
        <f t="shared" si="410"/>
        <v>3.6107999999999953</v>
      </c>
      <c r="N4802">
        <v>0.802399999999999</v>
      </c>
      <c r="O4802" t="str">
        <f t="shared" si="408"/>
        <v>18&lt;row&gt;&lt;color=136,140,107&gt;召出冷月给予对手361%伤害，&lt;row&gt;&lt;color=136,140,107&gt;并额外造成1419点伤害</v>
      </c>
    </row>
    <row r="4803" spans="1:15" x14ac:dyDescent="0.15">
      <c r="A4803">
        <f t="shared" si="409"/>
        <v>1004523050</v>
      </c>
      <c r="B4803" s="32">
        <v>1004523</v>
      </c>
      <c r="C4803">
        <v>50</v>
      </c>
      <c r="D4803">
        <v>0</v>
      </c>
      <c r="E4803">
        <v>0</v>
      </c>
      <c r="F4803" t="s">
        <v>627</v>
      </c>
      <c r="H4803">
        <v>0</v>
      </c>
      <c r="I4803">
        <v>1</v>
      </c>
      <c r="J4803">
        <v>0</v>
      </c>
      <c r="K4803">
        <v>100</v>
      </c>
      <c r="L4803">
        <f t="shared" si="410"/>
        <v>3.6391499999999954</v>
      </c>
      <c r="N4803">
        <v>0.80869999999999898</v>
      </c>
      <c r="O4803" t="str">
        <f t="shared" si="408"/>
        <v>18&lt;row&gt;&lt;color=136,140,107&gt;召出冷月给予对手363%伤害，&lt;row&gt;&lt;color=136,140,107&gt;并额外造成1471点伤害</v>
      </c>
    </row>
    <row r="4804" spans="1:15" x14ac:dyDescent="0.15">
      <c r="A4804">
        <f t="shared" si="409"/>
        <v>1004523051</v>
      </c>
      <c r="B4804" s="32">
        <v>1004523</v>
      </c>
      <c r="C4804">
        <v>51</v>
      </c>
      <c r="D4804">
        <v>0</v>
      </c>
      <c r="E4804">
        <v>0</v>
      </c>
      <c r="F4804" t="s">
        <v>628</v>
      </c>
      <c r="H4804">
        <v>0</v>
      </c>
      <c r="I4804">
        <v>1</v>
      </c>
      <c r="J4804">
        <v>0</v>
      </c>
      <c r="K4804">
        <v>100</v>
      </c>
      <c r="L4804">
        <f t="shared" si="410"/>
        <v>3.6674999999999951</v>
      </c>
      <c r="N4804">
        <v>0.81499999999999895</v>
      </c>
      <c r="O4804" t="str">
        <f t="shared" si="408"/>
        <v>18&lt;row&gt;&lt;color=136,140,107&gt;召出冷月给予对手366%伤害，&lt;row&gt;&lt;color=136,140,107&gt;并额外造成1524点伤害</v>
      </c>
    </row>
    <row r="4805" spans="1:15" x14ac:dyDescent="0.15">
      <c r="A4805">
        <f t="shared" si="409"/>
        <v>1004523052</v>
      </c>
      <c r="B4805" s="32">
        <v>1004523</v>
      </c>
      <c r="C4805">
        <v>52</v>
      </c>
      <c r="D4805">
        <v>0</v>
      </c>
      <c r="E4805">
        <v>0</v>
      </c>
      <c r="F4805" t="s">
        <v>629</v>
      </c>
      <c r="H4805">
        <v>0</v>
      </c>
      <c r="I4805">
        <v>1</v>
      </c>
      <c r="J4805">
        <v>0</v>
      </c>
      <c r="K4805">
        <v>100</v>
      </c>
      <c r="L4805">
        <f t="shared" si="410"/>
        <v>3.6958499999999956</v>
      </c>
      <c r="N4805">
        <v>0.82129999999999903</v>
      </c>
      <c r="O4805" t="str">
        <f t="shared" si="408"/>
        <v>18&lt;row&gt;&lt;color=136,140,107&gt;召出冷月给予对手369%伤害，&lt;row&gt;&lt;color=136,140,107&gt;并额外造成1578点伤害</v>
      </c>
    </row>
    <row r="4806" spans="1:15" x14ac:dyDescent="0.15">
      <c r="A4806">
        <f t="shared" si="409"/>
        <v>1004523053</v>
      </c>
      <c r="B4806" s="32">
        <v>1004523</v>
      </c>
      <c r="C4806">
        <v>53</v>
      </c>
      <c r="D4806">
        <v>0</v>
      </c>
      <c r="E4806">
        <v>0</v>
      </c>
      <c r="F4806" t="s">
        <v>630</v>
      </c>
      <c r="H4806">
        <v>0</v>
      </c>
      <c r="I4806">
        <v>1</v>
      </c>
      <c r="J4806">
        <v>0</v>
      </c>
      <c r="K4806">
        <v>100</v>
      </c>
      <c r="L4806">
        <f t="shared" si="410"/>
        <v>3.7241999999999953</v>
      </c>
      <c r="N4806">
        <v>0.827599999999999</v>
      </c>
      <c r="O4806" t="str">
        <f t="shared" si="408"/>
        <v>18&lt;row&gt;&lt;color=136,140,107&gt;召出冷月给予对手372%伤害，&lt;row&gt;&lt;color=136,140,107&gt;并额外造成1633点伤害</v>
      </c>
    </row>
    <row r="4807" spans="1:15" x14ac:dyDescent="0.15">
      <c r="A4807">
        <f t="shared" si="409"/>
        <v>1004523054</v>
      </c>
      <c r="B4807" s="32">
        <v>1004523</v>
      </c>
      <c r="C4807">
        <v>54</v>
      </c>
      <c r="D4807">
        <v>0</v>
      </c>
      <c r="E4807">
        <v>0</v>
      </c>
      <c r="F4807" t="s">
        <v>631</v>
      </c>
      <c r="H4807">
        <v>0</v>
      </c>
      <c r="I4807">
        <v>1</v>
      </c>
      <c r="J4807">
        <v>0</v>
      </c>
      <c r="K4807">
        <v>100</v>
      </c>
      <c r="L4807">
        <f t="shared" si="410"/>
        <v>3.7525499999999954</v>
      </c>
      <c r="N4807">
        <v>0.83389999999999898</v>
      </c>
      <c r="O4807" t="str">
        <f t="shared" si="408"/>
        <v>18&lt;row&gt;&lt;color=136,140,107&gt;召出冷月给予对手375%伤害，&lt;row&gt;&lt;color=136,140,107&gt;并额外造成1689点伤害</v>
      </c>
    </row>
    <row r="4808" spans="1:15" x14ac:dyDescent="0.15">
      <c r="A4808">
        <f t="shared" si="409"/>
        <v>1004523055</v>
      </c>
      <c r="B4808" s="32">
        <v>1004523</v>
      </c>
      <c r="C4808">
        <v>55</v>
      </c>
      <c r="D4808">
        <v>0</v>
      </c>
      <c r="E4808">
        <v>0</v>
      </c>
      <c r="F4808" t="s">
        <v>632</v>
      </c>
      <c r="H4808">
        <v>0</v>
      </c>
      <c r="I4808">
        <v>1</v>
      </c>
      <c r="J4808">
        <v>0</v>
      </c>
      <c r="K4808">
        <v>100</v>
      </c>
      <c r="L4808">
        <f t="shared" si="410"/>
        <v>3.7808999999999955</v>
      </c>
      <c r="N4808">
        <v>0.84019999999999895</v>
      </c>
      <c r="O4808" t="str">
        <f t="shared" si="408"/>
        <v>18&lt;row&gt;&lt;color=136,140,107&gt;召出冷月给予对手378%伤害，&lt;row&gt;&lt;color=136,140,107&gt;并额外造成1747点伤害</v>
      </c>
    </row>
    <row r="4809" spans="1:15" x14ac:dyDescent="0.15">
      <c r="A4809">
        <f t="shared" si="409"/>
        <v>1004523056</v>
      </c>
      <c r="B4809" s="32">
        <v>1004523</v>
      </c>
      <c r="C4809">
        <v>56</v>
      </c>
      <c r="D4809">
        <v>0</v>
      </c>
      <c r="E4809">
        <v>0</v>
      </c>
      <c r="F4809" t="s">
        <v>633</v>
      </c>
      <c r="H4809">
        <v>0</v>
      </c>
      <c r="I4809">
        <v>1</v>
      </c>
      <c r="J4809">
        <v>0</v>
      </c>
      <c r="K4809">
        <v>100</v>
      </c>
      <c r="L4809">
        <f t="shared" si="410"/>
        <v>3.8092499999999911</v>
      </c>
      <c r="N4809">
        <v>0.84649999999999803</v>
      </c>
      <c r="O4809" t="str">
        <f t="shared" si="408"/>
        <v>18&lt;row&gt;&lt;color=136,140,107&gt;召出冷月给予对手380%伤害，&lt;row&gt;&lt;color=136,140,107&gt;并额外造成1805点伤害</v>
      </c>
    </row>
    <row r="4810" spans="1:15" x14ac:dyDescent="0.15">
      <c r="A4810">
        <f t="shared" si="409"/>
        <v>1004523057</v>
      </c>
      <c r="B4810" s="32">
        <v>1004523</v>
      </c>
      <c r="C4810">
        <v>57</v>
      </c>
      <c r="D4810">
        <v>0</v>
      </c>
      <c r="E4810">
        <v>0</v>
      </c>
      <c r="F4810" t="s">
        <v>634</v>
      </c>
      <c r="H4810">
        <v>0</v>
      </c>
      <c r="I4810">
        <v>1</v>
      </c>
      <c r="J4810">
        <v>0</v>
      </c>
      <c r="K4810">
        <v>100</v>
      </c>
      <c r="L4810">
        <f t="shared" si="410"/>
        <v>3.8375999999999912</v>
      </c>
      <c r="N4810">
        <v>0.852799999999998</v>
      </c>
      <c r="O4810" t="str">
        <f t="shared" si="408"/>
        <v>18&lt;row&gt;&lt;color=136,140,107&gt;召出冷月给予对手383%伤害，&lt;row&gt;&lt;color=136,140,107&gt;并额外造成1865点伤害</v>
      </c>
    </row>
    <row r="4811" spans="1:15" x14ac:dyDescent="0.15">
      <c r="A4811">
        <f t="shared" si="409"/>
        <v>1004523058</v>
      </c>
      <c r="B4811" s="32">
        <v>1004523</v>
      </c>
      <c r="C4811">
        <v>58</v>
      </c>
      <c r="D4811">
        <v>0</v>
      </c>
      <c r="E4811">
        <v>0</v>
      </c>
      <c r="F4811" t="s">
        <v>635</v>
      </c>
      <c r="H4811">
        <v>0</v>
      </c>
      <c r="I4811">
        <v>1</v>
      </c>
      <c r="J4811">
        <v>0</v>
      </c>
      <c r="K4811">
        <v>100</v>
      </c>
      <c r="L4811">
        <f t="shared" si="410"/>
        <v>3.8659499999999909</v>
      </c>
      <c r="N4811">
        <v>0.85909999999999798</v>
      </c>
      <c r="O4811" t="str">
        <f t="shared" si="408"/>
        <v>18&lt;row&gt;&lt;color=136,140,107&gt;召出冷月给予对手386%伤害，&lt;row&gt;&lt;color=136,140,107&gt;并额外造成1926点伤害</v>
      </c>
    </row>
    <row r="4812" spans="1:15" x14ac:dyDescent="0.15">
      <c r="A4812">
        <f t="shared" si="409"/>
        <v>1004523059</v>
      </c>
      <c r="B4812" s="32">
        <v>1004523</v>
      </c>
      <c r="C4812">
        <v>59</v>
      </c>
      <c r="D4812">
        <v>0</v>
      </c>
      <c r="E4812">
        <v>0</v>
      </c>
      <c r="F4812" t="s">
        <v>636</v>
      </c>
      <c r="H4812">
        <v>0</v>
      </c>
      <c r="I4812">
        <v>1</v>
      </c>
      <c r="J4812">
        <v>0</v>
      </c>
      <c r="K4812">
        <v>100</v>
      </c>
      <c r="L4812">
        <f t="shared" si="410"/>
        <v>3.8942999999999905</v>
      </c>
      <c r="N4812">
        <v>0.86539999999999795</v>
      </c>
      <c r="O4812" t="str">
        <f t="shared" si="408"/>
        <v>18&lt;row&gt;&lt;color=136,140,107&gt;召出冷月给予对手389%伤害，&lt;row&gt;&lt;color=136,140,107&gt;并额外造成1988点伤害</v>
      </c>
    </row>
    <row r="4813" spans="1:15" x14ac:dyDescent="0.15">
      <c r="A4813">
        <f t="shared" si="409"/>
        <v>1004523060</v>
      </c>
      <c r="B4813" s="32">
        <v>1004523</v>
      </c>
      <c r="C4813">
        <v>60</v>
      </c>
      <c r="D4813">
        <v>0</v>
      </c>
      <c r="E4813">
        <v>0</v>
      </c>
      <c r="F4813" t="s">
        <v>637</v>
      </c>
      <c r="H4813">
        <v>0</v>
      </c>
      <c r="I4813">
        <v>1</v>
      </c>
      <c r="J4813">
        <v>0</v>
      </c>
      <c r="K4813">
        <v>100</v>
      </c>
      <c r="L4813">
        <f t="shared" si="410"/>
        <v>3.9226499999999911</v>
      </c>
      <c r="N4813">
        <v>0.87169999999999803</v>
      </c>
      <c r="O4813" t="str">
        <f t="shared" si="408"/>
        <v>18&lt;row&gt;&lt;color=136,140,107&gt;召出冷月给予对手392%伤害，&lt;row&gt;&lt;color=136,140,107&gt;并额外造成2051点伤害</v>
      </c>
    </row>
    <row r="4814" spans="1:15" x14ac:dyDescent="0.15">
      <c r="A4814">
        <f t="shared" si="409"/>
        <v>1004523061</v>
      </c>
      <c r="B4814" s="32">
        <v>1004523</v>
      </c>
      <c r="C4814">
        <v>61</v>
      </c>
      <c r="D4814">
        <v>0</v>
      </c>
      <c r="E4814">
        <v>0</v>
      </c>
      <c r="F4814" t="s">
        <v>638</v>
      </c>
      <c r="H4814">
        <v>0</v>
      </c>
      <c r="I4814">
        <v>1</v>
      </c>
      <c r="J4814">
        <v>0</v>
      </c>
      <c r="K4814">
        <v>100</v>
      </c>
      <c r="L4814">
        <f t="shared" si="410"/>
        <v>3.9509999999999912</v>
      </c>
      <c r="N4814">
        <v>0.877999999999998</v>
      </c>
      <c r="O4814" t="str">
        <f t="shared" si="408"/>
        <v>18&lt;row&gt;&lt;color=136,140,107&gt;召出冷月给予对手395%伤害，&lt;row&gt;&lt;color=136,140,107&gt;并额外造成2116点伤害</v>
      </c>
    </row>
    <row r="4815" spans="1:15" x14ac:dyDescent="0.15">
      <c r="A4815">
        <f t="shared" si="409"/>
        <v>1004523062</v>
      </c>
      <c r="B4815" s="32">
        <v>1004523</v>
      </c>
      <c r="C4815">
        <v>62</v>
      </c>
      <c r="D4815">
        <v>0</v>
      </c>
      <c r="E4815">
        <v>0</v>
      </c>
      <c r="F4815" t="s">
        <v>639</v>
      </c>
      <c r="H4815">
        <v>0</v>
      </c>
      <c r="I4815">
        <v>1</v>
      </c>
      <c r="J4815">
        <v>0</v>
      </c>
      <c r="K4815">
        <v>100</v>
      </c>
      <c r="L4815">
        <f t="shared" si="410"/>
        <v>3.9793499999999908</v>
      </c>
      <c r="N4815">
        <v>0.88429999999999798</v>
      </c>
      <c r="O4815" t="str">
        <f t="shared" si="408"/>
        <v>18&lt;row&gt;&lt;color=136,140,107&gt;召出冷月给予对手397%伤害，&lt;row&gt;&lt;color=136,140,107&gt;并额外造成2181点伤害</v>
      </c>
    </row>
    <row r="4816" spans="1:15" x14ac:dyDescent="0.15">
      <c r="A4816">
        <f t="shared" si="409"/>
        <v>1004523063</v>
      </c>
      <c r="B4816" s="32">
        <v>1004523</v>
      </c>
      <c r="C4816">
        <v>63</v>
      </c>
      <c r="D4816">
        <v>0</v>
      </c>
      <c r="E4816">
        <v>0</v>
      </c>
      <c r="F4816" t="s">
        <v>640</v>
      </c>
      <c r="H4816">
        <v>0</v>
      </c>
      <c r="I4816">
        <v>1</v>
      </c>
      <c r="J4816">
        <v>0</v>
      </c>
      <c r="K4816">
        <v>100</v>
      </c>
      <c r="L4816">
        <f t="shared" si="410"/>
        <v>4.0076999999999909</v>
      </c>
      <c r="N4816">
        <v>0.89059999999999795</v>
      </c>
      <c r="O4816" t="str">
        <f t="shared" si="408"/>
        <v>18&lt;row&gt;&lt;color=136,140,107&gt;召出冷月给予对手400%伤害，&lt;row&gt;&lt;color=136,140,107&gt;并额外造成2248点伤害</v>
      </c>
    </row>
    <row r="4817" spans="1:15" x14ac:dyDescent="0.15">
      <c r="A4817">
        <f t="shared" si="409"/>
        <v>1004523064</v>
      </c>
      <c r="B4817" s="32">
        <v>1004523</v>
      </c>
      <c r="C4817">
        <v>64</v>
      </c>
      <c r="D4817">
        <v>0</v>
      </c>
      <c r="E4817">
        <v>0</v>
      </c>
      <c r="F4817" t="s">
        <v>641</v>
      </c>
      <c r="H4817">
        <v>0</v>
      </c>
      <c r="I4817">
        <v>1</v>
      </c>
      <c r="J4817">
        <v>0</v>
      </c>
      <c r="K4817">
        <v>100</v>
      </c>
      <c r="L4817">
        <f t="shared" si="410"/>
        <v>4.0360499999999915</v>
      </c>
      <c r="N4817">
        <v>0.89689999999999803</v>
      </c>
      <c r="O4817" t="str">
        <f t="shared" si="408"/>
        <v>18&lt;row&gt;&lt;color=136,140,107&gt;召出冷月给予对手403%伤害，&lt;row&gt;&lt;color=136,140,107&gt;并额外造成2316点伤害</v>
      </c>
    </row>
    <row r="4818" spans="1:15" x14ac:dyDescent="0.15">
      <c r="A4818">
        <f t="shared" si="409"/>
        <v>1004523065</v>
      </c>
      <c r="B4818" s="32">
        <v>1004523</v>
      </c>
      <c r="C4818">
        <v>65</v>
      </c>
      <c r="D4818">
        <v>0</v>
      </c>
      <c r="E4818">
        <v>0</v>
      </c>
      <c r="F4818" t="s">
        <v>642</v>
      </c>
      <c r="H4818">
        <v>0</v>
      </c>
      <c r="I4818">
        <v>1</v>
      </c>
      <c r="J4818">
        <v>0</v>
      </c>
      <c r="K4818">
        <v>100</v>
      </c>
      <c r="L4818">
        <f t="shared" si="410"/>
        <v>4.0643999999999911</v>
      </c>
      <c r="N4818">
        <v>0.903199999999998</v>
      </c>
      <c r="O4818" t="str">
        <f t="shared" si="408"/>
        <v>18&lt;row&gt;&lt;color=136,140,107&gt;召出冷月给予对手406%伤害，&lt;row&gt;&lt;color=136,140,107&gt;并额外造成2386点伤害</v>
      </c>
    </row>
    <row r="4819" spans="1:15" x14ac:dyDescent="0.15">
      <c r="A4819">
        <f t="shared" si="409"/>
        <v>1004523066</v>
      </c>
      <c r="B4819" s="32">
        <v>1004523</v>
      </c>
      <c r="C4819">
        <v>66</v>
      </c>
      <c r="D4819">
        <v>0</v>
      </c>
      <c r="E4819">
        <v>0</v>
      </c>
      <c r="F4819" t="s">
        <v>643</v>
      </c>
      <c r="H4819">
        <v>0</v>
      </c>
      <c r="I4819">
        <v>1</v>
      </c>
      <c r="J4819">
        <v>0</v>
      </c>
      <c r="K4819">
        <v>100</v>
      </c>
      <c r="L4819">
        <f t="shared" si="410"/>
        <v>4.0927499999999908</v>
      </c>
      <c r="N4819">
        <v>0.90949999999999798</v>
      </c>
      <c r="O4819" t="str">
        <f t="shared" ref="O4819:O4833" si="411">"18&lt;row&gt;&lt;color=136,140,107&gt;召出冷月给予对手"&amp;INT(L4819*100)&amp;"%伤害，&lt;row&gt;&lt;color=136,140,107&gt;并额外造成"&amp;INT(C4819*10*L4819*N4819)&amp;"点伤害"</f>
        <v>18&lt;row&gt;&lt;color=136,140,107&gt;召出冷月给予对手409%伤害，&lt;row&gt;&lt;color=136,140,107&gt;并额外造成2456点伤害</v>
      </c>
    </row>
    <row r="4820" spans="1:15" x14ac:dyDescent="0.15">
      <c r="A4820">
        <f t="shared" si="409"/>
        <v>1004523067</v>
      </c>
      <c r="B4820" s="32">
        <v>1004523</v>
      </c>
      <c r="C4820">
        <v>67</v>
      </c>
      <c r="D4820">
        <v>0</v>
      </c>
      <c r="E4820">
        <v>0</v>
      </c>
      <c r="F4820" t="s">
        <v>644</v>
      </c>
      <c r="H4820">
        <v>0</v>
      </c>
      <c r="I4820">
        <v>1</v>
      </c>
      <c r="J4820">
        <v>0</v>
      </c>
      <c r="K4820">
        <v>100</v>
      </c>
      <c r="L4820">
        <f t="shared" si="410"/>
        <v>4.1210999999999904</v>
      </c>
      <c r="N4820">
        <v>0.91579999999999795</v>
      </c>
      <c r="O4820" t="str">
        <f t="shared" si="411"/>
        <v>18&lt;row&gt;&lt;color=136,140,107&gt;召出冷月给予对手412%伤害，&lt;row&gt;&lt;color=136,140,107&gt;并额外造成2528点伤害</v>
      </c>
    </row>
    <row r="4821" spans="1:15" x14ac:dyDescent="0.15">
      <c r="A4821">
        <f t="shared" si="409"/>
        <v>1004523068</v>
      </c>
      <c r="B4821" s="32">
        <v>1004523</v>
      </c>
      <c r="C4821">
        <v>68</v>
      </c>
      <c r="D4821">
        <v>0</v>
      </c>
      <c r="E4821">
        <v>0</v>
      </c>
      <c r="F4821" t="s">
        <v>645</v>
      </c>
      <c r="H4821">
        <v>0</v>
      </c>
      <c r="I4821">
        <v>1</v>
      </c>
      <c r="J4821">
        <v>0</v>
      </c>
      <c r="K4821">
        <v>100</v>
      </c>
      <c r="L4821">
        <f t="shared" si="410"/>
        <v>4.149449999999991</v>
      </c>
      <c r="N4821">
        <v>0.92209999999999803</v>
      </c>
      <c r="O4821" t="str">
        <f t="shared" si="411"/>
        <v>18&lt;row&gt;&lt;color=136,140,107&gt;召出冷月给予对手414%伤害，&lt;row&gt;&lt;color=136,140,107&gt;并额外造成2601点伤害</v>
      </c>
    </row>
    <row r="4822" spans="1:15" x14ac:dyDescent="0.15">
      <c r="A4822">
        <f t="shared" si="409"/>
        <v>1004523069</v>
      </c>
      <c r="B4822" s="32">
        <v>1004523</v>
      </c>
      <c r="C4822">
        <v>69</v>
      </c>
      <c r="D4822">
        <v>0</v>
      </c>
      <c r="E4822">
        <v>0</v>
      </c>
      <c r="F4822" t="s">
        <v>646</v>
      </c>
      <c r="H4822">
        <v>0</v>
      </c>
      <c r="I4822">
        <v>1</v>
      </c>
      <c r="J4822">
        <v>0</v>
      </c>
      <c r="K4822">
        <v>100</v>
      </c>
      <c r="L4822">
        <f t="shared" si="410"/>
        <v>4.1777999999999906</v>
      </c>
      <c r="N4822">
        <v>0.928399999999998</v>
      </c>
      <c r="O4822" t="str">
        <f t="shared" si="411"/>
        <v>18&lt;row&gt;&lt;color=136,140,107&gt;召出冷月给予对手417%伤害，&lt;row&gt;&lt;color=136,140,107&gt;并额外造成2676点伤害</v>
      </c>
    </row>
    <row r="4823" spans="1:15" x14ac:dyDescent="0.15">
      <c r="A4823">
        <f t="shared" si="409"/>
        <v>1004523070</v>
      </c>
      <c r="B4823" s="32">
        <v>1004523</v>
      </c>
      <c r="C4823">
        <v>70</v>
      </c>
      <c r="D4823">
        <v>0</v>
      </c>
      <c r="E4823">
        <v>0</v>
      </c>
      <c r="F4823" t="s">
        <v>647</v>
      </c>
      <c r="H4823">
        <v>0</v>
      </c>
      <c r="I4823">
        <v>1</v>
      </c>
      <c r="J4823">
        <v>0</v>
      </c>
      <c r="K4823">
        <v>100</v>
      </c>
      <c r="L4823">
        <f t="shared" si="410"/>
        <v>4.2061499999999912</v>
      </c>
      <c r="N4823">
        <v>0.93469999999999798</v>
      </c>
      <c r="O4823" t="str">
        <f t="shared" si="411"/>
        <v>18&lt;row&gt;&lt;color=136,140,107&gt;召出冷月给予对手420%伤害，&lt;row&gt;&lt;color=136,140,107&gt;并额外造成2752点伤害</v>
      </c>
    </row>
    <row r="4824" spans="1:15" x14ac:dyDescent="0.15">
      <c r="A4824">
        <f t="shared" si="409"/>
        <v>1004523071</v>
      </c>
      <c r="B4824" s="32">
        <v>1004523</v>
      </c>
      <c r="C4824">
        <v>71</v>
      </c>
      <c r="D4824">
        <v>0</v>
      </c>
      <c r="E4824">
        <v>0</v>
      </c>
      <c r="F4824" t="s">
        <v>648</v>
      </c>
      <c r="H4824">
        <v>0</v>
      </c>
      <c r="I4824">
        <v>1</v>
      </c>
      <c r="J4824">
        <v>0</v>
      </c>
      <c r="K4824">
        <v>100</v>
      </c>
      <c r="L4824">
        <f t="shared" si="410"/>
        <v>4.2344999999999908</v>
      </c>
      <c r="N4824">
        <v>0.94099999999999795</v>
      </c>
      <c r="O4824" t="str">
        <f t="shared" si="411"/>
        <v>18&lt;row&gt;&lt;color=136,140,107&gt;召出冷月给予对手423%伤害，&lt;row&gt;&lt;color=136,140,107&gt;并额外造成2829点伤害</v>
      </c>
    </row>
    <row r="4825" spans="1:15" x14ac:dyDescent="0.15">
      <c r="A4825">
        <f t="shared" si="409"/>
        <v>1004523072</v>
      </c>
      <c r="B4825" s="32">
        <v>1004523</v>
      </c>
      <c r="C4825">
        <v>72</v>
      </c>
      <c r="D4825">
        <v>0</v>
      </c>
      <c r="E4825">
        <v>0</v>
      </c>
      <c r="F4825" t="s">
        <v>649</v>
      </c>
      <c r="H4825">
        <v>0</v>
      </c>
      <c r="I4825">
        <v>1</v>
      </c>
      <c r="J4825">
        <v>0</v>
      </c>
      <c r="K4825">
        <v>100</v>
      </c>
      <c r="L4825">
        <f t="shared" si="410"/>
        <v>4.2628499999999914</v>
      </c>
      <c r="N4825">
        <v>0.94729999999999803</v>
      </c>
      <c r="O4825" t="str">
        <f t="shared" si="411"/>
        <v>18&lt;row&gt;&lt;color=136,140,107&gt;召出冷月给予对手426%伤害，&lt;row&gt;&lt;color=136,140,107&gt;并额外造成2907点伤害</v>
      </c>
    </row>
    <row r="4826" spans="1:15" x14ac:dyDescent="0.15">
      <c r="A4826">
        <f t="shared" si="409"/>
        <v>1004523073</v>
      </c>
      <c r="B4826" s="32">
        <v>1004523</v>
      </c>
      <c r="C4826">
        <v>73</v>
      </c>
      <c r="D4826">
        <v>0</v>
      </c>
      <c r="E4826">
        <v>0</v>
      </c>
      <c r="F4826" t="s">
        <v>650</v>
      </c>
      <c r="H4826">
        <v>0</v>
      </c>
      <c r="I4826">
        <v>1</v>
      </c>
      <c r="J4826">
        <v>0</v>
      </c>
      <c r="K4826">
        <v>100</v>
      </c>
      <c r="L4826">
        <f t="shared" si="410"/>
        <v>4.291199999999991</v>
      </c>
      <c r="N4826">
        <v>0.953599999999998</v>
      </c>
      <c r="O4826" t="str">
        <f t="shared" si="411"/>
        <v>18&lt;row&gt;&lt;color=136,140,107&gt;召出冷月给予对手429%伤害，&lt;row&gt;&lt;color=136,140,107&gt;并额外造成2987点伤害</v>
      </c>
    </row>
    <row r="4827" spans="1:15" x14ac:dyDescent="0.15">
      <c r="A4827">
        <f t="shared" si="409"/>
        <v>1004523074</v>
      </c>
      <c r="B4827" s="32">
        <v>1004523</v>
      </c>
      <c r="C4827">
        <v>74</v>
      </c>
      <c r="D4827">
        <v>0</v>
      </c>
      <c r="E4827">
        <v>0</v>
      </c>
      <c r="F4827" t="s">
        <v>651</v>
      </c>
      <c r="H4827">
        <v>0</v>
      </c>
      <c r="I4827">
        <v>1</v>
      </c>
      <c r="J4827">
        <v>0</v>
      </c>
      <c r="K4827">
        <v>100</v>
      </c>
      <c r="L4827">
        <f t="shared" si="410"/>
        <v>4.3195499999999907</v>
      </c>
      <c r="N4827">
        <v>0.95989999999999798</v>
      </c>
      <c r="O4827" t="str">
        <f t="shared" si="411"/>
        <v>18&lt;row&gt;&lt;color=136,140,107&gt;召出冷月给予对手431%伤害，&lt;row&gt;&lt;color=136,140,107&gt;并额外造成3068点伤害</v>
      </c>
    </row>
    <row r="4828" spans="1:15" x14ac:dyDescent="0.15">
      <c r="A4828">
        <f t="shared" si="409"/>
        <v>1004523075</v>
      </c>
      <c r="B4828" s="32">
        <v>1004523</v>
      </c>
      <c r="C4828">
        <v>75</v>
      </c>
      <c r="D4828">
        <v>0</v>
      </c>
      <c r="E4828">
        <v>0</v>
      </c>
      <c r="F4828" t="s">
        <v>652</v>
      </c>
      <c r="H4828">
        <v>0</v>
      </c>
      <c r="I4828">
        <v>1</v>
      </c>
      <c r="J4828">
        <v>0</v>
      </c>
      <c r="K4828">
        <v>100</v>
      </c>
      <c r="L4828">
        <f t="shared" si="410"/>
        <v>4.3478999999999903</v>
      </c>
      <c r="N4828">
        <v>0.96619999999999795</v>
      </c>
      <c r="O4828" t="str">
        <f t="shared" si="411"/>
        <v>18&lt;row&gt;&lt;color=136,140,107&gt;召出冷月给予对手434%伤害，&lt;row&gt;&lt;color=136,140,107&gt;并额外造成3150点伤害</v>
      </c>
    </row>
    <row r="4829" spans="1:15" x14ac:dyDescent="0.15">
      <c r="A4829">
        <f t="shared" si="409"/>
        <v>1004523076</v>
      </c>
      <c r="B4829" s="32">
        <v>1004523</v>
      </c>
      <c r="C4829">
        <v>76</v>
      </c>
      <c r="D4829">
        <v>0</v>
      </c>
      <c r="E4829">
        <v>0</v>
      </c>
      <c r="F4829" t="s">
        <v>653</v>
      </c>
      <c r="H4829">
        <v>0</v>
      </c>
      <c r="I4829">
        <v>1</v>
      </c>
      <c r="J4829">
        <v>0</v>
      </c>
      <c r="K4829">
        <v>100</v>
      </c>
      <c r="L4829">
        <f t="shared" si="410"/>
        <v>4.3762499999999909</v>
      </c>
      <c r="N4829">
        <v>0.97249999999999803</v>
      </c>
      <c r="O4829" t="str">
        <f t="shared" si="411"/>
        <v>18&lt;row&gt;&lt;color=136,140,107&gt;召出冷月给予对手437%伤害，&lt;row&gt;&lt;color=136,140,107&gt;并额外造成3234点伤害</v>
      </c>
    </row>
    <row r="4830" spans="1:15" x14ac:dyDescent="0.15">
      <c r="A4830">
        <f t="shared" si="409"/>
        <v>1004523077</v>
      </c>
      <c r="B4830" s="32">
        <v>1004523</v>
      </c>
      <c r="C4830">
        <v>77</v>
      </c>
      <c r="D4830">
        <v>0</v>
      </c>
      <c r="E4830">
        <v>0</v>
      </c>
      <c r="F4830" t="s">
        <v>654</v>
      </c>
      <c r="H4830">
        <v>0</v>
      </c>
      <c r="I4830">
        <v>1</v>
      </c>
      <c r="J4830">
        <v>0</v>
      </c>
      <c r="K4830">
        <v>100</v>
      </c>
      <c r="L4830">
        <f t="shared" si="410"/>
        <v>4.4045999999999914</v>
      </c>
      <c r="N4830">
        <v>0.978799999999998</v>
      </c>
      <c r="O4830" t="str">
        <f t="shared" si="411"/>
        <v>18&lt;row&gt;&lt;color=136,140,107&gt;召出冷月给予对手440%伤害，&lt;row&gt;&lt;color=136,140,107&gt;并额外造成3319点伤害</v>
      </c>
    </row>
    <row r="4831" spans="1:15" x14ac:dyDescent="0.15">
      <c r="A4831">
        <f t="shared" si="409"/>
        <v>1004523078</v>
      </c>
      <c r="B4831" s="32">
        <v>1004523</v>
      </c>
      <c r="C4831">
        <v>78</v>
      </c>
      <c r="D4831">
        <v>0</v>
      </c>
      <c r="E4831">
        <v>0</v>
      </c>
      <c r="F4831" t="s">
        <v>655</v>
      </c>
      <c r="H4831">
        <v>0</v>
      </c>
      <c r="I4831">
        <v>1</v>
      </c>
      <c r="J4831">
        <v>0</v>
      </c>
      <c r="K4831">
        <v>100</v>
      </c>
      <c r="L4831">
        <f t="shared" si="410"/>
        <v>4.4329499999999911</v>
      </c>
      <c r="N4831">
        <v>0.98509999999999798</v>
      </c>
      <c r="O4831" t="str">
        <f t="shared" si="411"/>
        <v>18&lt;row&gt;&lt;color=136,140,107&gt;召出冷月给予对手443%伤害，&lt;row&gt;&lt;color=136,140,107&gt;并额外造成3406点伤害</v>
      </c>
    </row>
    <row r="4832" spans="1:15" x14ac:dyDescent="0.15">
      <c r="A4832">
        <f t="shared" si="409"/>
        <v>1004523079</v>
      </c>
      <c r="B4832" s="32">
        <v>1004523</v>
      </c>
      <c r="C4832">
        <v>79</v>
      </c>
      <c r="D4832">
        <v>0</v>
      </c>
      <c r="E4832">
        <v>0</v>
      </c>
      <c r="F4832" t="s">
        <v>656</v>
      </c>
      <c r="H4832">
        <v>0</v>
      </c>
      <c r="I4832">
        <v>1</v>
      </c>
      <c r="J4832">
        <v>0</v>
      </c>
      <c r="K4832">
        <v>100</v>
      </c>
      <c r="L4832">
        <f t="shared" si="410"/>
        <v>4.4612999999999907</v>
      </c>
      <c r="N4832">
        <v>0.99139999999999795</v>
      </c>
      <c r="O4832" t="str">
        <f t="shared" si="411"/>
        <v>18&lt;row&gt;&lt;color=136,140,107&gt;召出冷月给予对手446%伤害，&lt;row&gt;&lt;color=136,140,107&gt;并额外造成3494点伤害</v>
      </c>
    </row>
    <row r="4833" spans="1:15" x14ac:dyDescent="0.15">
      <c r="A4833">
        <f t="shared" si="409"/>
        <v>1004523080</v>
      </c>
      <c r="B4833" s="32">
        <v>1004523</v>
      </c>
      <c r="C4833">
        <v>80</v>
      </c>
      <c r="D4833">
        <v>0</v>
      </c>
      <c r="E4833">
        <v>0</v>
      </c>
      <c r="F4833" t="s">
        <v>657</v>
      </c>
      <c r="H4833">
        <v>0</v>
      </c>
      <c r="I4833">
        <v>1</v>
      </c>
      <c r="J4833">
        <v>0</v>
      </c>
      <c r="K4833">
        <v>100</v>
      </c>
      <c r="L4833">
        <f t="shared" si="410"/>
        <v>4.5</v>
      </c>
      <c r="N4833">
        <v>0.99769999999999803</v>
      </c>
      <c r="O4833" t="str">
        <f t="shared" si="411"/>
        <v>18&lt;row&gt;&lt;color=136,140,107&gt;召出冷月给予对手450%伤害，&lt;row&gt;&lt;color=136,140,107&gt;并额外造成3591点伤害</v>
      </c>
    </row>
    <row r="4834" spans="1:15" x14ac:dyDescent="0.15">
      <c r="A4834">
        <f t="shared" si="409"/>
        <v>1004623001</v>
      </c>
      <c r="B4834" s="35">
        <v>1004623</v>
      </c>
      <c r="C4834">
        <v>1</v>
      </c>
      <c r="D4834">
        <v>0</v>
      </c>
      <c r="E4834">
        <v>0</v>
      </c>
      <c r="F4834" t="s">
        <v>578</v>
      </c>
      <c r="H4834">
        <v>0</v>
      </c>
      <c r="I4834">
        <v>1</v>
      </c>
      <c r="J4834">
        <v>0</v>
      </c>
      <c r="K4834">
        <v>100</v>
      </c>
      <c r="L4834">
        <f t="shared" si="410"/>
        <v>2.625</v>
      </c>
      <c r="N4834">
        <v>0.5</v>
      </c>
      <c r="O4834" t="str">
        <f>"18&lt;row&gt;&lt;color=136,140,107&gt;钻头突刺给予对手"&amp;INT(L4834*100)&amp;"%伤害，&lt;row&gt;&lt;color=136,140,107&gt;并额外造成"&amp;INT(C4834*10*L4834*N4834)&amp;"点伤害"</f>
        <v>18&lt;row&gt;&lt;color=136,140,107&gt;钻头突刺给予对手262%伤害，&lt;row&gt;&lt;color=136,140,107&gt;并额外造成13点伤害</v>
      </c>
    </row>
    <row r="4835" spans="1:15" x14ac:dyDescent="0.15">
      <c r="A4835">
        <f t="shared" si="409"/>
        <v>1004623002</v>
      </c>
      <c r="B4835" s="32">
        <v>1004623</v>
      </c>
      <c r="C4835">
        <v>2</v>
      </c>
      <c r="D4835">
        <v>0</v>
      </c>
      <c r="E4835">
        <v>0</v>
      </c>
      <c r="F4835" t="s">
        <v>590</v>
      </c>
      <c r="H4835">
        <v>0</v>
      </c>
      <c r="I4835">
        <v>1</v>
      </c>
      <c r="J4835">
        <v>0</v>
      </c>
      <c r="K4835">
        <v>100</v>
      </c>
      <c r="L4835">
        <f t="shared" si="410"/>
        <v>2.6580749999999997</v>
      </c>
      <c r="N4835">
        <v>0.50629999999999997</v>
      </c>
      <c r="O4835" t="str">
        <f t="shared" ref="O4835:O4898" si="412">"18&lt;row&gt;&lt;color=136,140,107&gt;钻头突刺给予对手"&amp;INT(L4835*100)&amp;"%伤害，&lt;row&gt;&lt;color=136,140,107&gt;并额外造成"&amp;INT(C4835*10*L4835*N4835)&amp;"点伤害"</f>
        <v>18&lt;row&gt;&lt;color=136,140,107&gt;钻头突刺给予对手265%伤害，&lt;row&gt;&lt;color=136,140,107&gt;并额外造成26点伤害</v>
      </c>
    </row>
    <row r="4836" spans="1:15" x14ac:dyDescent="0.15">
      <c r="A4836">
        <f t="shared" si="409"/>
        <v>1004623003</v>
      </c>
      <c r="B4836" s="32">
        <v>1004623</v>
      </c>
      <c r="C4836">
        <v>3</v>
      </c>
      <c r="D4836">
        <v>0</v>
      </c>
      <c r="E4836">
        <v>0</v>
      </c>
      <c r="F4836" t="s">
        <v>579</v>
      </c>
      <c r="H4836">
        <v>0</v>
      </c>
      <c r="I4836">
        <v>1</v>
      </c>
      <c r="J4836">
        <v>0</v>
      </c>
      <c r="K4836">
        <v>100</v>
      </c>
      <c r="L4836">
        <f t="shared" si="410"/>
        <v>2.6911499999999995</v>
      </c>
      <c r="N4836">
        <v>0.51259999999999994</v>
      </c>
      <c r="O4836" t="str">
        <f t="shared" si="412"/>
        <v>18&lt;row&gt;&lt;color=136,140,107&gt;钻头突刺给予对手269%伤害，&lt;row&gt;&lt;color=136,140,107&gt;并额外造成41点伤害</v>
      </c>
    </row>
    <row r="4837" spans="1:15" x14ac:dyDescent="0.15">
      <c r="A4837">
        <f t="shared" si="409"/>
        <v>1004623004</v>
      </c>
      <c r="B4837" s="32">
        <v>1004623</v>
      </c>
      <c r="C4837">
        <v>4</v>
      </c>
      <c r="D4837">
        <v>0</v>
      </c>
      <c r="E4837">
        <v>0</v>
      </c>
      <c r="F4837" t="s">
        <v>580</v>
      </c>
      <c r="H4837">
        <v>0</v>
      </c>
      <c r="I4837">
        <v>1</v>
      </c>
      <c r="J4837">
        <v>0</v>
      </c>
      <c r="K4837">
        <v>100</v>
      </c>
      <c r="L4837">
        <f t="shared" si="410"/>
        <v>2.7242250000000001</v>
      </c>
      <c r="N4837">
        <v>0.51890000000000003</v>
      </c>
      <c r="O4837" t="str">
        <f t="shared" si="412"/>
        <v>18&lt;row&gt;&lt;color=136,140,107&gt;钻头突刺给予对手272%伤害，&lt;row&gt;&lt;color=136,140,107&gt;并额外造成56点伤害</v>
      </c>
    </row>
    <row r="4838" spans="1:15" x14ac:dyDescent="0.15">
      <c r="A4838">
        <f t="shared" si="409"/>
        <v>1004623005</v>
      </c>
      <c r="B4838" s="32">
        <v>1004623</v>
      </c>
      <c r="C4838">
        <v>5</v>
      </c>
      <c r="D4838">
        <v>0</v>
      </c>
      <c r="E4838">
        <v>0</v>
      </c>
      <c r="F4838" t="s">
        <v>581</v>
      </c>
      <c r="H4838">
        <v>0</v>
      </c>
      <c r="I4838">
        <v>1</v>
      </c>
      <c r="J4838">
        <v>0</v>
      </c>
      <c r="K4838">
        <v>100</v>
      </c>
      <c r="L4838">
        <f t="shared" si="410"/>
        <v>2.7572999999999999</v>
      </c>
      <c r="N4838">
        <v>0.5252</v>
      </c>
      <c r="O4838" t="str">
        <f t="shared" si="412"/>
        <v>18&lt;row&gt;&lt;color=136,140,107&gt;钻头突刺给予对手275%伤害，&lt;row&gt;&lt;color=136,140,107&gt;并额外造成72点伤害</v>
      </c>
    </row>
    <row r="4839" spans="1:15" x14ac:dyDescent="0.15">
      <c r="A4839">
        <f t="shared" si="409"/>
        <v>1004623006</v>
      </c>
      <c r="B4839" s="32">
        <v>1004623</v>
      </c>
      <c r="C4839">
        <v>6</v>
      </c>
      <c r="D4839">
        <v>0</v>
      </c>
      <c r="E4839">
        <v>0</v>
      </c>
      <c r="F4839" t="s">
        <v>582</v>
      </c>
      <c r="H4839">
        <v>0</v>
      </c>
      <c r="I4839">
        <v>1</v>
      </c>
      <c r="J4839">
        <v>0</v>
      </c>
      <c r="K4839">
        <v>100</v>
      </c>
      <c r="L4839">
        <f t="shared" si="410"/>
        <v>2.790375</v>
      </c>
      <c r="N4839">
        <v>0.53149999999999997</v>
      </c>
      <c r="O4839" t="str">
        <f t="shared" si="412"/>
        <v>18&lt;row&gt;&lt;color=136,140,107&gt;钻头突刺给予对手279%伤害，&lt;row&gt;&lt;color=136,140,107&gt;并额外造成88点伤害</v>
      </c>
    </row>
    <row r="4840" spans="1:15" x14ac:dyDescent="0.15">
      <c r="A4840">
        <f t="shared" si="409"/>
        <v>1004623007</v>
      </c>
      <c r="B4840" s="32">
        <v>1004623</v>
      </c>
      <c r="C4840">
        <v>7</v>
      </c>
      <c r="D4840">
        <v>0</v>
      </c>
      <c r="E4840">
        <v>0</v>
      </c>
      <c r="F4840" t="s">
        <v>583</v>
      </c>
      <c r="H4840">
        <v>0</v>
      </c>
      <c r="I4840">
        <v>1</v>
      </c>
      <c r="J4840">
        <v>0</v>
      </c>
      <c r="K4840">
        <v>100</v>
      </c>
      <c r="L4840">
        <f t="shared" si="410"/>
        <v>2.8234499999999998</v>
      </c>
      <c r="N4840">
        <v>0.53779999999999994</v>
      </c>
      <c r="O4840" t="str">
        <f t="shared" si="412"/>
        <v>18&lt;row&gt;&lt;color=136,140,107&gt;钻头突刺给予对手282%伤害，&lt;row&gt;&lt;color=136,140,107&gt;并额外造成106点伤害</v>
      </c>
    </row>
    <row r="4841" spans="1:15" x14ac:dyDescent="0.15">
      <c r="A4841">
        <f t="shared" ref="A4841:A4904" si="413">B4841*1000+C4841</f>
        <v>1004623008</v>
      </c>
      <c r="B4841" s="32">
        <v>1004623</v>
      </c>
      <c r="C4841">
        <v>8</v>
      </c>
      <c r="D4841">
        <v>0</v>
      </c>
      <c r="E4841">
        <v>0</v>
      </c>
      <c r="F4841" t="s">
        <v>584</v>
      </c>
      <c r="H4841">
        <v>0</v>
      </c>
      <c r="I4841">
        <v>1</v>
      </c>
      <c r="J4841">
        <v>0</v>
      </c>
      <c r="K4841">
        <v>100</v>
      </c>
      <c r="L4841">
        <f t="shared" si="410"/>
        <v>2.856525</v>
      </c>
      <c r="N4841">
        <v>0.54410000000000003</v>
      </c>
      <c r="O4841" t="str">
        <f t="shared" si="412"/>
        <v>18&lt;row&gt;&lt;color=136,140,107&gt;钻头突刺给予对手285%伤害，&lt;row&gt;&lt;color=136,140,107&gt;并额外造成124点伤害</v>
      </c>
    </row>
    <row r="4842" spans="1:15" x14ac:dyDescent="0.15">
      <c r="A4842">
        <f t="shared" si="413"/>
        <v>1004623009</v>
      </c>
      <c r="B4842" s="32">
        <v>1004623</v>
      </c>
      <c r="C4842">
        <v>9</v>
      </c>
      <c r="D4842">
        <v>0</v>
      </c>
      <c r="E4842">
        <v>0</v>
      </c>
      <c r="F4842" t="s">
        <v>585</v>
      </c>
      <c r="H4842">
        <v>0</v>
      </c>
      <c r="I4842">
        <v>1</v>
      </c>
      <c r="J4842">
        <v>0</v>
      </c>
      <c r="K4842">
        <v>100</v>
      </c>
      <c r="L4842">
        <f t="shared" si="410"/>
        <v>2.8896000000000002</v>
      </c>
      <c r="N4842">
        <v>0.5504</v>
      </c>
      <c r="O4842" t="str">
        <f t="shared" si="412"/>
        <v>18&lt;row&gt;&lt;color=136,140,107&gt;钻头突刺给予对手288%伤害，&lt;row&gt;&lt;color=136,140,107&gt;并额外造成143点伤害</v>
      </c>
    </row>
    <row r="4843" spans="1:15" x14ac:dyDescent="0.15">
      <c r="A4843">
        <f t="shared" si="413"/>
        <v>1004623010</v>
      </c>
      <c r="B4843" s="32">
        <v>1004623</v>
      </c>
      <c r="C4843">
        <v>10</v>
      </c>
      <c r="D4843">
        <v>0</v>
      </c>
      <c r="E4843">
        <v>0</v>
      </c>
      <c r="F4843" t="s">
        <v>586</v>
      </c>
      <c r="H4843">
        <v>0</v>
      </c>
      <c r="I4843">
        <v>1</v>
      </c>
      <c r="J4843">
        <v>0</v>
      </c>
      <c r="K4843">
        <v>100</v>
      </c>
      <c r="L4843">
        <f t="shared" si="410"/>
        <v>2.9226749999999999</v>
      </c>
      <c r="N4843">
        <v>0.55669999999999997</v>
      </c>
      <c r="O4843" t="str">
        <f t="shared" si="412"/>
        <v>18&lt;row&gt;&lt;color=136,140,107&gt;钻头突刺给予对手292%伤害，&lt;row&gt;&lt;color=136,140,107&gt;并额外造成162点伤害</v>
      </c>
    </row>
    <row r="4844" spans="1:15" x14ac:dyDescent="0.15">
      <c r="A4844">
        <f t="shared" si="413"/>
        <v>1004623011</v>
      </c>
      <c r="B4844" s="32">
        <v>1004623</v>
      </c>
      <c r="C4844">
        <v>11</v>
      </c>
      <c r="D4844">
        <v>0</v>
      </c>
      <c r="E4844">
        <v>0</v>
      </c>
      <c r="F4844" t="s">
        <v>587</v>
      </c>
      <c r="H4844">
        <v>0</v>
      </c>
      <c r="I4844">
        <v>1</v>
      </c>
      <c r="J4844">
        <v>0</v>
      </c>
      <c r="K4844">
        <v>100</v>
      </c>
      <c r="L4844">
        <f t="shared" si="410"/>
        <v>2.9557499999999997</v>
      </c>
      <c r="N4844">
        <v>0.56299999999999994</v>
      </c>
      <c r="O4844" t="str">
        <f t="shared" si="412"/>
        <v>18&lt;row&gt;&lt;color=136,140,107&gt;钻头突刺给予对手295%伤害，&lt;row&gt;&lt;color=136,140,107&gt;并额外造成183点伤害</v>
      </c>
    </row>
    <row r="4845" spans="1:15" x14ac:dyDescent="0.15">
      <c r="A4845">
        <f t="shared" si="413"/>
        <v>1004623012</v>
      </c>
      <c r="B4845" s="32">
        <v>1004623</v>
      </c>
      <c r="C4845">
        <v>12</v>
      </c>
      <c r="D4845">
        <v>0</v>
      </c>
      <c r="E4845">
        <v>0</v>
      </c>
      <c r="F4845" t="s">
        <v>588</v>
      </c>
      <c r="H4845">
        <v>0</v>
      </c>
      <c r="I4845">
        <v>1</v>
      </c>
      <c r="J4845">
        <v>0</v>
      </c>
      <c r="K4845">
        <v>100</v>
      </c>
      <c r="L4845">
        <f t="shared" si="410"/>
        <v>2.9888250000000003</v>
      </c>
      <c r="N4845">
        <v>0.56930000000000003</v>
      </c>
      <c r="O4845" t="str">
        <f t="shared" si="412"/>
        <v>18&lt;row&gt;&lt;color=136,140,107&gt;钻头突刺给予对手298%伤害，&lt;row&gt;&lt;color=136,140,107&gt;并额外造成204点伤害</v>
      </c>
    </row>
    <row r="4846" spans="1:15" x14ac:dyDescent="0.15">
      <c r="A4846">
        <f t="shared" si="413"/>
        <v>1004623013</v>
      </c>
      <c r="B4846" s="32">
        <v>1004623</v>
      </c>
      <c r="C4846">
        <v>13</v>
      </c>
      <c r="D4846">
        <v>0</v>
      </c>
      <c r="E4846">
        <v>0</v>
      </c>
      <c r="F4846" t="s">
        <v>589</v>
      </c>
      <c r="H4846">
        <v>0</v>
      </c>
      <c r="I4846">
        <v>1</v>
      </c>
      <c r="J4846">
        <v>0</v>
      </c>
      <c r="K4846">
        <v>100</v>
      </c>
      <c r="L4846">
        <f t="shared" si="410"/>
        <v>3.0219</v>
      </c>
      <c r="N4846">
        <v>0.5756</v>
      </c>
      <c r="O4846" t="str">
        <f t="shared" si="412"/>
        <v>18&lt;row&gt;&lt;color=136,140,107&gt;钻头突刺给予对手302%伤害，&lt;row&gt;&lt;color=136,140,107&gt;并额外造成226点伤害</v>
      </c>
    </row>
    <row r="4847" spans="1:15" x14ac:dyDescent="0.15">
      <c r="A4847">
        <f t="shared" si="413"/>
        <v>1004623014</v>
      </c>
      <c r="B4847" s="32">
        <v>1004623</v>
      </c>
      <c r="C4847">
        <v>14</v>
      </c>
      <c r="D4847">
        <v>0</v>
      </c>
      <c r="E4847">
        <v>0</v>
      </c>
      <c r="F4847" t="s">
        <v>591</v>
      </c>
      <c r="H4847">
        <v>0</v>
      </c>
      <c r="I4847">
        <v>1</v>
      </c>
      <c r="J4847">
        <v>0</v>
      </c>
      <c r="K4847">
        <v>100</v>
      </c>
      <c r="L4847">
        <f t="shared" si="410"/>
        <v>3.0549749999999998</v>
      </c>
      <c r="N4847">
        <v>0.58189999999999997</v>
      </c>
      <c r="O4847" t="str">
        <f t="shared" si="412"/>
        <v>18&lt;row&gt;&lt;color=136,140,107&gt;钻头突刺给予对手305%伤害，&lt;row&gt;&lt;color=136,140,107&gt;并额外造成248点伤害</v>
      </c>
    </row>
    <row r="4848" spans="1:15" x14ac:dyDescent="0.15">
      <c r="A4848">
        <f t="shared" si="413"/>
        <v>1004623015</v>
      </c>
      <c r="B4848" s="32">
        <v>1004623</v>
      </c>
      <c r="C4848">
        <v>15</v>
      </c>
      <c r="D4848">
        <v>0</v>
      </c>
      <c r="E4848">
        <v>0</v>
      </c>
      <c r="F4848" t="s">
        <v>592</v>
      </c>
      <c r="H4848">
        <v>0</v>
      </c>
      <c r="I4848">
        <v>1</v>
      </c>
      <c r="J4848">
        <v>0</v>
      </c>
      <c r="K4848">
        <v>100</v>
      </c>
      <c r="L4848">
        <f t="shared" si="410"/>
        <v>3.0880499999999995</v>
      </c>
      <c r="N4848">
        <v>0.58819999999999995</v>
      </c>
      <c r="O4848" t="str">
        <f t="shared" si="412"/>
        <v>18&lt;row&gt;&lt;color=136,140,107&gt;钻头突刺给予对手308%伤害，&lt;row&gt;&lt;color=136,140,107&gt;并额外造成272点伤害</v>
      </c>
    </row>
    <row r="4849" spans="1:15" x14ac:dyDescent="0.15">
      <c r="A4849">
        <f t="shared" si="413"/>
        <v>1004623016</v>
      </c>
      <c r="B4849" s="32">
        <v>1004623</v>
      </c>
      <c r="C4849">
        <v>16</v>
      </c>
      <c r="D4849">
        <v>0</v>
      </c>
      <c r="E4849">
        <v>0</v>
      </c>
      <c r="F4849" t="s">
        <v>593</v>
      </c>
      <c r="H4849">
        <v>0</v>
      </c>
      <c r="I4849">
        <v>1</v>
      </c>
      <c r="J4849">
        <v>0</v>
      </c>
      <c r="K4849">
        <v>100</v>
      </c>
      <c r="L4849">
        <f t="shared" si="410"/>
        <v>3.1211250000000001</v>
      </c>
      <c r="N4849">
        <v>0.59450000000000003</v>
      </c>
      <c r="O4849" t="str">
        <f t="shared" si="412"/>
        <v>18&lt;row&gt;&lt;color=136,140,107&gt;钻头突刺给予对手312%伤害，&lt;row&gt;&lt;color=136,140,107&gt;并额外造成296点伤害</v>
      </c>
    </row>
    <row r="4850" spans="1:15" x14ac:dyDescent="0.15">
      <c r="A4850">
        <f t="shared" si="413"/>
        <v>1004623017</v>
      </c>
      <c r="B4850" s="32">
        <v>1004623</v>
      </c>
      <c r="C4850">
        <v>17</v>
      </c>
      <c r="D4850">
        <v>0</v>
      </c>
      <c r="E4850">
        <v>0</v>
      </c>
      <c r="F4850" t="s">
        <v>594</v>
      </c>
      <c r="H4850">
        <v>0</v>
      </c>
      <c r="I4850">
        <v>1</v>
      </c>
      <c r="J4850">
        <v>0</v>
      </c>
      <c r="K4850">
        <v>100</v>
      </c>
      <c r="L4850">
        <f t="shared" ref="L4850:L4913" si="414">IF(C4850=80,VLOOKUP((B4850-20),$B$100:$L$2343,11,0),VLOOKUP((B4850-20),$B$100:$L$2343,11,0)*N4850)</f>
        <v>3.1541999999999999</v>
      </c>
      <c r="N4850">
        <v>0.6008</v>
      </c>
      <c r="O4850" t="str">
        <f t="shared" si="412"/>
        <v>18&lt;row&gt;&lt;color=136,140,107&gt;钻头突刺给予对手315%伤害，&lt;row&gt;&lt;color=136,140,107&gt;并额外造成322点伤害</v>
      </c>
    </row>
    <row r="4851" spans="1:15" x14ac:dyDescent="0.15">
      <c r="A4851">
        <f t="shared" si="413"/>
        <v>1004623018</v>
      </c>
      <c r="B4851" s="32">
        <v>1004623</v>
      </c>
      <c r="C4851">
        <v>18</v>
      </c>
      <c r="D4851">
        <v>0</v>
      </c>
      <c r="E4851">
        <v>0</v>
      </c>
      <c r="F4851" t="s">
        <v>595</v>
      </c>
      <c r="H4851">
        <v>0</v>
      </c>
      <c r="I4851">
        <v>1</v>
      </c>
      <c r="J4851">
        <v>0</v>
      </c>
      <c r="K4851">
        <v>100</v>
      </c>
      <c r="L4851">
        <f t="shared" si="414"/>
        <v>3.1872749999999996</v>
      </c>
      <c r="N4851">
        <v>0.60709999999999997</v>
      </c>
      <c r="O4851" t="str">
        <f t="shared" si="412"/>
        <v>18&lt;row&gt;&lt;color=136,140,107&gt;钻头突刺给予对手318%伤害，&lt;row&gt;&lt;color=136,140,107&gt;并额外造成348点伤害</v>
      </c>
    </row>
    <row r="4852" spans="1:15" x14ac:dyDescent="0.15">
      <c r="A4852">
        <f t="shared" si="413"/>
        <v>1004623019</v>
      </c>
      <c r="B4852" s="32">
        <v>1004623</v>
      </c>
      <c r="C4852">
        <v>19</v>
      </c>
      <c r="D4852">
        <v>0</v>
      </c>
      <c r="E4852">
        <v>0</v>
      </c>
      <c r="F4852" t="s">
        <v>596</v>
      </c>
      <c r="H4852">
        <v>0</v>
      </c>
      <c r="I4852">
        <v>1</v>
      </c>
      <c r="J4852">
        <v>0</v>
      </c>
      <c r="K4852">
        <v>100</v>
      </c>
      <c r="L4852">
        <f t="shared" si="414"/>
        <v>3.2203499999999998</v>
      </c>
      <c r="N4852">
        <v>0.61339999999999995</v>
      </c>
      <c r="O4852" t="str">
        <f t="shared" si="412"/>
        <v>18&lt;row&gt;&lt;color=136,140,107&gt;钻头突刺给予对手322%伤害，&lt;row&gt;&lt;color=136,140,107&gt;并额外造成375点伤害</v>
      </c>
    </row>
    <row r="4853" spans="1:15" x14ac:dyDescent="0.15">
      <c r="A4853">
        <f t="shared" si="413"/>
        <v>1004623020</v>
      </c>
      <c r="B4853" s="32">
        <v>1004623</v>
      </c>
      <c r="C4853">
        <v>20</v>
      </c>
      <c r="D4853">
        <v>0</v>
      </c>
      <c r="E4853">
        <v>0</v>
      </c>
      <c r="F4853" t="s">
        <v>597</v>
      </c>
      <c r="H4853">
        <v>0</v>
      </c>
      <c r="I4853">
        <v>1</v>
      </c>
      <c r="J4853">
        <v>0</v>
      </c>
      <c r="K4853">
        <v>100</v>
      </c>
      <c r="L4853">
        <f t="shared" si="414"/>
        <v>3.2534249999999947</v>
      </c>
      <c r="N4853">
        <v>0.61969999999999903</v>
      </c>
      <c r="O4853" t="str">
        <f t="shared" si="412"/>
        <v>18&lt;row&gt;&lt;color=136,140,107&gt;钻头突刺给予对手325%伤害，&lt;row&gt;&lt;color=136,140,107&gt;并额外造成403点伤害</v>
      </c>
    </row>
    <row r="4854" spans="1:15" x14ac:dyDescent="0.15">
      <c r="A4854">
        <f t="shared" si="413"/>
        <v>1004623021</v>
      </c>
      <c r="B4854" s="32">
        <v>1004623</v>
      </c>
      <c r="C4854">
        <v>21</v>
      </c>
      <c r="D4854">
        <v>0</v>
      </c>
      <c r="E4854">
        <v>0</v>
      </c>
      <c r="F4854" t="s">
        <v>598</v>
      </c>
      <c r="H4854">
        <v>0</v>
      </c>
      <c r="I4854">
        <v>1</v>
      </c>
      <c r="J4854">
        <v>0</v>
      </c>
      <c r="K4854">
        <v>100</v>
      </c>
      <c r="L4854">
        <f t="shared" si="414"/>
        <v>3.2864999999999949</v>
      </c>
      <c r="N4854">
        <v>0.625999999999999</v>
      </c>
      <c r="O4854" t="str">
        <f t="shared" si="412"/>
        <v>18&lt;row&gt;&lt;color=136,140,107&gt;钻头突刺给予对手328%伤害，&lt;row&gt;&lt;color=136,140,107&gt;并额外造成432点伤害</v>
      </c>
    </row>
    <row r="4855" spans="1:15" x14ac:dyDescent="0.15">
      <c r="A4855">
        <f t="shared" si="413"/>
        <v>1004623022</v>
      </c>
      <c r="B4855" s="32">
        <v>1004623</v>
      </c>
      <c r="C4855">
        <v>22</v>
      </c>
      <c r="D4855">
        <v>0</v>
      </c>
      <c r="E4855">
        <v>0</v>
      </c>
      <c r="F4855" t="s">
        <v>599</v>
      </c>
      <c r="H4855">
        <v>0</v>
      </c>
      <c r="I4855">
        <v>1</v>
      </c>
      <c r="J4855">
        <v>0</v>
      </c>
      <c r="K4855">
        <v>100</v>
      </c>
      <c r="L4855">
        <f t="shared" si="414"/>
        <v>3.3195749999999946</v>
      </c>
      <c r="N4855">
        <v>0.63229999999999897</v>
      </c>
      <c r="O4855" t="str">
        <f t="shared" si="412"/>
        <v>18&lt;row&gt;&lt;color=136,140,107&gt;钻头突刺给予对手331%伤害，&lt;row&gt;&lt;color=136,140,107&gt;并额外造成461点伤害</v>
      </c>
    </row>
    <row r="4856" spans="1:15" x14ac:dyDescent="0.15">
      <c r="A4856">
        <f t="shared" si="413"/>
        <v>1004623023</v>
      </c>
      <c r="B4856" s="32">
        <v>1004623</v>
      </c>
      <c r="C4856">
        <v>23</v>
      </c>
      <c r="D4856">
        <v>0</v>
      </c>
      <c r="E4856">
        <v>0</v>
      </c>
      <c r="F4856" t="s">
        <v>600</v>
      </c>
      <c r="H4856">
        <v>0</v>
      </c>
      <c r="I4856">
        <v>1</v>
      </c>
      <c r="J4856">
        <v>0</v>
      </c>
      <c r="K4856">
        <v>100</v>
      </c>
      <c r="L4856">
        <f t="shared" si="414"/>
        <v>3.3526499999999944</v>
      </c>
      <c r="N4856">
        <v>0.63859999999999895</v>
      </c>
      <c r="O4856" t="str">
        <f t="shared" si="412"/>
        <v>18&lt;row&gt;&lt;color=136,140,107&gt;钻头突刺给予对手335%伤害，&lt;row&gt;&lt;color=136,140,107&gt;并额外造成492点伤害</v>
      </c>
    </row>
    <row r="4857" spans="1:15" x14ac:dyDescent="0.15">
      <c r="A4857">
        <f t="shared" si="413"/>
        <v>1004623024</v>
      </c>
      <c r="B4857" s="32">
        <v>1004623</v>
      </c>
      <c r="C4857">
        <v>24</v>
      </c>
      <c r="D4857">
        <v>0</v>
      </c>
      <c r="E4857">
        <v>0</v>
      </c>
      <c r="F4857" t="s">
        <v>601</v>
      </c>
      <c r="H4857">
        <v>0</v>
      </c>
      <c r="I4857">
        <v>1</v>
      </c>
      <c r="J4857">
        <v>0</v>
      </c>
      <c r="K4857">
        <v>100</v>
      </c>
      <c r="L4857">
        <f t="shared" si="414"/>
        <v>3.385724999999995</v>
      </c>
      <c r="N4857">
        <v>0.64489999999999903</v>
      </c>
      <c r="O4857" t="str">
        <f t="shared" si="412"/>
        <v>18&lt;row&gt;&lt;color=136,140,107&gt;钻头突刺给予对手338%伤害，&lt;row&gt;&lt;color=136,140,107&gt;并额外造成524点伤害</v>
      </c>
    </row>
    <row r="4858" spans="1:15" x14ac:dyDescent="0.15">
      <c r="A4858">
        <f t="shared" si="413"/>
        <v>1004623025</v>
      </c>
      <c r="B4858" s="32">
        <v>1004623</v>
      </c>
      <c r="C4858">
        <v>25</v>
      </c>
      <c r="D4858">
        <v>0</v>
      </c>
      <c r="E4858">
        <v>0</v>
      </c>
      <c r="F4858" t="s">
        <v>602</v>
      </c>
      <c r="H4858">
        <v>0</v>
      </c>
      <c r="I4858">
        <v>1</v>
      </c>
      <c r="J4858">
        <v>0</v>
      </c>
      <c r="K4858">
        <v>100</v>
      </c>
      <c r="L4858">
        <f t="shared" si="414"/>
        <v>3.4187999999999947</v>
      </c>
      <c r="N4858">
        <v>0.651199999999999</v>
      </c>
      <c r="O4858" t="str">
        <f t="shared" si="412"/>
        <v>18&lt;row&gt;&lt;color=136,140,107&gt;钻头突刺给予对手341%伤害，&lt;row&gt;&lt;color=136,140,107&gt;并额外造成556点伤害</v>
      </c>
    </row>
    <row r="4859" spans="1:15" x14ac:dyDescent="0.15">
      <c r="A4859">
        <f t="shared" si="413"/>
        <v>1004623026</v>
      </c>
      <c r="B4859" s="32">
        <v>1004623</v>
      </c>
      <c r="C4859">
        <v>26</v>
      </c>
      <c r="D4859">
        <v>0</v>
      </c>
      <c r="E4859">
        <v>0</v>
      </c>
      <c r="F4859" t="s">
        <v>603</v>
      </c>
      <c r="H4859">
        <v>0</v>
      </c>
      <c r="I4859">
        <v>1</v>
      </c>
      <c r="J4859">
        <v>0</v>
      </c>
      <c r="K4859">
        <v>100</v>
      </c>
      <c r="L4859">
        <f t="shared" si="414"/>
        <v>3.4518749999999945</v>
      </c>
      <c r="N4859">
        <v>0.65749999999999897</v>
      </c>
      <c r="O4859" t="str">
        <f t="shared" si="412"/>
        <v>18&lt;row&gt;&lt;color=136,140,107&gt;钻头突刺给予对手345%伤害，&lt;row&gt;&lt;color=136,140,107&gt;并额外造成590点伤害</v>
      </c>
    </row>
    <row r="4860" spans="1:15" x14ac:dyDescent="0.15">
      <c r="A4860">
        <f t="shared" si="413"/>
        <v>1004623027</v>
      </c>
      <c r="B4860" s="32">
        <v>1004623</v>
      </c>
      <c r="C4860">
        <v>27</v>
      </c>
      <c r="D4860">
        <v>0</v>
      </c>
      <c r="E4860">
        <v>0</v>
      </c>
      <c r="F4860" t="s">
        <v>604</v>
      </c>
      <c r="H4860">
        <v>0</v>
      </c>
      <c r="I4860">
        <v>1</v>
      </c>
      <c r="J4860">
        <v>0</v>
      </c>
      <c r="K4860">
        <v>100</v>
      </c>
      <c r="L4860">
        <f t="shared" si="414"/>
        <v>3.4849499999999947</v>
      </c>
      <c r="N4860">
        <v>0.66379999999999895</v>
      </c>
      <c r="O4860" t="str">
        <f t="shared" si="412"/>
        <v>18&lt;row&gt;&lt;color=136,140,107&gt;钻头突刺给予对手348%伤害，&lt;row&gt;&lt;color=136,140,107&gt;并额外造成624点伤害</v>
      </c>
    </row>
    <row r="4861" spans="1:15" x14ac:dyDescent="0.15">
      <c r="A4861">
        <f t="shared" si="413"/>
        <v>1004623028</v>
      </c>
      <c r="B4861" s="32">
        <v>1004623</v>
      </c>
      <c r="C4861">
        <v>28</v>
      </c>
      <c r="D4861">
        <v>0</v>
      </c>
      <c r="E4861">
        <v>0</v>
      </c>
      <c r="F4861" t="s">
        <v>605</v>
      </c>
      <c r="H4861">
        <v>0</v>
      </c>
      <c r="I4861">
        <v>1</v>
      </c>
      <c r="J4861">
        <v>0</v>
      </c>
      <c r="K4861">
        <v>100</v>
      </c>
      <c r="L4861">
        <f t="shared" si="414"/>
        <v>3.5180249999999949</v>
      </c>
      <c r="N4861">
        <v>0.67009999999999903</v>
      </c>
      <c r="O4861" t="str">
        <f t="shared" si="412"/>
        <v>18&lt;row&gt;&lt;color=136,140,107&gt;钻头突刺给予对手351%伤害，&lt;row&gt;&lt;color=136,140,107&gt;并额外造成660点伤害</v>
      </c>
    </row>
    <row r="4862" spans="1:15" x14ac:dyDescent="0.15">
      <c r="A4862">
        <f t="shared" si="413"/>
        <v>1004623029</v>
      </c>
      <c r="B4862" s="32">
        <v>1004623</v>
      </c>
      <c r="C4862">
        <v>29</v>
      </c>
      <c r="D4862">
        <v>0</v>
      </c>
      <c r="E4862">
        <v>0</v>
      </c>
      <c r="F4862" t="s">
        <v>606</v>
      </c>
      <c r="H4862">
        <v>0</v>
      </c>
      <c r="I4862">
        <v>1</v>
      </c>
      <c r="J4862">
        <v>0</v>
      </c>
      <c r="K4862">
        <v>100</v>
      </c>
      <c r="L4862">
        <f t="shared" si="414"/>
        <v>3.5510999999999946</v>
      </c>
      <c r="N4862">
        <v>0.676399999999999</v>
      </c>
      <c r="O4862" t="str">
        <f t="shared" si="412"/>
        <v>18&lt;row&gt;&lt;color=136,140,107&gt;钻头突刺给予对手355%伤害，&lt;row&gt;&lt;color=136,140,107&gt;并额外造成696点伤害</v>
      </c>
    </row>
    <row r="4863" spans="1:15" x14ac:dyDescent="0.15">
      <c r="A4863">
        <f t="shared" si="413"/>
        <v>1004623030</v>
      </c>
      <c r="B4863" s="32">
        <v>1004623</v>
      </c>
      <c r="C4863">
        <v>30</v>
      </c>
      <c r="D4863">
        <v>0</v>
      </c>
      <c r="E4863">
        <v>0</v>
      </c>
      <c r="F4863" t="s">
        <v>607</v>
      </c>
      <c r="H4863">
        <v>0</v>
      </c>
      <c r="I4863">
        <v>1</v>
      </c>
      <c r="J4863">
        <v>0</v>
      </c>
      <c r="K4863">
        <v>100</v>
      </c>
      <c r="L4863">
        <f t="shared" si="414"/>
        <v>3.5841749999999948</v>
      </c>
      <c r="N4863">
        <v>0.68269999999999897</v>
      </c>
      <c r="O4863" t="str">
        <f t="shared" si="412"/>
        <v>18&lt;row&gt;&lt;color=136,140,107&gt;钻头突刺给予对手358%伤害，&lt;row&gt;&lt;color=136,140,107&gt;并额外造成734点伤害</v>
      </c>
    </row>
    <row r="4864" spans="1:15" x14ac:dyDescent="0.15">
      <c r="A4864">
        <f t="shared" si="413"/>
        <v>1004623031</v>
      </c>
      <c r="B4864" s="32">
        <v>1004623</v>
      </c>
      <c r="C4864">
        <v>31</v>
      </c>
      <c r="D4864">
        <v>0</v>
      </c>
      <c r="E4864">
        <v>0</v>
      </c>
      <c r="F4864" t="s">
        <v>608</v>
      </c>
      <c r="H4864">
        <v>0</v>
      </c>
      <c r="I4864">
        <v>1</v>
      </c>
      <c r="J4864">
        <v>0</v>
      </c>
      <c r="K4864">
        <v>100</v>
      </c>
      <c r="L4864">
        <f t="shared" si="414"/>
        <v>3.6172499999999945</v>
      </c>
      <c r="N4864">
        <v>0.68899999999999895</v>
      </c>
      <c r="O4864" t="str">
        <f t="shared" si="412"/>
        <v>18&lt;row&gt;&lt;color=136,140,107&gt;钻头突刺给予对手361%伤害，&lt;row&gt;&lt;color=136,140,107&gt;并额外造成772点伤害</v>
      </c>
    </row>
    <row r="4865" spans="1:15" x14ac:dyDescent="0.15">
      <c r="A4865">
        <f t="shared" si="413"/>
        <v>1004623032</v>
      </c>
      <c r="B4865" s="32">
        <v>1004623</v>
      </c>
      <c r="C4865">
        <v>32</v>
      </c>
      <c r="D4865">
        <v>0</v>
      </c>
      <c r="E4865">
        <v>0</v>
      </c>
      <c r="F4865" t="s">
        <v>609</v>
      </c>
      <c r="H4865">
        <v>0</v>
      </c>
      <c r="I4865">
        <v>1</v>
      </c>
      <c r="J4865">
        <v>0</v>
      </c>
      <c r="K4865">
        <v>100</v>
      </c>
      <c r="L4865">
        <f t="shared" si="414"/>
        <v>3.6503249999999947</v>
      </c>
      <c r="N4865">
        <v>0.69529999999999903</v>
      </c>
      <c r="O4865" t="str">
        <f t="shared" si="412"/>
        <v>18&lt;row&gt;&lt;color=136,140,107&gt;钻头突刺给予对手365%伤害，&lt;row&gt;&lt;color=136,140,107&gt;并额外造成812点伤害</v>
      </c>
    </row>
    <row r="4866" spans="1:15" x14ac:dyDescent="0.15">
      <c r="A4866">
        <f t="shared" si="413"/>
        <v>1004623033</v>
      </c>
      <c r="B4866" s="32">
        <v>1004623</v>
      </c>
      <c r="C4866">
        <v>33</v>
      </c>
      <c r="D4866">
        <v>0</v>
      </c>
      <c r="E4866">
        <v>0</v>
      </c>
      <c r="F4866" t="s">
        <v>610</v>
      </c>
      <c r="H4866">
        <v>0</v>
      </c>
      <c r="I4866">
        <v>1</v>
      </c>
      <c r="J4866">
        <v>0</v>
      </c>
      <c r="K4866">
        <v>100</v>
      </c>
      <c r="L4866">
        <f t="shared" si="414"/>
        <v>3.6833999999999949</v>
      </c>
      <c r="N4866">
        <v>0.701599999999999</v>
      </c>
      <c r="O4866" t="str">
        <f t="shared" si="412"/>
        <v>18&lt;row&gt;&lt;color=136,140,107&gt;钻头突刺给予对手368%伤害，&lt;row&gt;&lt;color=136,140,107&gt;并额外造成852点伤害</v>
      </c>
    </row>
    <row r="4867" spans="1:15" x14ac:dyDescent="0.15">
      <c r="A4867">
        <f t="shared" si="413"/>
        <v>1004623034</v>
      </c>
      <c r="B4867" s="32">
        <v>1004623</v>
      </c>
      <c r="C4867">
        <v>34</v>
      </c>
      <c r="D4867">
        <v>0</v>
      </c>
      <c r="E4867">
        <v>0</v>
      </c>
      <c r="F4867" t="s">
        <v>611</v>
      </c>
      <c r="H4867">
        <v>0</v>
      </c>
      <c r="I4867">
        <v>1</v>
      </c>
      <c r="J4867">
        <v>0</v>
      </c>
      <c r="K4867">
        <v>100</v>
      </c>
      <c r="L4867">
        <f t="shared" si="414"/>
        <v>3.7164749999999946</v>
      </c>
      <c r="N4867">
        <v>0.70789999999999897</v>
      </c>
      <c r="O4867" t="str">
        <f t="shared" si="412"/>
        <v>18&lt;row&gt;&lt;color=136,140,107&gt;钻头突刺给予对手371%伤害，&lt;row&gt;&lt;color=136,140,107&gt;并额外造成894点伤害</v>
      </c>
    </row>
    <row r="4868" spans="1:15" x14ac:dyDescent="0.15">
      <c r="A4868">
        <f t="shared" si="413"/>
        <v>1004623035</v>
      </c>
      <c r="B4868" s="32">
        <v>1004623</v>
      </c>
      <c r="C4868">
        <v>35</v>
      </c>
      <c r="D4868">
        <v>0</v>
      </c>
      <c r="E4868">
        <v>0</v>
      </c>
      <c r="F4868" t="s">
        <v>612</v>
      </c>
      <c r="H4868">
        <v>0</v>
      </c>
      <c r="I4868">
        <v>1</v>
      </c>
      <c r="J4868">
        <v>0</v>
      </c>
      <c r="K4868">
        <v>100</v>
      </c>
      <c r="L4868">
        <f t="shared" si="414"/>
        <v>3.7495499999999944</v>
      </c>
      <c r="N4868">
        <v>0.71419999999999895</v>
      </c>
      <c r="O4868" t="str">
        <f t="shared" si="412"/>
        <v>18&lt;row&gt;&lt;color=136,140,107&gt;钻头突刺给予对手374%伤害，&lt;row&gt;&lt;color=136,140,107&gt;并额外造成937点伤害</v>
      </c>
    </row>
    <row r="4869" spans="1:15" x14ac:dyDescent="0.15">
      <c r="A4869">
        <f t="shared" si="413"/>
        <v>1004623036</v>
      </c>
      <c r="B4869" s="32">
        <v>1004623</v>
      </c>
      <c r="C4869">
        <v>36</v>
      </c>
      <c r="D4869">
        <v>0</v>
      </c>
      <c r="E4869">
        <v>0</v>
      </c>
      <c r="F4869" t="s">
        <v>613</v>
      </c>
      <c r="H4869">
        <v>0</v>
      </c>
      <c r="I4869">
        <v>1</v>
      </c>
      <c r="J4869">
        <v>0</v>
      </c>
      <c r="K4869">
        <v>100</v>
      </c>
      <c r="L4869">
        <f t="shared" si="414"/>
        <v>3.782624999999995</v>
      </c>
      <c r="N4869">
        <v>0.72049999999999903</v>
      </c>
      <c r="O4869" t="str">
        <f t="shared" si="412"/>
        <v>18&lt;row&gt;&lt;color=136,140,107&gt;钻头突刺给予对手378%伤害，&lt;row&gt;&lt;color=136,140,107&gt;并额外造成981点伤害</v>
      </c>
    </row>
    <row r="4870" spans="1:15" x14ac:dyDescent="0.15">
      <c r="A4870">
        <f t="shared" si="413"/>
        <v>1004623037</v>
      </c>
      <c r="B4870" s="32">
        <v>1004623</v>
      </c>
      <c r="C4870">
        <v>37</v>
      </c>
      <c r="D4870">
        <v>0</v>
      </c>
      <c r="E4870">
        <v>0</v>
      </c>
      <c r="F4870" t="s">
        <v>614</v>
      </c>
      <c r="H4870">
        <v>0</v>
      </c>
      <c r="I4870">
        <v>1</v>
      </c>
      <c r="J4870">
        <v>0</v>
      </c>
      <c r="K4870">
        <v>100</v>
      </c>
      <c r="L4870">
        <f t="shared" si="414"/>
        <v>3.8156999999999948</v>
      </c>
      <c r="N4870">
        <v>0.726799999999999</v>
      </c>
      <c r="O4870" t="str">
        <f t="shared" si="412"/>
        <v>18&lt;row&gt;&lt;color=136,140,107&gt;钻头突刺给予对手381%伤害，&lt;row&gt;&lt;color=136,140,107&gt;并额外造成1026点伤害</v>
      </c>
    </row>
    <row r="4871" spans="1:15" x14ac:dyDescent="0.15">
      <c r="A4871">
        <f t="shared" si="413"/>
        <v>1004623038</v>
      </c>
      <c r="B4871" s="32">
        <v>1004623</v>
      </c>
      <c r="C4871">
        <v>38</v>
      </c>
      <c r="D4871">
        <v>0</v>
      </c>
      <c r="E4871">
        <v>0</v>
      </c>
      <c r="F4871" t="s">
        <v>615</v>
      </c>
      <c r="H4871">
        <v>0</v>
      </c>
      <c r="I4871">
        <v>1</v>
      </c>
      <c r="J4871">
        <v>0</v>
      </c>
      <c r="K4871">
        <v>100</v>
      </c>
      <c r="L4871">
        <f t="shared" si="414"/>
        <v>3.8487749999999945</v>
      </c>
      <c r="N4871">
        <v>0.73309999999999897</v>
      </c>
      <c r="O4871" t="str">
        <f t="shared" si="412"/>
        <v>18&lt;row&gt;&lt;color=136,140,107&gt;钻头突刺给予对手384%伤害，&lt;row&gt;&lt;color=136,140,107&gt;并额外造成1072点伤害</v>
      </c>
    </row>
    <row r="4872" spans="1:15" x14ac:dyDescent="0.15">
      <c r="A4872">
        <f t="shared" si="413"/>
        <v>1004623039</v>
      </c>
      <c r="B4872" s="32">
        <v>1004623</v>
      </c>
      <c r="C4872">
        <v>39</v>
      </c>
      <c r="D4872">
        <v>0</v>
      </c>
      <c r="E4872">
        <v>0</v>
      </c>
      <c r="F4872" t="s">
        <v>616</v>
      </c>
      <c r="H4872">
        <v>0</v>
      </c>
      <c r="I4872">
        <v>1</v>
      </c>
      <c r="J4872">
        <v>0</v>
      </c>
      <c r="K4872">
        <v>100</v>
      </c>
      <c r="L4872">
        <f t="shared" si="414"/>
        <v>3.8818499999999947</v>
      </c>
      <c r="N4872">
        <v>0.73939999999999895</v>
      </c>
      <c r="O4872" t="str">
        <f t="shared" si="412"/>
        <v>18&lt;row&gt;&lt;color=136,140,107&gt;钻头突刺给予对手388%伤害，&lt;row&gt;&lt;color=136,140,107&gt;并额外造成1119点伤害</v>
      </c>
    </row>
    <row r="4873" spans="1:15" x14ac:dyDescent="0.15">
      <c r="A4873">
        <f t="shared" si="413"/>
        <v>1004623040</v>
      </c>
      <c r="B4873" s="32">
        <v>1004623</v>
      </c>
      <c r="C4873">
        <v>40</v>
      </c>
      <c r="D4873">
        <v>0</v>
      </c>
      <c r="E4873">
        <v>0</v>
      </c>
      <c r="F4873" t="s">
        <v>617</v>
      </c>
      <c r="H4873">
        <v>0</v>
      </c>
      <c r="I4873">
        <v>1</v>
      </c>
      <c r="J4873">
        <v>0</v>
      </c>
      <c r="K4873">
        <v>100</v>
      </c>
      <c r="L4873">
        <f t="shared" si="414"/>
        <v>3.9149249999999949</v>
      </c>
      <c r="N4873">
        <v>0.74569999999999903</v>
      </c>
      <c r="O4873" t="str">
        <f t="shared" si="412"/>
        <v>18&lt;row&gt;&lt;color=136,140,107&gt;钻头突刺给予对手391%伤害，&lt;row&gt;&lt;color=136,140,107&gt;并额外造成1167点伤害</v>
      </c>
    </row>
    <row r="4874" spans="1:15" x14ac:dyDescent="0.15">
      <c r="A4874">
        <f t="shared" si="413"/>
        <v>1004623041</v>
      </c>
      <c r="B4874" s="32">
        <v>1004623</v>
      </c>
      <c r="C4874">
        <v>41</v>
      </c>
      <c r="D4874">
        <v>0</v>
      </c>
      <c r="E4874">
        <v>0</v>
      </c>
      <c r="F4874" t="s">
        <v>618</v>
      </c>
      <c r="H4874">
        <v>0</v>
      </c>
      <c r="I4874">
        <v>1</v>
      </c>
      <c r="J4874">
        <v>0</v>
      </c>
      <c r="K4874">
        <v>100</v>
      </c>
      <c r="L4874">
        <f t="shared" si="414"/>
        <v>3.9479999999999946</v>
      </c>
      <c r="N4874">
        <v>0.751999999999999</v>
      </c>
      <c r="O4874" t="str">
        <f t="shared" si="412"/>
        <v>18&lt;row&gt;&lt;color=136,140,107&gt;钻头突刺给予对手394%伤害，&lt;row&gt;&lt;color=136,140,107&gt;并额外造成1217点伤害</v>
      </c>
    </row>
    <row r="4875" spans="1:15" x14ac:dyDescent="0.15">
      <c r="A4875">
        <f t="shared" si="413"/>
        <v>1004623042</v>
      </c>
      <c r="B4875" s="32">
        <v>1004623</v>
      </c>
      <c r="C4875">
        <v>42</v>
      </c>
      <c r="D4875">
        <v>0</v>
      </c>
      <c r="E4875">
        <v>0</v>
      </c>
      <c r="F4875" t="s">
        <v>619</v>
      </c>
      <c r="H4875">
        <v>0</v>
      </c>
      <c r="I4875">
        <v>1</v>
      </c>
      <c r="J4875">
        <v>0</v>
      </c>
      <c r="K4875">
        <v>100</v>
      </c>
      <c r="L4875">
        <f t="shared" si="414"/>
        <v>3.9810749999999948</v>
      </c>
      <c r="N4875">
        <v>0.75829999999999897</v>
      </c>
      <c r="O4875" t="str">
        <f t="shared" si="412"/>
        <v>18&lt;row&gt;&lt;color=136,140,107&gt;钻头突刺给予对手398%伤害，&lt;row&gt;&lt;color=136,140,107&gt;并额外造成1267点伤害</v>
      </c>
    </row>
    <row r="4876" spans="1:15" x14ac:dyDescent="0.15">
      <c r="A4876">
        <f t="shared" si="413"/>
        <v>1004623043</v>
      </c>
      <c r="B4876" s="32">
        <v>1004623</v>
      </c>
      <c r="C4876">
        <v>43</v>
      </c>
      <c r="D4876">
        <v>0</v>
      </c>
      <c r="E4876">
        <v>0</v>
      </c>
      <c r="F4876" t="s">
        <v>620</v>
      </c>
      <c r="H4876">
        <v>0</v>
      </c>
      <c r="I4876">
        <v>1</v>
      </c>
      <c r="J4876">
        <v>0</v>
      </c>
      <c r="K4876">
        <v>100</v>
      </c>
      <c r="L4876">
        <f t="shared" si="414"/>
        <v>4.0141499999999946</v>
      </c>
      <c r="N4876">
        <v>0.76459999999999895</v>
      </c>
      <c r="O4876" t="str">
        <f t="shared" si="412"/>
        <v>18&lt;row&gt;&lt;color=136,140,107&gt;钻头突刺给予对手401%伤害，&lt;row&gt;&lt;color=136,140,107&gt;并额外造成1319点伤害</v>
      </c>
    </row>
    <row r="4877" spans="1:15" x14ac:dyDescent="0.15">
      <c r="A4877">
        <f t="shared" si="413"/>
        <v>1004623044</v>
      </c>
      <c r="B4877" s="32">
        <v>1004623</v>
      </c>
      <c r="C4877">
        <v>44</v>
      </c>
      <c r="D4877">
        <v>0</v>
      </c>
      <c r="E4877">
        <v>0</v>
      </c>
      <c r="F4877" t="s">
        <v>621</v>
      </c>
      <c r="H4877">
        <v>0</v>
      </c>
      <c r="I4877">
        <v>1</v>
      </c>
      <c r="J4877">
        <v>0</v>
      </c>
      <c r="K4877">
        <v>100</v>
      </c>
      <c r="L4877">
        <f t="shared" si="414"/>
        <v>4.0472249999999947</v>
      </c>
      <c r="N4877">
        <v>0.77089999999999903</v>
      </c>
      <c r="O4877" t="str">
        <f t="shared" si="412"/>
        <v>18&lt;row&gt;&lt;color=136,140,107&gt;钻头突刺给予对手404%伤害，&lt;row&gt;&lt;color=136,140,107&gt;并额外造成1372点伤害</v>
      </c>
    </row>
    <row r="4878" spans="1:15" x14ac:dyDescent="0.15">
      <c r="A4878">
        <f t="shared" si="413"/>
        <v>1004623045</v>
      </c>
      <c r="B4878" s="32">
        <v>1004623</v>
      </c>
      <c r="C4878">
        <v>45</v>
      </c>
      <c r="D4878">
        <v>0</v>
      </c>
      <c r="E4878">
        <v>0</v>
      </c>
      <c r="F4878" t="s">
        <v>622</v>
      </c>
      <c r="H4878">
        <v>0</v>
      </c>
      <c r="I4878">
        <v>1</v>
      </c>
      <c r="J4878">
        <v>0</v>
      </c>
      <c r="K4878">
        <v>100</v>
      </c>
      <c r="L4878">
        <f t="shared" si="414"/>
        <v>4.0802999999999949</v>
      </c>
      <c r="N4878">
        <v>0.777199999999999</v>
      </c>
      <c r="O4878" t="str">
        <f t="shared" si="412"/>
        <v>18&lt;row&gt;&lt;color=136,140,107&gt;钻头突刺给予对手408%伤害，&lt;row&gt;&lt;color=136,140,107&gt;并额外造成1427点伤害</v>
      </c>
    </row>
    <row r="4879" spans="1:15" x14ac:dyDescent="0.15">
      <c r="A4879">
        <f t="shared" si="413"/>
        <v>1004623046</v>
      </c>
      <c r="B4879" s="32">
        <v>1004623</v>
      </c>
      <c r="C4879">
        <v>46</v>
      </c>
      <c r="D4879">
        <v>0</v>
      </c>
      <c r="E4879">
        <v>0</v>
      </c>
      <c r="F4879" t="s">
        <v>623</v>
      </c>
      <c r="H4879">
        <v>0</v>
      </c>
      <c r="I4879">
        <v>1</v>
      </c>
      <c r="J4879">
        <v>0</v>
      </c>
      <c r="K4879">
        <v>100</v>
      </c>
      <c r="L4879">
        <f t="shared" si="414"/>
        <v>4.1133749999999942</v>
      </c>
      <c r="N4879">
        <v>0.78349999999999898</v>
      </c>
      <c r="O4879" t="str">
        <f t="shared" si="412"/>
        <v>18&lt;row&gt;&lt;color=136,140,107&gt;钻头突刺给予对手411%伤害，&lt;row&gt;&lt;color=136,140,107&gt;并额外造成1482点伤害</v>
      </c>
    </row>
    <row r="4880" spans="1:15" x14ac:dyDescent="0.15">
      <c r="A4880">
        <f t="shared" si="413"/>
        <v>1004623047</v>
      </c>
      <c r="B4880" s="32">
        <v>1004623</v>
      </c>
      <c r="C4880">
        <v>47</v>
      </c>
      <c r="D4880">
        <v>0</v>
      </c>
      <c r="E4880">
        <v>0</v>
      </c>
      <c r="F4880" t="s">
        <v>624</v>
      </c>
      <c r="H4880">
        <v>0</v>
      </c>
      <c r="I4880">
        <v>1</v>
      </c>
      <c r="J4880">
        <v>0</v>
      </c>
      <c r="K4880">
        <v>100</v>
      </c>
      <c r="L4880">
        <f t="shared" si="414"/>
        <v>4.1464499999999944</v>
      </c>
      <c r="N4880">
        <v>0.78979999999999895</v>
      </c>
      <c r="O4880" t="str">
        <f t="shared" si="412"/>
        <v>18&lt;row&gt;&lt;color=136,140,107&gt;钻头突刺给予对手414%伤害，&lt;row&gt;&lt;color=136,140,107&gt;并额外造成1539点伤害</v>
      </c>
    </row>
    <row r="4881" spans="1:15" x14ac:dyDescent="0.15">
      <c r="A4881">
        <f t="shared" si="413"/>
        <v>1004623048</v>
      </c>
      <c r="B4881" s="32">
        <v>1004623</v>
      </c>
      <c r="C4881">
        <v>48</v>
      </c>
      <c r="D4881">
        <v>0</v>
      </c>
      <c r="E4881">
        <v>0</v>
      </c>
      <c r="F4881" t="s">
        <v>625</v>
      </c>
      <c r="H4881">
        <v>0</v>
      </c>
      <c r="I4881">
        <v>1</v>
      </c>
      <c r="J4881">
        <v>0</v>
      </c>
      <c r="K4881">
        <v>100</v>
      </c>
      <c r="L4881">
        <f t="shared" si="414"/>
        <v>4.1795249999999946</v>
      </c>
      <c r="N4881">
        <v>0.79609999999999903</v>
      </c>
      <c r="O4881" t="str">
        <f t="shared" si="412"/>
        <v>18&lt;row&gt;&lt;color=136,140,107&gt;钻头突刺给予对手417%伤害，&lt;row&gt;&lt;color=136,140,107&gt;并额外造成1597点伤害</v>
      </c>
    </row>
    <row r="4882" spans="1:15" x14ac:dyDescent="0.15">
      <c r="A4882">
        <f t="shared" si="413"/>
        <v>1004623049</v>
      </c>
      <c r="B4882" s="32">
        <v>1004623</v>
      </c>
      <c r="C4882">
        <v>49</v>
      </c>
      <c r="D4882">
        <v>0</v>
      </c>
      <c r="E4882">
        <v>0</v>
      </c>
      <c r="F4882" t="s">
        <v>626</v>
      </c>
      <c r="H4882">
        <v>0</v>
      </c>
      <c r="I4882">
        <v>1</v>
      </c>
      <c r="J4882">
        <v>0</v>
      </c>
      <c r="K4882">
        <v>100</v>
      </c>
      <c r="L4882">
        <f t="shared" si="414"/>
        <v>4.2125999999999948</v>
      </c>
      <c r="N4882">
        <v>0.802399999999999</v>
      </c>
      <c r="O4882" t="str">
        <f t="shared" si="412"/>
        <v>18&lt;row&gt;&lt;color=136,140,107&gt;钻头突刺给予对手421%伤害，&lt;row&gt;&lt;color=136,140,107&gt;并额外造成1656点伤害</v>
      </c>
    </row>
    <row r="4883" spans="1:15" x14ac:dyDescent="0.15">
      <c r="A4883">
        <f t="shared" si="413"/>
        <v>1004623050</v>
      </c>
      <c r="B4883" s="32">
        <v>1004623</v>
      </c>
      <c r="C4883">
        <v>50</v>
      </c>
      <c r="D4883">
        <v>0</v>
      </c>
      <c r="E4883">
        <v>0</v>
      </c>
      <c r="F4883" t="s">
        <v>627</v>
      </c>
      <c r="H4883">
        <v>0</v>
      </c>
      <c r="I4883">
        <v>1</v>
      </c>
      <c r="J4883">
        <v>0</v>
      </c>
      <c r="K4883">
        <v>100</v>
      </c>
      <c r="L4883">
        <f t="shared" si="414"/>
        <v>4.245674999999995</v>
      </c>
      <c r="N4883">
        <v>0.80869999999999898</v>
      </c>
      <c r="O4883" t="str">
        <f t="shared" si="412"/>
        <v>18&lt;row&gt;&lt;color=136,140,107&gt;钻头突刺给予对手424%伤害，&lt;row&gt;&lt;color=136,140,107&gt;并额外造成1716点伤害</v>
      </c>
    </row>
    <row r="4884" spans="1:15" x14ac:dyDescent="0.15">
      <c r="A4884">
        <f t="shared" si="413"/>
        <v>1004623051</v>
      </c>
      <c r="B4884" s="32">
        <v>1004623</v>
      </c>
      <c r="C4884">
        <v>51</v>
      </c>
      <c r="D4884">
        <v>0</v>
      </c>
      <c r="E4884">
        <v>0</v>
      </c>
      <c r="F4884" t="s">
        <v>628</v>
      </c>
      <c r="H4884">
        <v>0</v>
      </c>
      <c r="I4884">
        <v>1</v>
      </c>
      <c r="J4884">
        <v>0</v>
      </c>
      <c r="K4884">
        <v>100</v>
      </c>
      <c r="L4884">
        <f t="shared" si="414"/>
        <v>4.2787499999999943</v>
      </c>
      <c r="N4884">
        <v>0.81499999999999895</v>
      </c>
      <c r="O4884" t="str">
        <f t="shared" si="412"/>
        <v>18&lt;row&gt;&lt;color=136,140,107&gt;钻头突刺给予对手427%伤害，&lt;row&gt;&lt;color=136,140,107&gt;并额外造成1778点伤害</v>
      </c>
    </row>
    <row r="4885" spans="1:15" x14ac:dyDescent="0.15">
      <c r="A4885">
        <f t="shared" si="413"/>
        <v>1004623052</v>
      </c>
      <c r="B4885" s="32">
        <v>1004623</v>
      </c>
      <c r="C4885">
        <v>52</v>
      </c>
      <c r="D4885">
        <v>0</v>
      </c>
      <c r="E4885">
        <v>0</v>
      </c>
      <c r="F4885" t="s">
        <v>629</v>
      </c>
      <c r="H4885">
        <v>0</v>
      </c>
      <c r="I4885">
        <v>1</v>
      </c>
      <c r="J4885">
        <v>0</v>
      </c>
      <c r="K4885">
        <v>100</v>
      </c>
      <c r="L4885">
        <f t="shared" si="414"/>
        <v>4.3118249999999954</v>
      </c>
      <c r="N4885">
        <v>0.82129999999999903</v>
      </c>
      <c r="O4885" t="str">
        <f t="shared" si="412"/>
        <v>18&lt;row&gt;&lt;color=136,140,107&gt;钻头突刺给予对手431%伤害，&lt;row&gt;&lt;color=136,140,107&gt;并额外造成1841点伤害</v>
      </c>
    </row>
    <row r="4886" spans="1:15" x14ac:dyDescent="0.15">
      <c r="A4886">
        <f t="shared" si="413"/>
        <v>1004623053</v>
      </c>
      <c r="B4886" s="32">
        <v>1004623</v>
      </c>
      <c r="C4886">
        <v>53</v>
      </c>
      <c r="D4886">
        <v>0</v>
      </c>
      <c r="E4886">
        <v>0</v>
      </c>
      <c r="F4886" t="s">
        <v>630</v>
      </c>
      <c r="H4886">
        <v>0</v>
      </c>
      <c r="I4886">
        <v>1</v>
      </c>
      <c r="J4886">
        <v>0</v>
      </c>
      <c r="K4886">
        <v>100</v>
      </c>
      <c r="L4886">
        <f t="shared" si="414"/>
        <v>4.3448999999999947</v>
      </c>
      <c r="N4886">
        <v>0.827599999999999</v>
      </c>
      <c r="O4886" t="str">
        <f t="shared" si="412"/>
        <v>18&lt;row&gt;&lt;color=136,140,107&gt;钻头突刺给予对手434%伤害，&lt;row&gt;&lt;color=136,140,107&gt;并额外造成1905点伤害</v>
      </c>
    </row>
    <row r="4887" spans="1:15" x14ac:dyDescent="0.15">
      <c r="A4887">
        <f t="shared" si="413"/>
        <v>1004623054</v>
      </c>
      <c r="B4887" s="32">
        <v>1004623</v>
      </c>
      <c r="C4887">
        <v>54</v>
      </c>
      <c r="D4887">
        <v>0</v>
      </c>
      <c r="E4887">
        <v>0</v>
      </c>
      <c r="F4887" t="s">
        <v>631</v>
      </c>
      <c r="H4887">
        <v>0</v>
      </c>
      <c r="I4887">
        <v>1</v>
      </c>
      <c r="J4887">
        <v>0</v>
      </c>
      <c r="K4887">
        <v>100</v>
      </c>
      <c r="L4887">
        <f t="shared" si="414"/>
        <v>4.3779749999999948</v>
      </c>
      <c r="N4887">
        <v>0.83389999999999898</v>
      </c>
      <c r="O4887" t="str">
        <f t="shared" si="412"/>
        <v>18&lt;row&gt;&lt;color=136,140,107&gt;钻头突刺给予对手437%伤害，&lt;row&gt;&lt;color=136,140,107&gt;并额外造成1971点伤害</v>
      </c>
    </row>
    <row r="4888" spans="1:15" x14ac:dyDescent="0.15">
      <c r="A4888">
        <f t="shared" si="413"/>
        <v>1004623055</v>
      </c>
      <c r="B4888" s="32">
        <v>1004623</v>
      </c>
      <c r="C4888">
        <v>55</v>
      </c>
      <c r="D4888">
        <v>0</v>
      </c>
      <c r="E4888">
        <v>0</v>
      </c>
      <c r="F4888" t="s">
        <v>632</v>
      </c>
      <c r="H4888">
        <v>0</v>
      </c>
      <c r="I4888">
        <v>1</v>
      </c>
      <c r="J4888">
        <v>0</v>
      </c>
      <c r="K4888">
        <v>100</v>
      </c>
      <c r="L4888">
        <f t="shared" si="414"/>
        <v>4.4110499999999941</v>
      </c>
      <c r="N4888">
        <v>0.84019999999999895</v>
      </c>
      <c r="O4888" t="str">
        <f t="shared" si="412"/>
        <v>18&lt;row&gt;&lt;color=136,140,107&gt;钻头突刺给予对手441%伤害，&lt;row&gt;&lt;color=136,140,107&gt;并额外造成2038点伤害</v>
      </c>
    </row>
    <row r="4889" spans="1:15" x14ac:dyDescent="0.15">
      <c r="A4889">
        <f t="shared" si="413"/>
        <v>1004623056</v>
      </c>
      <c r="B4889" s="32">
        <v>1004623</v>
      </c>
      <c r="C4889">
        <v>56</v>
      </c>
      <c r="D4889">
        <v>0</v>
      </c>
      <c r="E4889">
        <v>0</v>
      </c>
      <c r="F4889" t="s">
        <v>633</v>
      </c>
      <c r="H4889">
        <v>0</v>
      </c>
      <c r="I4889">
        <v>1</v>
      </c>
      <c r="J4889">
        <v>0</v>
      </c>
      <c r="K4889">
        <v>100</v>
      </c>
      <c r="L4889">
        <f t="shared" si="414"/>
        <v>4.4441249999999899</v>
      </c>
      <c r="N4889">
        <v>0.84649999999999803</v>
      </c>
      <c r="O4889" t="str">
        <f t="shared" si="412"/>
        <v>18&lt;row&gt;&lt;color=136,140,107&gt;钻头突刺给予对手444%伤害，&lt;row&gt;&lt;color=136,140,107&gt;并额外造成2106点伤害</v>
      </c>
    </row>
    <row r="4890" spans="1:15" x14ac:dyDescent="0.15">
      <c r="A4890">
        <f t="shared" si="413"/>
        <v>1004623057</v>
      </c>
      <c r="B4890" s="32">
        <v>1004623</v>
      </c>
      <c r="C4890">
        <v>57</v>
      </c>
      <c r="D4890">
        <v>0</v>
      </c>
      <c r="E4890">
        <v>0</v>
      </c>
      <c r="F4890" t="s">
        <v>634</v>
      </c>
      <c r="H4890">
        <v>0</v>
      </c>
      <c r="I4890">
        <v>1</v>
      </c>
      <c r="J4890">
        <v>0</v>
      </c>
      <c r="K4890">
        <v>100</v>
      </c>
      <c r="L4890">
        <f t="shared" si="414"/>
        <v>4.4771999999999892</v>
      </c>
      <c r="N4890">
        <v>0.852799999999998</v>
      </c>
      <c r="O4890" t="str">
        <f t="shared" si="412"/>
        <v>18&lt;row&gt;&lt;color=136,140,107&gt;钻头突刺给予对手447%伤害，&lt;row&gt;&lt;color=136,140,107&gt;并额外造成2176点伤害</v>
      </c>
    </row>
    <row r="4891" spans="1:15" x14ac:dyDescent="0.15">
      <c r="A4891">
        <f t="shared" si="413"/>
        <v>1004623058</v>
      </c>
      <c r="B4891" s="32">
        <v>1004623</v>
      </c>
      <c r="C4891">
        <v>58</v>
      </c>
      <c r="D4891">
        <v>0</v>
      </c>
      <c r="E4891">
        <v>0</v>
      </c>
      <c r="F4891" t="s">
        <v>635</v>
      </c>
      <c r="H4891">
        <v>0</v>
      </c>
      <c r="I4891">
        <v>1</v>
      </c>
      <c r="J4891">
        <v>0</v>
      </c>
      <c r="K4891">
        <v>100</v>
      </c>
      <c r="L4891">
        <f t="shared" si="414"/>
        <v>4.5102749999999894</v>
      </c>
      <c r="N4891">
        <v>0.85909999999999798</v>
      </c>
      <c r="O4891" t="str">
        <f t="shared" si="412"/>
        <v>18&lt;row&gt;&lt;color=136,140,107&gt;钻头突刺给予对手451%伤害，&lt;row&gt;&lt;color=136,140,107&gt;并额外造成2247点伤害</v>
      </c>
    </row>
    <row r="4892" spans="1:15" x14ac:dyDescent="0.15">
      <c r="A4892">
        <f t="shared" si="413"/>
        <v>1004623059</v>
      </c>
      <c r="B4892" s="32">
        <v>1004623</v>
      </c>
      <c r="C4892">
        <v>59</v>
      </c>
      <c r="D4892">
        <v>0</v>
      </c>
      <c r="E4892">
        <v>0</v>
      </c>
      <c r="F4892" t="s">
        <v>636</v>
      </c>
      <c r="H4892">
        <v>0</v>
      </c>
      <c r="I4892">
        <v>1</v>
      </c>
      <c r="J4892">
        <v>0</v>
      </c>
      <c r="K4892">
        <v>100</v>
      </c>
      <c r="L4892">
        <f t="shared" si="414"/>
        <v>4.5433499999999896</v>
      </c>
      <c r="N4892">
        <v>0.86539999999999795</v>
      </c>
      <c r="O4892" t="str">
        <f t="shared" si="412"/>
        <v>18&lt;row&gt;&lt;color=136,140,107&gt;钻头突刺给予对手454%伤害，&lt;row&gt;&lt;color=136,140,107&gt;并额外造成2319点伤害</v>
      </c>
    </row>
    <row r="4893" spans="1:15" x14ac:dyDescent="0.15">
      <c r="A4893">
        <f t="shared" si="413"/>
        <v>1004623060</v>
      </c>
      <c r="B4893" s="32">
        <v>1004623</v>
      </c>
      <c r="C4893">
        <v>60</v>
      </c>
      <c r="D4893">
        <v>0</v>
      </c>
      <c r="E4893">
        <v>0</v>
      </c>
      <c r="F4893" t="s">
        <v>637</v>
      </c>
      <c r="H4893">
        <v>0</v>
      </c>
      <c r="I4893">
        <v>1</v>
      </c>
      <c r="J4893">
        <v>0</v>
      </c>
      <c r="K4893">
        <v>100</v>
      </c>
      <c r="L4893">
        <f t="shared" si="414"/>
        <v>4.5764249999999898</v>
      </c>
      <c r="N4893">
        <v>0.87169999999999803</v>
      </c>
      <c r="O4893" t="str">
        <f t="shared" si="412"/>
        <v>18&lt;row&gt;&lt;color=136,140,107&gt;钻头突刺给予对手457%伤害，&lt;row&gt;&lt;color=136,140,107&gt;并额外造成2393点伤害</v>
      </c>
    </row>
    <row r="4894" spans="1:15" x14ac:dyDescent="0.15">
      <c r="A4894">
        <f t="shared" si="413"/>
        <v>1004623061</v>
      </c>
      <c r="B4894" s="32">
        <v>1004623</v>
      </c>
      <c r="C4894">
        <v>61</v>
      </c>
      <c r="D4894">
        <v>0</v>
      </c>
      <c r="E4894">
        <v>0</v>
      </c>
      <c r="F4894" t="s">
        <v>638</v>
      </c>
      <c r="H4894">
        <v>0</v>
      </c>
      <c r="I4894">
        <v>1</v>
      </c>
      <c r="J4894">
        <v>0</v>
      </c>
      <c r="K4894">
        <v>100</v>
      </c>
      <c r="L4894">
        <f t="shared" si="414"/>
        <v>4.6094999999999899</v>
      </c>
      <c r="N4894">
        <v>0.877999999999998</v>
      </c>
      <c r="O4894" t="str">
        <f t="shared" si="412"/>
        <v>18&lt;row&gt;&lt;color=136,140,107&gt;钻头突刺给予对手460%伤害，&lt;row&gt;&lt;color=136,140,107&gt;并额外造成2468点伤害</v>
      </c>
    </row>
    <row r="4895" spans="1:15" x14ac:dyDescent="0.15">
      <c r="A4895">
        <f t="shared" si="413"/>
        <v>1004623062</v>
      </c>
      <c r="B4895" s="32">
        <v>1004623</v>
      </c>
      <c r="C4895">
        <v>62</v>
      </c>
      <c r="D4895">
        <v>0</v>
      </c>
      <c r="E4895">
        <v>0</v>
      </c>
      <c r="F4895" t="s">
        <v>639</v>
      </c>
      <c r="H4895">
        <v>0</v>
      </c>
      <c r="I4895">
        <v>1</v>
      </c>
      <c r="J4895">
        <v>0</v>
      </c>
      <c r="K4895">
        <v>100</v>
      </c>
      <c r="L4895">
        <f t="shared" si="414"/>
        <v>4.6425749999999892</v>
      </c>
      <c r="N4895">
        <v>0.88429999999999798</v>
      </c>
      <c r="O4895" t="str">
        <f t="shared" si="412"/>
        <v>18&lt;row&gt;&lt;color=136,140,107&gt;钻头突刺给予对手464%伤害，&lt;row&gt;&lt;color=136,140,107&gt;并额外造成2545点伤害</v>
      </c>
    </row>
    <row r="4896" spans="1:15" x14ac:dyDescent="0.15">
      <c r="A4896">
        <f t="shared" si="413"/>
        <v>1004623063</v>
      </c>
      <c r="B4896" s="32">
        <v>1004623</v>
      </c>
      <c r="C4896">
        <v>63</v>
      </c>
      <c r="D4896">
        <v>0</v>
      </c>
      <c r="E4896">
        <v>0</v>
      </c>
      <c r="F4896" t="s">
        <v>640</v>
      </c>
      <c r="H4896">
        <v>0</v>
      </c>
      <c r="I4896">
        <v>1</v>
      </c>
      <c r="J4896">
        <v>0</v>
      </c>
      <c r="K4896">
        <v>100</v>
      </c>
      <c r="L4896">
        <f t="shared" si="414"/>
        <v>4.6756499999999894</v>
      </c>
      <c r="N4896">
        <v>0.89059999999999795</v>
      </c>
      <c r="O4896" t="str">
        <f t="shared" si="412"/>
        <v>18&lt;row&gt;&lt;color=136,140,107&gt;钻头突刺给予对手467%伤害，&lt;row&gt;&lt;color=136,140,107&gt;并额外造成2623点伤害</v>
      </c>
    </row>
    <row r="4897" spans="1:15" x14ac:dyDescent="0.15">
      <c r="A4897">
        <f t="shared" si="413"/>
        <v>1004623064</v>
      </c>
      <c r="B4897" s="32">
        <v>1004623</v>
      </c>
      <c r="C4897">
        <v>64</v>
      </c>
      <c r="D4897">
        <v>0</v>
      </c>
      <c r="E4897">
        <v>0</v>
      </c>
      <c r="F4897" t="s">
        <v>641</v>
      </c>
      <c r="H4897">
        <v>0</v>
      </c>
      <c r="I4897">
        <v>1</v>
      </c>
      <c r="J4897">
        <v>0</v>
      </c>
      <c r="K4897">
        <v>100</v>
      </c>
      <c r="L4897">
        <f t="shared" si="414"/>
        <v>4.7087249999999896</v>
      </c>
      <c r="N4897">
        <v>0.89689999999999803</v>
      </c>
      <c r="O4897" t="str">
        <f t="shared" si="412"/>
        <v>18&lt;row&gt;&lt;color=136,140,107&gt;钻头突刺给予对手470%伤害，&lt;row&gt;&lt;color=136,140,107&gt;并额外造成2702点伤害</v>
      </c>
    </row>
    <row r="4898" spans="1:15" x14ac:dyDescent="0.15">
      <c r="A4898">
        <f t="shared" si="413"/>
        <v>1004623065</v>
      </c>
      <c r="B4898" s="32">
        <v>1004623</v>
      </c>
      <c r="C4898">
        <v>65</v>
      </c>
      <c r="D4898">
        <v>0</v>
      </c>
      <c r="E4898">
        <v>0</v>
      </c>
      <c r="F4898" t="s">
        <v>642</v>
      </c>
      <c r="H4898">
        <v>0</v>
      </c>
      <c r="I4898">
        <v>1</v>
      </c>
      <c r="J4898">
        <v>0</v>
      </c>
      <c r="K4898">
        <v>100</v>
      </c>
      <c r="L4898">
        <f t="shared" si="414"/>
        <v>4.7417999999999898</v>
      </c>
      <c r="N4898">
        <v>0.903199999999998</v>
      </c>
      <c r="O4898" t="str">
        <f t="shared" si="412"/>
        <v>18&lt;row&gt;&lt;color=136,140,107&gt;钻头突刺给予对手474%伤害，&lt;row&gt;&lt;color=136,140,107&gt;并额外造成2783点伤害</v>
      </c>
    </row>
    <row r="4899" spans="1:15" x14ac:dyDescent="0.15">
      <c r="A4899">
        <f t="shared" si="413"/>
        <v>1004623066</v>
      </c>
      <c r="B4899" s="32">
        <v>1004623</v>
      </c>
      <c r="C4899">
        <v>66</v>
      </c>
      <c r="D4899">
        <v>0</v>
      </c>
      <c r="E4899">
        <v>0</v>
      </c>
      <c r="F4899" t="s">
        <v>643</v>
      </c>
      <c r="H4899">
        <v>0</v>
      </c>
      <c r="I4899">
        <v>1</v>
      </c>
      <c r="J4899">
        <v>0</v>
      </c>
      <c r="K4899">
        <v>100</v>
      </c>
      <c r="L4899">
        <f t="shared" si="414"/>
        <v>4.7748749999999891</v>
      </c>
      <c r="N4899">
        <v>0.90949999999999798</v>
      </c>
      <c r="O4899" t="str">
        <f t="shared" ref="O4899:O4913" si="415">"18&lt;row&gt;&lt;color=136,140,107&gt;钻头突刺给予对手"&amp;INT(L4899*100)&amp;"%伤害，&lt;row&gt;&lt;color=136,140,107&gt;并额外造成"&amp;INT(C4899*10*L4899*N4899)&amp;"点伤害"</f>
        <v>18&lt;row&gt;&lt;color=136,140,107&gt;钻头突刺给予对手477%伤害，&lt;row&gt;&lt;color=136,140,107&gt;并额外造成2866点伤害</v>
      </c>
    </row>
    <row r="4900" spans="1:15" x14ac:dyDescent="0.15">
      <c r="A4900">
        <f t="shared" si="413"/>
        <v>1004623067</v>
      </c>
      <c r="B4900" s="32">
        <v>1004623</v>
      </c>
      <c r="C4900">
        <v>67</v>
      </c>
      <c r="D4900">
        <v>0</v>
      </c>
      <c r="E4900">
        <v>0</v>
      </c>
      <c r="F4900" t="s">
        <v>644</v>
      </c>
      <c r="H4900">
        <v>0</v>
      </c>
      <c r="I4900">
        <v>1</v>
      </c>
      <c r="J4900">
        <v>0</v>
      </c>
      <c r="K4900">
        <v>100</v>
      </c>
      <c r="L4900">
        <f t="shared" si="414"/>
        <v>4.8079499999999893</v>
      </c>
      <c r="N4900">
        <v>0.91579999999999795</v>
      </c>
      <c r="O4900" t="str">
        <f t="shared" si="415"/>
        <v>18&lt;row&gt;&lt;color=136,140,107&gt;钻头突刺给予对手480%伤害，&lt;row&gt;&lt;color=136,140,107&gt;并额外造成2950点伤害</v>
      </c>
    </row>
    <row r="4901" spans="1:15" x14ac:dyDescent="0.15">
      <c r="A4901">
        <f t="shared" si="413"/>
        <v>1004623068</v>
      </c>
      <c r="B4901" s="32">
        <v>1004623</v>
      </c>
      <c r="C4901">
        <v>68</v>
      </c>
      <c r="D4901">
        <v>0</v>
      </c>
      <c r="E4901">
        <v>0</v>
      </c>
      <c r="F4901" t="s">
        <v>645</v>
      </c>
      <c r="H4901">
        <v>0</v>
      </c>
      <c r="I4901">
        <v>1</v>
      </c>
      <c r="J4901">
        <v>0</v>
      </c>
      <c r="K4901">
        <v>100</v>
      </c>
      <c r="L4901">
        <f t="shared" si="414"/>
        <v>4.8410249999999895</v>
      </c>
      <c r="N4901">
        <v>0.92209999999999803</v>
      </c>
      <c r="O4901" t="str">
        <f t="shared" si="415"/>
        <v>18&lt;row&gt;&lt;color=136,140,107&gt;钻头突刺给予对手484%伤害，&lt;row&gt;&lt;color=136,140,107&gt;并额外造成3035点伤害</v>
      </c>
    </row>
    <row r="4902" spans="1:15" x14ac:dyDescent="0.15">
      <c r="A4902">
        <f t="shared" si="413"/>
        <v>1004623069</v>
      </c>
      <c r="B4902" s="32">
        <v>1004623</v>
      </c>
      <c r="C4902">
        <v>69</v>
      </c>
      <c r="D4902">
        <v>0</v>
      </c>
      <c r="E4902">
        <v>0</v>
      </c>
      <c r="F4902" t="s">
        <v>646</v>
      </c>
      <c r="H4902">
        <v>0</v>
      </c>
      <c r="I4902">
        <v>1</v>
      </c>
      <c r="J4902">
        <v>0</v>
      </c>
      <c r="K4902">
        <v>100</v>
      </c>
      <c r="L4902">
        <f t="shared" si="414"/>
        <v>4.8740999999999897</v>
      </c>
      <c r="N4902">
        <v>0.928399999999998</v>
      </c>
      <c r="O4902" t="str">
        <f t="shared" si="415"/>
        <v>18&lt;row&gt;&lt;color=136,140,107&gt;钻头突刺给予对手487%伤害，&lt;row&gt;&lt;color=136,140,107&gt;并额外造成3122点伤害</v>
      </c>
    </row>
    <row r="4903" spans="1:15" x14ac:dyDescent="0.15">
      <c r="A4903">
        <f t="shared" si="413"/>
        <v>1004623070</v>
      </c>
      <c r="B4903" s="32">
        <v>1004623</v>
      </c>
      <c r="C4903">
        <v>70</v>
      </c>
      <c r="D4903">
        <v>0</v>
      </c>
      <c r="E4903">
        <v>0</v>
      </c>
      <c r="F4903" t="s">
        <v>647</v>
      </c>
      <c r="H4903">
        <v>0</v>
      </c>
      <c r="I4903">
        <v>1</v>
      </c>
      <c r="J4903">
        <v>0</v>
      </c>
      <c r="K4903">
        <v>100</v>
      </c>
      <c r="L4903">
        <f t="shared" si="414"/>
        <v>4.907174999999989</v>
      </c>
      <c r="N4903">
        <v>0.93469999999999798</v>
      </c>
      <c r="O4903" t="str">
        <f t="shared" si="415"/>
        <v>18&lt;row&gt;&lt;color=136,140,107&gt;钻头突刺给予对手490%伤害，&lt;row&gt;&lt;color=136,140,107&gt;并额外造成3210点伤害</v>
      </c>
    </row>
    <row r="4904" spans="1:15" x14ac:dyDescent="0.15">
      <c r="A4904">
        <f t="shared" si="413"/>
        <v>1004623071</v>
      </c>
      <c r="B4904" s="32">
        <v>1004623</v>
      </c>
      <c r="C4904">
        <v>71</v>
      </c>
      <c r="D4904">
        <v>0</v>
      </c>
      <c r="E4904">
        <v>0</v>
      </c>
      <c r="F4904" t="s">
        <v>648</v>
      </c>
      <c r="H4904">
        <v>0</v>
      </c>
      <c r="I4904">
        <v>1</v>
      </c>
      <c r="J4904">
        <v>0</v>
      </c>
      <c r="K4904">
        <v>100</v>
      </c>
      <c r="L4904">
        <f t="shared" si="414"/>
        <v>4.9402499999999892</v>
      </c>
      <c r="N4904">
        <v>0.94099999999999795</v>
      </c>
      <c r="O4904" t="str">
        <f t="shared" si="415"/>
        <v>18&lt;row&gt;&lt;color=136,140,107&gt;钻头突刺给予对手494%伤害，&lt;row&gt;&lt;color=136,140,107&gt;并额外造成3300点伤害</v>
      </c>
    </row>
    <row r="4905" spans="1:15" x14ac:dyDescent="0.15">
      <c r="A4905">
        <f t="shared" ref="A4905:A4968" si="416">B4905*1000+C4905</f>
        <v>1004623072</v>
      </c>
      <c r="B4905" s="32">
        <v>1004623</v>
      </c>
      <c r="C4905">
        <v>72</v>
      </c>
      <c r="D4905">
        <v>0</v>
      </c>
      <c r="E4905">
        <v>0</v>
      </c>
      <c r="F4905" t="s">
        <v>649</v>
      </c>
      <c r="H4905">
        <v>0</v>
      </c>
      <c r="I4905">
        <v>1</v>
      </c>
      <c r="J4905">
        <v>0</v>
      </c>
      <c r="K4905">
        <v>100</v>
      </c>
      <c r="L4905">
        <f t="shared" si="414"/>
        <v>4.9733249999999893</v>
      </c>
      <c r="N4905">
        <v>0.94729999999999803</v>
      </c>
      <c r="O4905" t="str">
        <f t="shared" si="415"/>
        <v>18&lt;row&gt;&lt;color=136,140,107&gt;钻头突刺给予对手497%伤害，&lt;row&gt;&lt;color=136,140,107&gt;并额外造成3392点伤害</v>
      </c>
    </row>
    <row r="4906" spans="1:15" x14ac:dyDescent="0.15">
      <c r="A4906">
        <f t="shared" si="416"/>
        <v>1004623073</v>
      </c>
      <c r="B4906" s="32">
        <v>1004623</v>
      </c>
      <c r="C4906">
        <v>73</v>
      </c>
      <c r="D4906">
        <v>0</v>
      </c>
      <c r="E4906">
        <v>0</v>
      </c>
      <c r="F4906" t="s">
        <v>650</v>
      </c>
      <c r="H4906">
        <v>0</v>
      </c>
      <c r="I4906">
        <v>1</v>
      </c>
      <c r="J4906">
        <v>0</v>
      </c>
      <c r="K4906">
        <v>100</v>
      </c>
      <c r="L4906">
        <f t="shared" si="414"/>
        <v>5.0063999999999895</v>
      </c>
      <c r="N4906">
        <v>0.953599999999998</v>
      </c>
      <c r="O4906" t="str">
        <f t="shared" si="415"/>
        <v>18&lt;row&gt;&lt;color=136,140,107&gt;钻头突刺给予对手500%伤害，&lt;row&gt;&lt;color=136,140,107&gt;并额外造成3485点伤害</v>
      </c>
    </row>
    <row r="4907" spans="1:15" x14ac:dyDescent="0.15">
      <c r="A4907">
        <f t="shared" si="416"/>
        <v>1004623074</v>
      </c>
      <c r="B4907" s="32">
        <v>1004623</v>
      </c>
      <c r="C4907">
        <v>74</v>
      </c>
      <c r="D4907">
        <v>0</v>
      </c>
      <c r="E4907">
        <v>0</v>
      </c>
      <c r="F4907" t="s">
        <v>651</v>
      </c>
      <c r="H4907">
        <v>0</v>
      </c>
      <c r="I4907">
        <v>1</v>
      </c>
      <c r="J4907">
        <v>0</v>
      </c>
      <c r="K4907">
        <v>100</v>
      </c>
      <c r="L4907">
        <f t="shared" si="414"/>
        <v>5.0394749999999897</v>
      </c>
      <c r="N4907">
        <v>0.95989999999999798</v>
      </c>
      <c r="O4907" t="str">
        <f t="shared" si="415"/>
        <v>18&lt;row&gt;&lt;color=136,140,107&gt;钻头突刺给予对手503%伤害，&lt;row&gt;&lt;color=136,140,107&gt;并额外造成3579点伤害</v>
      </c>
    </row>
    <row r="4908" spans="1:15" x14ac:dyDescent="0.15">
      <c r="A4908">
        <f t="shared" si="416"/>
        <v>1004623075</v>
      </c>
      <c r="B4908" s="32">
        <v>1004623</v>
      </c>
      <c r="C4908">
        <v>75</v>
      </c>
      <c r="D4908">
        <v>0</v>
      </c>
      <c r="E4908">
        <v>0</v>
      </c>
      <c r="F4908" t="s">
        <v>652</v>
      </c>
      <c r="H4908">
        <v>0</v>
      </c>
      <c r="I4908">
        <v>1</v>
      </c>
      <c r="J4908">
        <v>0</v>
      </c>
      <c r="K4908">
        <v>100</v>
      </c>
      <c r="L4908">
        <f t="shared" si="414"/>
        <v>5.072549999999989</v>
      </c>
      <c r="N4908">
        <v>0.96619999999999795</v>
      </c>
      <c r="O4908" t="str">
        <f t="shared" si="415"/>
        <v>18&lt;row&gt;&lt;color=136,140,107&gt;钻头突刺给予对手507%伤害，&lt;row&gt;&lt;color=136,140,107&gt;并额外造成3675点伤害</v>
      </c>
    </row>
    <row r="4909" spans="1:15" x14ac:dyDescent="0.15">
      <c r="A4909">
        <f t="shared" si="416"/>
        <v>1004623076</v>
      </c>
      <c r="B4909" s="32">
        <v>1004623</v>
      </c>
      <c r="C4909">
        <v>76</v>
      </c>
      <c r="D4909">
        <v>0</v>
      </c>
      <c r="E4909">
        <v>0</v>
      </c>
      <c r="F4909" t="s">
        <v>653</v>
      </c>
      <c r="H4909">
        <v>0</v>
      </c>
      <c r="I4909">
        <v>1</v>
      </c>
      <c r="J4909">
        <v>0</v>
      </c>
      <c r="K4909">
        <v>100</v>
      </c>
      <c r="L4909">
        <f t="shared" si="414"/>
        <v>5.1056249999999901</v>
      </c>
      <c r="N4909">
        <v>0.97249999999999803</v>
      </c>
      <c r="O4909" t="str">
        <f t="shared" si="415"/>
        <v>18&lt;row&gt;&lt;color=136,140,107&gt;钻头突刺给予对手510%伤害，&lt;row&gt;&lt;color=136,140,107&gt;并额外造成3773点伤害</v>
      </c>
    </row>
    <row r="4910" spans="1:15" x14ac:dyDescent="0.15">
      <c r="A4910">
        <f t="shared" si="416"/>
        <v>1004623077</v>
      </c>
      <c r="B4910" s="32">
        <v>1004623</v>
      </c>
      <c r="C4910">
        <v>77</v>
      </c>
      <c r="D4910">
        <v>0</v>
      </c>
      <c r="E4910">
        <v>0</v>
      </c>
      <c r="F4910" t="s">
        <v>654</v>
      </c>
      <c r="H4910">
        <v>0</v>
      </c>
      <c r="I4910">
        <v>1</v>
      </c>
      <c r="J4910">
        <v>0</v>
      </c>
      <c r="K4910">
        <v>100</v>
      </c>
      <c r="L4910">
        <f t="shared" si="414"/>
        <v>5.1386999999999894</v>
      </c>
      <c r="N4910">
        <v>0.978799999999998</v>
      </c>
      <c r="O4910" t="str">
        <f t="shared" si="415"/>
        <v>18&lt;row&gt;&lt;color=136,140,107&gt;钻头突刺给予对手513%伤害，&lt;row&gt;&lt;color=136,140,107&gt;并额外造成3872点伤害</v>
      </c>
    </row>
    <row r="4911" spans="1:15" x14ac:dyDescent="0.15">
      <c r="A4911">
        <f t="shared" si="416"/>
        <v>1004623078</v>
      </c>
      <c r="B4911" s="32">
        <v>1004623</v>
      </c>
      <c r="C4911">
        <v>78</v>
      </c>
      <c r="D4911">
        <v>0</v>
      </c>
      <c r="E4911">
        <v>0</v>
      </c>
      <c r="F4911" t="s">
        <v>655</v>
      </c>
      <c r="H4911">
        <v>0</v>
      </c>
      <c r="I4911">
        <v>1</v>
      </c>
      <c r="J4911">
        <v>0</v>
      </c>
      <c r="K4911">
        <v>100</v>
      </c>
      <c r="L4911">
        <f t="shared" si="414"/>
        <v>5.1717749999999896</v>
      </c>
      <c r="N4911">
        <v>0.98509999999999798</v>
      </c>
      <c r="O4911" t="str">
        <f t="shared" si="415"/>
        <v>18&lt;row&gt;&lt;color=136,140,107&gt;钻头突刺给予对手517%伤害，&lt;row&gt;&lt;color=136,140,107&gt;并额外造成3973点伤害</v>
      </c>
    </row>
    <row r="4912" spans="1:15" x14ac:dyDescent="0.15">
      <c r="A4912">
        <f t="shared" si="416"/>
        <v>1004623079</v>
      </c>
      <c r="B4912" s="32">
        <v>1004623</v>
      </c>
      <c r="C4912">
        <v>79</v>
      </c>
      <c r="D4912">
        <v>0</v>
      </c>
      <c r="E4912">
        <v>0</v>
      </c>
      <c r="F4912" t="s">
        <v>656</v>
      </c>
      <c r="H4912">
        <v>0</v>
      </c>
      <c r="I4912">
        <v>1</v>
      </c>
      <c r="J4912">
        <v>0</v>
      </c>
      <c r="K4912">
        <v>100</v>
      </c>
      <c r="L4912">
        <f t="shared" si="414"/>
        <v>5.2048499999999889</v>
      </c>
      <c r="N4912">
        <v>0.99139999999999795</v>
      </c>
      <c r="O4912" t="str">
        <f t="shared" si="415"/>
        <v>18&lt;row&gt;&lt;color=136,140,107&gt;钻头突刺给予对手520%伤害，&lt;row&gt;&lt;color=136,140,107&gt;并额外造成4076点伤害</v>
      </c>
    </row>
    <row r="4913" spans="1:15" x14ac:dyDescent="0.15">
      <c r="A4913">
        <f t="shared" si="416"/>
        <v>1004623080</v>
      </c>
      <c r="B4913" s="32">
        <v>1004623</v>
      </c>
      <c r="C4913">
        <v>80</v>
      </c>
      <c r="D4913">
        <v>0</v>
      </c>
      <c r="E4913">
        <v>0</v>
      </c>
      <c r="F4913" t="s">
        <v>657</v>
      </c>
      <c r="H4913">
        <v>0</v>
      </c>
      <c r="I4913">
        <v>1</v>
      </c>
      <c r="J4913">
        <v>0</v>
      </c>
      <c r="K4913">
        <v>100</v>
      </c>
      <c r="L4913">
        <f t="shared" si="414"/>
        <v>5.25</v>
      </c>
      <c r="N4913">
        <v>0.99769999999999803</v>
      </c>
      <c r="O4913" t="str">
        <f t="shared" si="415"/>
        <v>18&lt;row&gt;&lt;color=136,140,107&gt;钻头突刺给予对手525%伤害，&lt;row&gt;&lt;color=136,140,107&gt;并额外造成4190点伤害</v>
      </c>
    </row>
    <row r="4914" spans="1:15" x14ac:dyDescent="0.15">
      <c r="A4914">
        <f t="shared" si="416"/>
        <v>1004723001</v>
      </c>
      <c r="B4914" s="35">
        <v>1004723</v>
      </c>
      <c r="C4914">
        <v>1</v>
      </c>
      <c r="D4914">
        <v>0</v>
      </c>
      <c r="E4914">
        <v>0</v>
      </c>
      <c r="F4914" t="s">
        <v>578</v>
      </c>
      <c r="H4914">
        <v>0</v>
      </c>
      <c r="I4914">
        <v>1</v>
      </c>
      <c r="J4914">
        <v>0</v>
      </c>
      <c r="K4914">
        <v>100</v>
      </c>
      <c r="L4914">
        <f t="shared" ref="L4914:L4977" si="417">IF(C4914=80,VLOOKUP((B4914-20),$B$100:$L$2343,11,0),VLOOKUP((B4914-20),$B$100:$L$2343,11,0)*N4914)</f>
        <v>2.1</v>
      </c>
      <c r="N4914">
        <v>0.5</v>
      </c>
      <c r="O4914" t="str">
        <f>"18&lt;row&gt;&lt;color=136,140,107&gt;画出幻象给予对手"&amp;INT(L4914*100)&amp;"%伤害，&lt;row&gt;&lt;color=136,140,107&gt;并额外造成"&amp;INT(C4914*10*L4914*N4914)&amp;"点伤害"</f>
        <v>18&lt;row&gt;&lt;color=136,140,107&gt;画出幻象给予对手210%伤害，&lt;row&gt;&lt;color=136,140,107&gt;并额外造成10点伤害</v>
      </c>
    </row>
    <row r="4915" spans="1:15" x14ac:dyDescent="0.15">
      <c r="A4915">
        <f t="shared" si="416"/>
        <v>1004723002</v>
      </c>
      <c r="B4915" s="32">
        <v>1004723</v>
      </c>
      <c r="C4915">
        <v>2</v>
      </c>
      <c r="D4915">
        <v>0</v>
      </c>
      <c r="E4915">
        <v>0</v>
      </c>
      <c r="F4915" t="s">
        <v>590</v>
      </c>
      <c r="H4915">
        <v>0</v>
      </c>
      <c r="I4915">
        <v>1</v>
      </c>
      <c r="J4915">
        <v>0</v>
      </c>
      <c r="K4915">
        <v>100</v>
      </c>
      <c r="L4915">
        <f t="shared" si="417"/>
        <v>2.1264599999999998</v>
      </c>
      <c r="N4915">
        <v>0.50629999999999997</v>
      </c>
      <c r="O4915" t="str">
        <f t="shared" ref="O4915:O4978" si="418">"18&lt;row&gt;&lt;color=136,140,107&gt;画出幻象给予对手"&amp;INT(L4915*100)&amp;"%伤害，&lt;row&gt;&lt;color=136,140,107&gt;并额外造成"&amp;INT(C4915*10*L4915*N4915)&amp;"点伤害"</f>
        <v>18&lt;row&gt;&lt;color=136,140,107&gt;画出幻象给予对手212%伤害，&lt;row&gt;&lt;color=136,140,107&gt;并额外造成21点伤害</v>
      </c>
    </row>
    <row r="4916" spans="1:15" x14ac:dyDescent="0.15">
      <c r="A4916">
        <f t="shared" si="416"/>
        <v>1004723003</v>
      </c>
      <c r="B4916" s="32">
        <v>1004723</v>
      </c>
      <c r="C4916">
        <v>3</v>
      </c>
      <c r="D4916">
        <v>0</v>
      </c>
      <c r="E4916">
        <v>0</v>
      </c>
      <c r="F4916" t="s">
        <v>579</v>
      </c>
      <c r="H4916">
        <v>0</v>
      </c>
      <c r="I4916">
        <v>1</v>
      </c>
      <c r="J4916">
        <v>0</v>
      </c>
      <c r="K4916">
        <v>100</v>
      </c>
      <c r="L4916">
        <f t="shared" si="417"/>
        <v>2.1529199999999999</v>
      </c>
      <c r="N4916">
        <v>0.51259999999999994</v>
      </c>
      <c r="O4916" t="str">
        <f t="shared" si="418"/>
        <v>18&lt;row&gt;&lt;color=136,140,107&gt;画出幻象给予对手215%伤害，&lt;row&gt;&lt;color=136,140,107&gt;并额外造成33点伤害</v>
      </c>
    </row>
    <row r="4917" spans="1:15" x14ac:dyDescent="0.15">
      <c r="A4917">
        <f t="shared" si="416"/>
        <v>1004723004</v>
      </c>
      <c r="B4917" s="32">
        <v>1004723</v>
      </c>
      <c r="C4917">
        <v>4</v>
      </c>
      <c r="D4917">
        <v>0</v>
      </c>
      <c r="E4917">
        <v>0</v>
      </c>
      <c r="F4917" t="s">
        <v>580</v>
      </c>
      <c r="H4917">
        <v>0</v>
      </c>
      <c r="I4917">
        <v>1</v>
      </c>
      <c r="J4917">
        <v>0</v>
      </c>
      <c r="K4917">
        <v>100</v>
      </c>
      <c r="L4917">
        <f t="shared" si="417"/>
        <v>2.1793800000000001</v>
      </c>
      <c r="N4917">
        <v>0.51890000000000003</v>
      </c>
      <c r="O4917" t="str">
        <f t="shared" si="418"/>
        <v>18&lt;row&gt;&lt;color=136,140,107&gt;画出幻象给予对手217%伤害，&lt;row&gt;&lt;color=136,140,107&gt;并额外造成45点伤害</v>
      </c>
    </row>
    <row r="4918" spans="1:15" x14ac:dyDescent="0.15">
      <c r="A4918">
        <f t="shared" si="416"/>
        <v>1004723005</v>
      </c>
      <c r="B4918" s="32">
        <v>1004723</v>
      </c>
      <c r="C4918">
        <v>5</v>
      </c>
      <c r="D4918">
        <v>0</v>
      </c>
      <c r="E4918">
        <v>0</v>
      </c>
      <c r="F4918" t="s">
        <v>581</v>
      </c>
      <c r="H4918">
        <v>0</v>
      </c>
      <c r="I4918">
        <v>1</v>
      </c>
      <c r="J4918">
        <v>0</v>
      </c>
      <c r="K4918">
        <v>100</v>
      </c>
      <c r="L4918">
        <f t="shared" si="417"/>
        <v>2.2058400000000002</v>
      </c>
      <c r="N4918">
        <v>0.5252</v>
      </c>
      <c r="O4918" t="str">
        <f t="shared" si="418"/>
        <v>18&lt;row&gt;&lt;color=136,140,107&gt;画出幻象给予对手220%伤害，&lt;row&gt;&lt;color=136,140,107&gt;并额外造成57点伤害</v>
      </c>
    </row>
    <row r="4919" spans="1:15" x14ac:dyDescent="0.15">
      <c r="A4919">
        <f t="shared" si="416"/>
        <v>1004723006</v>
      </c>
      <c r="B4919" s="32">
        <v>1004723</v>
      </c>
      <c r="C4919">
        <v>6</v>
      </c>
      <c r="D4919">
        <v>0</v>
      </c>
      <c r="E4919">
        <v>0</v>
      </c>
      <c r="F4919" t="s">
        <v>582</v>
      </c>
      <c r="H4919">
        <v>0</v>
      </c>
      <c r="I4919">
        <v>1</v>
      </c>
      <c r="J4919">
        <v>0</v>
      </c>
      <c r="K4919">
        <v>100</v>
      </c>
      <c r="L4919">
        <f t="shared" si="417"/>
        <v>2.2323</v>
      </c>
      <c r="N4919">
        <v>0.53149999999999997</v>
      </c>
      <c r="O4919" t="str">
        <f t="shared" si="418"/>
        <v>18&lt;row&gt;&lt;color=136,140,107&gt;画出幻象给予对手223%伤害，&lt;row&gt;&lt;color=136,140,107&gt;并额外造成71点伤害</v>
      </c>
    </row>
    <row r="4920" spans="1:15" x14ac:dyDescent="0.15">
      <c r="A4920">
        <f t="shared" si="416"/>
        <v>1004723007</v>
      </c>
      <c r="B4920" s="32">
        <v>1004723</v>
      </c>
      <c r="C4920">
        <v>7</v>
      </c>
      <c r="D4920">
        <v>0</v>
      </c>
      <c r="E4920">
        <v>0</v>
      </c>
      <c r="F4920" t="s">
        <v>583</v>
      </c>
      <c r="H4920">
        <v>0</v>
      </c>
      <c r="I4920">
        <v>1</v>
      </c>
      <c r="J4920">
        <v>0</v>
      </c>
      <c r="K4920">
        <v>100</v>
      </c>
      <c r="L4920">
        <f t="shared" si="417"/>
        <v>2.2587599999999997</v>
      </c>
      <c r="N4920">
        <v>0.53779999999999994</v>
      </c>
      <c r="O4920" t="str">
        <f t="shared" si="418"/>
        <v>18&lt;row&gt;&lt;color=136,140,107&gt;画出幻象给予对手225%伤害，&lt;row&gt;&lt;color=136,140,107&gt;并额外造成85点伤害</v>
      </c>
    </row>
    <row r="4921" spans="1:15" x14ac:dyDescent="0.15">
      <c r="A4921">
        <f t="shared" si="416"/>
        <v>1004723008</v>
      </c>
      <c r="B4921" s="32">
        <v>1004723</v>
      </c>
      <c r="C4921">
        <v>8</v>
      </c>
      <c r="D4921">
        <v>0</v>
      </c>
      <c r="E4921">
        <v>0</v>
      </c>
      <c r="F4921" t="s">
        <v>584</v>
      </c>
      <c r="H4921">
        <v>0</v>
      </c>
      <c r="I4921">
        <v>1</v>
      </c>
      <c r="J4921">
        <v>0</v>
      </c>
      <c r="K4921">
        <v>100</v>
      </c>
      <c r="L4921">
        <f t="shared" si="417"/>
        <v>2.2852200000000003</v>
      </c>
      <c r="N4921">
        <v>0.54410000000000003</v>
      </c>
      <c r="O4921" t="str">
        <f t="shared" si="418"/>
        <v>18&lt;row&gt;&lt;color=136,140,107&gt;画出幻象给予对手228%伤害，&lt;row&gt;&lt;color=136,140,107&gt;并额外造成99点伤害</v>
      </c>
    </row>
    <row r="4922" spans="1:15" x14ac:dyDescent="0.15">
      <c r="A4922">
        <f t="shared" si="416"/>
        <v>1004723009</v>
      </c>
      <c r="B4922" s="32">
        <v>1004723</v>
      </c>
      <c r="C4922">
        <v>9</v>
      </c>
      <c r="D4922">
        <v>0</v>
      </c>
      <c r="E4922">
        <v>0</v>
      </c>
      <c r="F4922" t="s">
        <v>585</v>
      </c>
      <c r="H4922">
        <v>0</v>
      </c>
      <c r="I4922">
        <v>1</v>
      </c>
      <c r="J4922">
        <v>0</v>
      </c>
      <c r="K4922">
        <v>100</v>
      </c>
      <c r="L4922">
        <f t="shared" si="417"/>
        <v>2.31168</v>
      </c>
      <c r="N4922">
        <v>0.5504</v>
      </c>
      <c r="O4922" t="str">
        <f t="shared" si="418"/>
        <v>18&lt;row&gt;&lt;color=136,140,107&gt;画出幻象给予对手231%伤害，&lt;row&gt;&lt;color=136,140,107&gt;并额外造成114点伤害</v>
      </c>
    </row>
    <row r="4923" spans="1:15" x14ac:dyDescent="0.15">
      <c r="A4923">
        <f t="shared" si="416"/>
        <v>1004723010</v>
      </c>
      <c r="B4923" s="32">
        <v>1004723</v>
      </c>
      <c r="C4923">
        <v>10</v>
      </c>
      <c r="D4923">
        <v>0</v>
      </c>
      <c r="E4923">
        <v>0</v>
      </c>
      <c r="F4923" t="s">
        <v>586</v>
      </c>
      <c r="H4923">
        <v>0</v>
      </c>
      <c r="I4923">
        <v>1</v>
      </c>
      <c r="J4923">
        <v>0</v>
      </c>
      <c r="K4923">
        <v>100</v>
      </c>
      <c r="L4923">
        <f t="shared" si="417"/>
        <v>2.3381400000000001</v>
      </c>
      <c r="N4923">
        <v>0.55669999999999997</v>
      </c>
      <c r="O4923" t="str">
        <f t="shared" si="418"/>
        <v>18&lt;row&gt;&lt;color=136,140,107&gt;画出幻象给予对手233%伤害，&lt;row&gt;&lt;color=136,140,107&gt;并额外造成130点伤害</v>
      </c>
    </row>
    <row r="4924" spans="1:15" x14ac:dyDescent="0.15">
      <c r="A4924">
        <f t="shared" si="416"/>
        <v>1004723011</v>
      </c>
      <c r="B4924" s="32">
        <v>1004723</v>
      </c>
      <c r="C4924">
        <v>11</v>
      </c>
      <c r="D4924">
        <v>0</v>
      </c>
      <c r="E4924">
        <v>0</v>
      </c>
      <c r="F4924" t="s">
        <v>587</v>
      </c>
      <c r="H4924">
        <v>0</v>
      </c>
      <c r="I4924">
        <v>1</v>
      </c>
      <c r="J4924">
        <v>0</v>
      </c>
      <c r="K4924">
        <v>100</v>
      </c>
      <c r="L4924">
        <f t="shared" si="417"/>
        <v>2.3645999999999998</v>
      </c>
      <c r="N4924">
        <v>0.56299999999999994</v>
      </c>
      <c r="O4924" t="str">
        <f t="shared" si="418"/>
        <v>18&lt;row&gt;&lt;color=136,140,107&gt;画出幻象给予对手236%伤害，&lt;row&gt;&lt;color=136,140,107&gt;并额外造成146点伤害</v>
      </c>
    </row>
    <row r="4925" spans="1:15" x14ac:dyDescent="0.15">
      <c r="A4925">
        <f t="shared" si="416"/>
        <v>1004723012</v>
      </c>
      <c r="B4925" s="32">
        <v>1004723</v>
      </c>
      <c r="C4925">
        <v>12</v>
      </c>
      <c r="D4925">
        <v>0</v>
      </c>
      <c r="E4925">
        <v>0</v>
      </c>
      <c r="F4925" t="s">
        <v>588</v>
      </c>
      <c r="H4925">
        <v>0</v>
      </c>
      <c r="I4925">
        <v>1</v>
      </c>
      <c r="J4925">
        <v>0</v>
      </c>
      <c r="K4925">
        <v>100</v>
      </c>
      <c r="L4925">
        <f t="shared" si="417"/>
        <v>2.3910600000000004</v>
      </c>
      <c r="N4925">
        <v>0.56930000000000003</v>
      </c>
      <c r="O4925" t="str">
        <f t="shared" si="418"/>
        <v>18&lt;row&gt;&lt;color=136,140,107&gt;画出幻象给予对手239%伤害，&lt;row&gt;&lt;color=136,140,107&gt;并额外造成163点伤害</v>
      </c>
    </row>
    <row r="4926" spans="1:15" x14ac:dyDescent="0.15">
      <c r="A4926">
        <f t="shared" si="416"/>
        <v>1004723013</v>
      </c>
      <c r="B4926" s="32">
        <v>1004723</v>
      </c>
      <c r="C4926">
        <v>13</v>
      </c>
      <c r="D4926">
        <v>0</v>
      </c>
      <c r="E4926">
        <v>0</v>
      </c>
      <c r="F4926" t="s">
        <v>589</v>
      </c>
      <c r="H4926">
        <v>0</v>
      </c>
      <c r="I4926">
        <v>1</v>
      </c>
      <c r="J4926">
        <v>0</v>
      </c>
      <c r="K4926">
        <v>100</v>
      </c>
      <c r="L4926">
        <f t="shared" si="417"/>
        <v>2.4175200000000001</v>
      </c>
      <c r="N4926">
        <v>0.5756</v>
      </c>
      <c r="O4926" t="str">
        <f t="shared" si="418"/>
        <v>18&lt;row&gt;&lt;color=136,140,107&gt;画出幻象给予对手241%伤害，&lt;row&gt;&lt;color=136,140,107&gt;并额外造成180点伤害</v>
      </c>
    </row>
    <row r="4927" spans="1:15" x14ac:dyDescent="0.15">
      <c r="A4927">
        <f t="shared" si="416"/>
        <v>1004723014</v>
      </c>
      <c r="B4927" s="32">
        <v>1004723</v>
      </c>
      <c r="C4927">
        <v>14</v>
      </c>
      <c r="D4927">
        <v>0</v>
      </c>
      <c r="E4927">
        <v>0</v>
      </c>
      <c r="F4927" t="s">
        <v>591</v>
      </c>
      <c r="H4927">
        <v>0</v>
      </c>
      <c r="I4927">
        <v>1</v>
      </c>
      <c r="J4927">
        <v>0</v>
      </c>
      <c r="K4927">
        <v>100</v>
      </c>
      <c r="L4927">
        <f t="shared" si="417"/>
        <v>2.4439799999999998</v>
      </c>
      <c r="N4927">
        <v>0.58189999999999997</v>
      </c>
      <c r="O4927" t="str">
        <f t="shared" si="418"/>
        <v>18&lt;row&gt;&lt;color=136,140,107&gt;画出幻象给予对手244%伤害，&lt;row&gt;&lt;color=136,140,107&gt;并额外造成199点伤害</v>
      </c>
    </row>
    <row r="4928" spans="1:15" x14ac:dyDescent="0.15">
      <c r="A4928">
        <f t="shared" si="416"/>
        <v>1004723015</v>
      </c>
      <c r="B4928" s="32">
        <v>1004723</v>
      </c>
      <c r="C4928">
        <v>15</v>
      </c>
      <c r="D4928">
        <v>0</v>
      </c>
      <c r="E4928">
        <v>0</v>
      </c>
      <c r="F4928" t="s">
        <v>592</v>
      </c>
      <c r="H4928">
        <v>0</v>
      </c>
      <c r="I4928">
        <v>1</v>
      </c>
      <c r="J4928">
        <v>0</v>
      </c>
      <c r="K4928">
        <v>100</v>
      </c>
      <c r="L4928">
        <f t="shared" si="417"/>
        <v>2.47044</v>
      </c>
      <c r="N4928">
        <v>0.58819999999999995</v>
      </c>
      <c r="O4928" t="str">
        <f t="shared" si="418"/>
        <v>18&lt;row&gt;&lt;color=136,140,107&gt;画出幻象给予对手247%伤害，&lt;row&gt;&lt;color=136,140,107&gt;并额外造成217点伤害</v>
      </c>
    </row>
    <row r="4929" spans="1:15" x14ac:dyDescent="0.15">
      <c r="A4929">
        <f t="shared" si="416"/>
        <v>1004723016</v>
      </c>
      <c r="B4929" s="32">
        <v>1004723</v>
      </c>
      <c r="C4929">
        <v>16</v>
      </c>
      <c r="D4929">
        <v>0</v>
      </c>
      <c r="E4929">
        <v>0</v>
      </c>
      <c r="F4929" t="s">
        <v>593</v>
      </c>
      <c r="H4929">
        <v>0</v>
      </c>
      <c r="I4929">
        <v>1</v>
      </c>
      <c r="J4929">
        <v>0</v>
      </c>
      <c r="K4929">
        <v>100</v>
      </c>
      <c r="L4929">
        <f t="shared" si="417"/>
        <v>2.4969000000000001</v>
      </c>
      <c r="N4929">
        <v>0.59450000000000003</v>
      </c>
      <c r="O4929" t="str">
        <f t="shared" si="418"/>
        <v>18&lt;row&gt;&lt;color=136,140,107&gt;画出幻象给予对手249%伤害，&lt;row&gt;&lt;color=136,140,107&gt;并额外造成237点伤害</v>
      </c>
    </row>
    <row r="4930" spans="1:15" x14ac:dyDescent="0.15">
      <c r="A4930">
        <f t="shared" si="416"/>
        <v>1004723017</v>
      </c>
      <c r="B4930" s="32">
        <v>1004723</v>
      </c>
      <c r="C4930">
        <v>17</v>
      </c>
      <c r="D4930">
        <v>0</v>
      </c>
      <c r="E4930">
        <v>0</v>
      </c>
      <c r="F4930" t="s">
        <v>594</v>
      </c>
      <c r="H4930">
        <v>0</v>
      </c>
      <c r="I4930">
        <v>1</v>
      </c>
      <c r="J4930">
        <v>0</v>
      </c>
      <c r="K4930">
        <v>100</v>
      </c>
      <c r="L4930">
        <f t="shared" si="417"/>
        <v>2.5233600000000003</v>
      </c>
      <c r="N4930">
        <v>0.6008</v>
      </c>
      <c r="O4930" t="str">
        <f t="shared" si="418"/>
        <v>18&lt;row&gt;&lt;color=136,140,107&gt;画出幻象给予对手252%伤害，&lt;row&gt;&lt;color=136,140,107&gt;并额外造成257点伤害</v>
      </c>
    </row>
    <row r="4931" spans="1:15" x14ac:dyDescent="0.15">
      <c r="A4931">
        <f t="shared" si="416"/>
        <v>1004723018</v>
      </c>
      <c r="B4931" s="32">
        <v>1004723</v>
      </c>
      <c r="C4931">
        <v>18</v>
      </c>
      <c r="D4931">
        <v>0</v>
      </c>
      <c r="E4931">
        <v>0</v>
      </c>
      <c r="F4931" t="s">
        <v>595</v>
      </c>
      <c r="H4931">
        <v>0</v>
      </c>
      <c r="I4931">
        <v>1</v>
      </c>
      <c r="J4931">
        <v>0</v>
      </c>
      <c r="K4931">
        <v>100</v>
      </c>
      <c r="L4931">
        <f t="shared" si="417"/>
        <v>2.54982</v>
      </c>
      <c r="N4931">
        <v>0.60709999999999997</v>
      </c>
      <c r="O4931" t="str">
        <f t="shared" si="418"/>
        <v>18&lt;row&gt;&lt;color=136,140,107&gt;画出幻象给予对手254%伤害，&lt;row&gt;&lt;color=136,140,107&gt;并额外造成278点伤害</v>
      </c>
    </row>
    <row r="4932" spans="1:15" x14ac:dyDescent="0.15">
      <c r="A4932">
        <f t="shared" si="416"/>
        <v>1004723019</v>
      </c>
      <c r="B4932" s="32">
        <v>1004723</v>
      </c>
      <c r="C4932">
        <v>19</v>
      </c>
      <c r="D4932">
        <v>0</v>
      </c>
      <c r="E4932">
        <v>0</v>
      </c>
      <c r="F4932" t="s">
        <v>596</v>
      </c>
      <c r="H4932">
        <v>0</v>
      </c>
      <c r="I4932">
        <v>1</v>
      </c>
      <c r="J4932">
        <v>0</v>
      </c>
      <c r="K4932">
        <v>100</v>
      </c>
      <c r="L4932">
        <f t="shared" si="417"/>
        <v>2.5762799999999997</v>
      </c>
      <c r="N4932">
        <v>0.61339999999999995</v>
      </c>
      <c r="O4932" t="str">
        <f t="shared" si="418"/>
        <v>18&lt;row&gt;&lt;color=136,140,107&gt;画出幻象给予对手257%伤害，&lt;row&gt;&lt;color=136,140,107&gt;并额外造成300点伤害</v>
      </c>
    </row>
    <row r="4933" spans="1:15" x14ac:dyDescent="0.15">
      <c r="A4933">
        <f t="shared" si="416"/>
        <v>1004723020</v>
      </c>
      <c r="B4933" s="32">
        <v>1004723</v>
      </c>
      <c r="C4933">
        <v>20</v>
      </c>
      <c r="D4933">
        <v>0</v>
      </c>
      <c r="E4933">
        <v>0</v>
      </c>
      <c r="F4933" t="s">
        <v>597</v>
      </c>
      <c r="H4933">
        <v>0</v>
      </c>
      <c r="I4933">
        <v>1</v>
      </c>
      <c r="J4933">
        <v>0</v>
      </c>
      <c r="K4933">
        <v>100</v>
      </c>
      <c r="L4933">
        <f t="shared" si="417"/>
        <v>2.6027399999999958</v>
      </c>
      <c r="N4933">
        <v>0.61969999999999903</v>
      </c>
      <c r="O4933" t="str">
        <f t="shared" si="418"/>
        <v>18&lt;row&gt;&lt;color=136,140,107&gt;画出幻象给予对手260%伤害，&lt;row&gt;&lt;color=136,140,107&gt;并额外造成322点伤害</v>
      </c>
    </row>
    <row r="4934" spans="1:15" x14ac:dyDescent="0.15">
      <c r="A4934">
        <f t="shared" si="416"/>
        <v>1004723021</v>
      </c>
      <c r="B4934" s="32">
        <v>1004723</v>
      </c>
      <c r="C4934">
        <v>21</v>
      </c>
      <c r="D4934">
        <v>0</v>
      </c>
      <c r="E4934">
        <v>0</v>
      </c>
      <c r="F4934" t="s">
        <v>598</v>
      </c>
      <c r="H4934">
        <v>0</v>
      </c>
      <c r="I4934">
        <v>1</v>
      </c>
      <c r="J4934">
        <v>0</v>
      </c>
      <c r="K4934">
        <v>100</v>
      </c>
      <c r="L4934">
        <f t="shared" si="417"/>
        <v>2.629199999999996</v>
      </c>
      <c r="N4934">
        <v>0.625999999999999</v>
      </c>
      <c r="O4934" t="str">
        <f t="shared" si="418"/>
        <v>18&lt;row&gt;&lt;color=136,140,107&gt;画出幻象给予对手262%伤害，&lt;row&gt;&lt;color=136,140,107&gt;并额外造成345点伤害</v>
      </c>
    </row>
    <row r="4935" spans="1:15" x14ac:dyDescent="0.15">
      <c r="A4935">
        <f t="shared" si="416"/>
        <v>1004723022</v>
      </c>
      <c r="B4935" s="32">
        <v>1004723</v>
      </c>
      <c r="C4935">
        <v>22</v>
      </c>
      <c r="D4935">
        <v>0</v>
      </c>
      <c r="E4935">
        <v>0</v>
      </c>
      <c r="F4935" t="s">
        <v>599</v>
      </c>
      <c r="H4935">
        <v>0</v>
      </c>
      <c r="I4935">
        <v>1</v>
      </c>
      <c r="J4935">
        <v>0</v>
      </c>
      <c r="K4935">
        <v>100</v>
      </c>
      <c r="L4935">
        <f t="shared" si="417"/>
        <v>2.6556599999999957</v>
      </c>
      <c r="N4935">
        <v>0.63229999999999897</v>
      </c>
      <c r="O4935" t="str">
        <f t="shared" si="418"/>
        <v>18&lt;row&gt;&lt;color=136,140,107&gt;画出幻象给予对手265%伤害，&lt;row&gt;&lt;color=136,140,107&gt;并额外造成369点伤害</v>
      </c>
    </row>
    <row r="4936" spans="1:15" x14ac:dyDescent="0.15">
      <c r="A4936">
        <f t="shared" si="416"/>
        <v>1004723023</v>
      </c>
      <c r="B4936" s="32">
        <v>1004723</v>
      </c>
      <c r="C4936">
        <v>23</v>
      </c>
      <c r="D4936">
        <v>0</v>
      </c>
      <c r="E4936">
        <v>0</v>
      </c>
      <c r="F4936" t="s">
        <v>600</v>
      </c>
      <c r="H4936">
        <v>0</v>
      </c>
      <c r="I4936">
        <v>1</v>
      </c>
      <c r="J4936">
        <v>0</v>
      </c>
      <c r="K4936">
        <v>100</v>
      </c>
      <c r="L4936">
        <f t="shared" si="417"/>
        <v>2.6821199999999958</v>
      </c>
      <c r="N4936">
        <v>0.63859999999999895</v>
      </c>
      <c r="O4936" t="str">
        <f t="shared" si="418"/>
        <v>18&lt;row&gt;&lt;color=136,140,107&gt;画出幻象给予对手268%伤害，&lt;row&gt;&lt;color=136,140,107&gt;并额外造成393点伤害</v>
      </c>
    </row>
    <row r="4937" spans="1:15" x14ac:dyDescent="0.15">
      <c r="A4937">
        <f t="shared" si="416"/>
        <v>1004723024</v>
      </c>
      <c r="B4937" s="32">
        <v>1004723</v>
      </c>
      <c r="C4937">
        <v>24</v>
      </c>
      <c r="D4937">
        <v>0</v>
      </c>
      <c r="E4937">
        <v>0</v>
      </c>
      <c r="F4937" t="s">
        <v>601</v>
      </c>
      <c r="H4937">
        <v>0</v>
      </c>
      <c r="I4937">
        <v>1</v>
      </c>
      <c r="J4937">
        <v>0</v>
      </c>
      <c r="K4937">
        <v>100</v>
      </c>
      <c r="L4937">
        <f t="shared" si="417"/>
        <v>2.708579999999996</v>
      </c>
      <c r="N4937">
        <v>0.64489999999999903</v>
      </c>
      <c r="O4937" t="str">
        <f t="shared" si="418"/>
        <v>18&lt;row&gt;&lt;color=136,140,107&gt;画出幻象给予对手270%伤害，&lt;row&gt;&lt;color=136,140,107&gt;并额外造成419点伤害</v>
      </c>
    </row>
    <row r="4938" spans="1:15" x14ac:dyDescent="0.15">
      <c r="A4938">
        <f t="shared" si="416"/>
        <v>1004723025</v>
      </c>
      <c r="B4938" s="32">
        <v>1004723</v>
      </c>
      <c r="C4938">
        <v>25</v>
      </c>
      <c r="D4938">
        <v>0</v>
      </c>
      <c r="E4938">
        <v>0</v>
      </c>
      <c r="F4938" t="s">
        <v>602</v>
      </c>
      <c r="H4938">
        <v>0</v>
      </c>
      <c r="I4938">
        <v>1</v>
      </c>
      <c r="J4938">
        <v>0</v>
      </c>
      <c r="K4938">
        <v>100</v>
      </c>
      <c r="L4938">
        <f t="shared" si="417"/>
        <v>2.7350399999999961</v>
      </c>
      <c r="N4938">
        <v>0.651199999999999</v>
      </c>
      <c r="O4938" t="str">
        <f t="shared" si="418"/>
        <v>18&lt;row&gt;&lt;color=136,140,107&gt;画出幻象给予对手273%伤害，&lt;row&gt;&lt;color=136,140,107&gt;并额外造成445点伤害</v>
      </c>
    </row>
    <row r="4939" spans="1:15" x14ac:dyDescent="0.15">
      <c r="A4939">
        <f t="shared" si="416"/>
        <v>1004723026</v>
      </c>
      <c r="B4939" s="32">
        <v>1004723</v>
      </c>
      <c r="C4939">
        <v>26</v>
      </c>
      <c r="D4939">
        <v>0</v>
      </c>
      <c r="E4939">
        <v>0</v>
      </c>
      <c r="F4939" t="s">
        <v>603</v>
      </c>
      <c r="H4939">
        <v>0</v>
      </c>
      <c r="I4939">
        <v>1</v>
      </c>
      <c r="J4939">
        <v>0</v>
      </c>
      <c r="K4939">
        <v>100</v>
      </c>
      <c r="L4939">
        <f t="shared" si="417"/>
        <v>2.7614999999999958</v>
      </c>
      <c r="N4939">
        <v>0.65749999999999897</v>
      </c>
      <c r="O4939" t="str">
        <f t="shared" si="418"/>
        <v>18&lt;row&gt;&lt;color=136,140,107&gt;画出幻象给予对手276%伤害，&lt;row&gt;&lt;color=136,140,107&gt;并额外造成472点伤害</v>
      </c>
    </row>
    <row r="4940" spans="1:15" x14ac:dyDescent="0.15">
      <c r="A4940">
        <f t="shared" si="416"/>
        <v>1004723027</v>
      </c>
      <c r="B4940" s="32">
        <v>1004723</v>
      </c>
      <c r="C4940">
        <v>27</v>
      </c>
      <c r="D4940">
        <v>0</v>
      </c>
      <c r="E4940">
        <v>0</v>
      </c>
      <c r="F4940" t="s">
        <v>604</v>
      </c>
      <c r="H4940">
        <v>0</v>
      </c>
      <c r="I4940">
        <v>1</v>
      </c>
      <c r="J4940">
        <v>0</v>
      </c>
      <c r="K4940">
        <v>100</v>
      </c>
      <c r="L4940">
        <f t="shared" si="417"/>
        <v>2.7879599999999956</v>
      </c>
      <c r="N4940">
        <v>0.66379999999999895</v>
      </c>
      <c r="O4940" t="str">
        <f t="shared" si="418"/>
        <v>18&lt;row&gt;&lt;color=136,140,107&gt;画出幻象给予对手278%伤害，&lt;row&gt;&lt;color=136,140,107&gt;并额外造成499点伤害</v>
      </c>
    </row>
    <row r="4941" spans="1:15" x14ac:dyDescent="0.15">
      <c r="A4941">
        <f t="shared" si="416"/>
        <v>1004723028</v>
      </c>
      <c r="B4941" s="32">
        <v>1004723</v>
      </c>
      <c r="C4941">
        <v>28</v>
      </c>
      <c r="D4941">
        <v>0</v>
      </c>
      <c r="E4941">
        <v>0</v>
      </c>
      <c r="F4941" t="s">
        <v>605</v>
      </c>
      <c r="H4941">
        <v>0</v>
      </c>
      <c r="I4941">
        <v>1</v>
      </c>
      <c r="J4941">
        <v>0</v>
      </c>
      <c r="K4941">
        <v>100</v>
      </c>
      <c r="L4941">
        <f t="shared" si="417"/>
        <v>2.8144199999999961</v>
      </c>
      <c r="N4941">
        <v>0.67009999999999903</v>
      </c>
      <c r="O4941" t="str">
        <f t="shared" si="418"/>
        <v>18&lt;row&gt;&lt;color=136,140,107&gt;画出幻象给予对手281%伤害，&lt;row&gt;&lt;color=136,140,107&gt;并额外造成528点伤害</v>
      </c>
    </row>
    <row r="4942" spans="1:15" x14ac:dyDescent="0.15">
      <c r="A4942">
        <f t="shared" si="416"/>
        <v>1004723029</v>
      </c>
      <c r="B4942" s="32">
        <v>1004723</v>
      </c>
      <c r="C4942">
        <v>29</v>
      </c>
      <c r="D4942">
        <v>0</v>
      </c>
      <c r="E4942">
        <v>0</v>
      </c>
      <c r="F4942" t="s">
        <v>606</v>
      </c>
      <c r="H4942">
        <v>0</v>
      </c>
      <c r="I4942">
        <v>1</v>
      </c>
      <c r="J4942">
        <v>0</v>
      </c>
      <c r="K4942">
        <v>100</v>
      </c>
      <c r="L4942">
        <f t="shared" si="417"/>
        <v>2.8408799999999959</v>
      </c>
      <c r="N4942">
        <v>0.676399999999999</v>
      </c>
      <c r="O4942" t="str">
        <f t="shared" si="418"/>
        <v>18&lt;row&gt;&lt;color=136,140,107&gt;画出幻象给予对手284%伤害，&lt;row&gt;&lt;color=136,140,107&gt;并额外造成557点伤害</v>
      </c>
    </row>
    <row r="4943" spans="1:15" x14ac:dyDescent="0.15">
      <c r="A4943">
        <f t="shared" si="416"/>
        <v>1004723030</v>
      </c>
      <c r="B4943" s="32">
        <v>1004723</v>
      </c>
      <c r="C4943">
        <v>30</v>
      </c>
      <c r="D4943">
        <v>0</v>
      </c>
      <c r="E4943">
        <v>0</v>
      </c>
      <c r="F4943" t="s">
        <v>607</v>
      </c>
      <c r="H4943">
        <v>0</v>
      </c>
      <c r="I4943">
        <v>1</v>
      </c>
      <c r="J4943">
        <v>0</v>
      </c>
      <c r="K4943">
        <v>100</v>
      </c>
      <c r="L4943">
        <f t="shared" si="417"/>
        <v>2.867339999999996</v>
      </c>
      <c r="N4943">
        <v>0.68269999999999897</v>
      </c>
      <c r="O4943" t="str">
        <f t="shared" si="418"/>
        <v>18&lt;row&gt;&lt;color=136,140,107&gt;画出幻象给予对手286%伤害，&lt;row&gt;&lt;color=136,140,107&gt;并额外造成587点伤害</v>
      </c>
    </row>
    <row r="4944" spans="1:15" x14ac:dyDescent="0.15">
      <c r="A4944">
        <f t="shared" si="416"/>
        <v>1004723031</v>
      </c>
      <c r="B4944" s="32">
        <v>1004723</v>
      </c>
      <c r="C4944">
        <v>31</v>
      </c>
      <c r="D4944">
        <v>0</v>
      </c>
      <c r="E4944">
        <v>0</v>
      </c>
      <c r="F4944" t="s">
        <v>608</v>
      </c>
      <c r="H4944">
        <v>0</v>
      </c>
      <c r="I4944">
        <v>1</v>
      </c>
      <c r="J4944">
        <v>0</v>
      </c>
      <c r="K4944">
        <v>100</v>
      </c>
      <c r="L4944">
        <f t="shared" si="417"/>
        <v>2.8937999999999957</v>
      </c>
      <c r="N4944">
        <v>0.68899999999999895</v>
      </c>
      <c r="O4944" t="str">
        <f t="shared" si="418"/>
        <v>18&lt;row&gt;&lt;color=136,140,107&gt;画出幻象给予对手289%伤害，&lt;row&gt;&lt;color=136,140,107&gt;并额外造成618点伤害</v>
      </c>
    </row>
    <row r="4945" spans="1:15" x14ac:dyDescent="0.15">
      <c r="A4945">
        <f t="shared" si="416"/>
        <v>1004723032</v>
      </c>
      <c r="B4945" s="32">
        <v>1004723</v>
      </c>
      <c r="C4945">
        <v>32</v>
      </c>
      <c r="D4945">
        <v>0</v>
      </c>
      <c r="E4945">
        <v>0</v>
      </c>
      <c r="F4945" t="s">
        <v>609</v>
      </c>
      <c r="H4945">
        <v>0</v>
      </c>
      <c r="I4945">
        <v>1</v>
      </c>
      <c r="J4945">
        <v>0</v>
      </c>
      <c r="K4945">
        <v>100</v>
      </c>
      <c r="L4945">
        <f t="shared" si="417"/>
        <v>2.9202599999999959</v>
      </c>
      <c r="N4945">
        <v>0.69529999999999903</v>
      </c>
      <c r="O4945" t="str">
        <f t="shared" si="418"/>
        <v>18&lt;row&gt;&lt;color=136,140,107&gt;画出幻象给予对手292%伤害，&lt;row&gt;&lt;color=136,140,107&gt;并额外造成649点伤害</v>
      </c>
    </row>
    <row r="4946" spans="1:15" x14ac:dyDescent="0.15">
      <c r="A4946">
        <f t="shared" si="416"/>
        <v>1004723033</v>
      </c>
      <c r="B4946" s="32">
        <v>1004723</v>
      </c>
      <c r="C4946">
        <v>33</v>
      </c>
      <c r="D4946">
        <v>0</v>
      </c>
      <c r="E4946">
        <v>0</v>
      </c>
      <c r="F4946" t="s">
        <v>610</v>
      </c>
      <c r="H4946">
        <v>0</v>
      </c>
      <c r="I4946">
        <v>1</v>
      </c>
      <c r="J4946">
        <v>0</v>
      </c>
      <c r="K4946">
        <v>100</v>
      </c>
      <c r="L4946">
        <f t="shared" si="417"/>
        <v>2.946719999999996</v>
      </c>
      <c r="N4946">
        <v>0.701599999999999</v>
      </c>
      <c r="O4946" t="str">
        <f t="shared" si="418"/>
        <v>18&lt;row&gt;&lt;color=136,140,107&gt;画出幻象给予对手294%伤害，&lt;row&gt;&lt;color=136,140,107&gt;并额外造成682点伤害</v>
      </c>
    </row>
    <row r="4947" spans="1:15" x14ac:dyDescent="0.15">
      <c r="A4947">
        <f t="shared" si="416"/>
        <v>1004723034</v>
      </c>
      <c r="B4947" s="32">
        <v>1004723</v>
      </c>
      <c r="C4947">
        <v>34</v>
      </c>
      <c r="D4947">
        <v>0</v>
      </c>
      <c r="E4947">
        <v>0</v>
      </c>
      <c r="F4947" t="s">
        <v>611</v>
      </c>
      <c r="H4947">
        <v>0</v>
      </c>
      <c r="I4947">
        <v>1</v>
      </c>
      <c r="J4947">
        <v>0</v>
      </c>
      <c r="K4947">
        <v>100</v>
      </c>
      <c r="L4947">
        <f t="shared" si="417"/>
        <v>2.9731799999999957</v>
      </c>
      <c r="N4947">
        <v>0.70789999999999897</v>
      </c>
      <c r="O4947" t="str">
        <f t="shared" si="418"/>
        <v>18&lt;row&gt;&lt;color=136,140,107&gt;画出幻象给予对手297%伤害，&lt;row&gt;&lt;color=136,140,107&gt;并额外造成715点伤害</v>
      </c>
    </row>
    <row r="4948" spans="1:15" x14ac:dyDescent="0.15">
      <c r="A4948">
        <f t="shared" si="416"/>
        <v>1004723035</v>
      </c>
      <c r="B4948" s="32">
        <v>1004723</v>
      </c>
      <c r="C4948">
        <v>35</v>
      </c>
      <c r="D4948">
        <v>0</v>
      </c>
      <c r="E4948">
        <v>0</v>
      </c>
      <c r="F4948" t="s">
        <v>612</v>
      </c>
      <c r="H4948">
        <v>0</v>
      </c>
      <c r="I4948">
        <v>1</v>
      </c>
      <c r="J4948">
        <v>0</v>
      </c>
      <c r="K4948">
        <v>100</v>
      </c>
      <c r="L4948">
        <f t="shared" si="417"/>
        <v>2.9996399999999959</v>
      </c>
      <c r="N4948">
        <v>0.71419999999999895</v>
      </c>
      <c r="O4948" t="str">
        <f t="shared" si="418"/>
        <v>18&lt;row&gt;&lt;color=136,140,107&gt;画出幻象给予对手299%伤害，&lt;row&gt;&lt;color=136,140,107&gt;并额外造成749点伤害</v>
      </c>
    </row>
    <row r="4949" spans="1:15" x14ac:dyDescent="0.15">
      <c r="A4949">
        <f t="shared" si="416"/>
        <v>1004723036</v>
      </c>
      <c r="B4949" s="32">
        <v>1004723</v>
      </c>
      <c r="C4949">
        <v>36</v>
      </c>
      <c r="D4949">
        <v>0</v>
      </c>
      <c r="E4949">
        <v>0</v>
      </c>
      <c r="F4949" t="s">
        <v>613</v>
      </c>
      <c r="H4949">
        <v>0</v>
      </c>
      <c r="I4949">
        <v>1</v>
      </c>
      <c r="J4949">
        <v>0</v>
      </c>
      <c r="K4949">
        <v>100</v>
      </c>
      <c r="L4949">
        <f t="shared" si="417"/>
        <v>3.026099999999996</v>
      </c>
      <c r="N4949">
        <v>0.72049999999999903</v>
      </c>
      <c r="O4949" t="str">
        <f t="shared" si="418"/>
        <v>18&lt;row&gt;&lt;color=136,140,107&gt;画出幻象给予对手302%伤害，&lt;row&gt;&lt;color=136,140,107&gt;并额外造成784点伤害</v>
      </c>
    </row>
    <row r="4950" spans="1:15" x14ac:dyDescent="0.15">
      <c r="A4950">
        <f t="shared" si="416"/>
        <v>1004723037</v>
      </c>
      <c r="B4950" s="32">
        <v>1004723</v>
      </c>
      <c r="C4950">
        <v>37</v>
      </c>
      <c r="D4950">
        <v>0</v>
      </c>
      <c r="E4950">
        <v>0</v>
      </c>
      <c r="F4950" t="s">
        <v>614</v>
      </c>
      <c r="H4950">
        <v>0</v>
      </c>
      <c r="I4950">
        <v>1</v>
      </c>
      <c r="J4950">
        <v>0</v>
      </c>
      <c r="K4950">
        <v>100</v>
      </c>
      <c r="L4950">
        <f t="shared" si="417"/>
        <v>3.0525599999999957</v>
      </c>
      <c r="N4950">
        <v>0.726799999999999</v>
      </c>
      <c r="O4950" t="str">
        <f t="shared" si="418"/>
        <v>18&lt;row&gt;&lt;color=136,140,107&gt;画出幻象给予对手305%伤害，&lt;row&gt;&lt;color=136,140,107&gt;并额外造成820点伤害</v>
      </c>
    </row>
    <row r="4951" spans="1:15" x14ac:dyDescent="0.15">
      <c r="A4951">
        <f t="shared" si="416"/>
        <v>1004723038</v>
      </c>
      <c r="B4951" s="32">
        <v>1004723</v>
      </c>
      <c r="C4951">
        <v>38</v>
      </c>
      <c r="D4951">
        <v>0</v>
      </c>
      <c r="E4951">
        <v>0</v>
      </c>
      <c r="F4951" t="s">
        <v>615</v>
      </c>
      <c r="H4951">
        <v>0</v>
      </c>
      <c r="I4951">
        <v>1</v>
      </c>
      <c r="J4951">
        <v>0</v>
      </c>
      <c r="K4951">
        <v>100</v>
      </c>
      <c r="L4951">
        <f t="shared" si="417"/>
        <v>3.0790199999999959</v>
      </c>
      <c r="N4951">
        <v>0.73309999999999897</v>
      </c>
      <c r="O4951" t="str">
        <f t="shared" si="418"/>
        <v>18&lt;row&gt;&lt;color=136,140,107&gt;画出幻象给予对手307%伤害，&lt;row&gt;&lt;color=136,140,107&gt;并额外造成857点伤害</v>
      </c>
    </row>
    <row r="4952" spans="1:15" x14ac:dyDescent="0.15">
      <c r="A4952">
        <f t="shared" si="416"/>
        <v>1004723039</v>
      </c>
      <c r="B4952" s="32">
        <v>1004723</v>
      </c>
      <c r="C4952">
        <v>39</v>
      </c>
      <c r="D4952">
        <v>0</v>
      </c>
      <c r="E4952">
        <v>0</v>
      </c>
      <c r="F4952" t="s">
        <v>616</v>
      </c>
      <c r="H4952">
        <v>0</v>
      </c>
      <c r="I4952">
        <v>1</v>
      </c>
      <c r="J4952">
        <v>0</v>
      </c>
      <c r="K4952">
        <v>100</v>
      </c>
      <c r="L4952">
        <f t="shared" si="417"/>
        <v>3.1054799999999956</v>
      </c>
      <c r="N4952">
        <v>0.73939999999999895</v>
      </c>
      <c r="O4952" t="str">
        <f t="shared" si="418"/>
        <v>18&lt;row&gt;&lt;color=136,140,107&gt;画出幻象给予对手310%伤害，&lt;row&gt;&lt;color=136,140,107&gt;并额外造成895点伤害</v>
      </c>
    </row>
    <row r="4953" spans="1:15" x14ac:dyDescent="0.15">
      <c r="A4953">
        <f t="shared" si="416"/>
        <v>1004723040</v>
      </c>
      <c r="B4953" s="32">
        <v>1004723</v>
      </c>
      <c r="C4953">
        <v>40</v>
      </c>
      <c r="D4953">
        <v>0</v>
      </c>
      <c r="E4953">
        <v>0</v>
      </c>
      <c r="F4953" t="s">
        <v>617</v>
      </c>
      <c r="H4953">
        <v>0</v>
      </c>
      <c r="I4953">
        <v>1</v>
      </c>
      <c r="J4953">
        <v>0</v>
      </c>
      <c r="K4953">
        <v>100</v>
      </c>
      <c r="L4953">
        <f t="shared" si="417"/>
        <v>3.1319399999999962</v>
      </c>
      <c r="N4953">
        <v>0.74569999999999903</v>
      </c>
      <c r="O4953" t="str">
        <f t="shared" si="418"/>
        <v>18&lt;row&gt;&lt;color=136,140,107&gt;画出幻象给予对手313%伤害，&lt;row&gt;&lt;color=136,140,107&gt;并额外造成934点伤害</v>
      </c>
    </row>
    <row r="4954" spans="1:15" x14ac:dyDescent="0.15">
      <c r="A4954">
        <f t="shared" si="416"/>
        <v>1004723041</v>
      </c>
      <c r="B4954" s="32">
        <v>1004723</v>
      </c>
      <c r="C4954">
        <v>41</v>
      </c>
      <c r="D4954">
        <v>0</v>
      </c>
      <c r="E4954">
        <v>0</v>
      </c>
      <c r="F4954" t="s">
        <v>618</v>
      </c>
      <c r="H4954">
        <v>0</v>
      </c>
      <c r="I4954">
        <v>1</v>
      </c>
      <c r="J4954">
        <v>0</v>
      </c>
      <c r="K4954">
        <v>100</v>
      </c>
      <c r="L4954">
        <f t="shared" si="417"/>
        <v>3.1583999999999959</v>
      </c>
      <c r="N4954">
        <v>0.751999999999999</v>
      </c>
      <c r="O4954" t="str">
        <f t="shared" si="418"/>
        <v>18&lt;row&gt;&lt;color=136,140,107&gt;画出幻象给予对手315%伤害，&lt;row&gt;&lt;color=136,140,107&gt;并额外造成973点伤害</v>
      </c>
    </row>
    <row r="4955" spans="1:15" x14ac:dyDescent="0.15">
      <c r="A4955">
        <f t="shared" si="416"/>
        <v>1004723042</v>
      </c>
      <c r="B4955" s="32">
        <v>1004723</v>
      </c>
      <c r="C4955">
        <v>42</v>
      </c>
      <c r="D4955">
        <v>0</v>
      </c>
      <c r="E4955">
        <v>0</v>
      </c>
      <c r="F4955" t="s">
        <v>619</v>
      </c>
      <c r="H4955">
        <v>0</v>
      </c>
      <c r="I4955">
        <v>1</v>
      </c>
      <c r="J4955">
        <v>0</v>
      </c>
      <c r="K4955">
        <v>100</v>
      </c>
      <c r="L4955">
        <f t="shared" si="417"/>
        <v>3.184859999999996</v>
      </c>
      <c r="N4955">
        <v>0.75829999999999897</v>
      </c>
      <c r="O4955" t="str">
        <f t="shared" si="418"/>
        <v>18&lt;row&gt;&lt;color=136,140,107&gt;画出幻象给予对手318%伤害，&lt;row&gt;&lt;color=136,140,107&gt;并额外造成1014点伤害</v>
      </c>
    </row>
    <row r="4956" spans="1:15" x14ac:dyDescent="0.15">
      <c r="A4956">
        <f t="shared" si="416"/>
        <v>1004723043</v>
      </c>
      <c r="B4956" s="32">
        <v>1004723</v>
      </c>
      <c r="C4956">
        <v>43</v>
      </c>
      <c r="D4956">
        <v>0</v>
      </c>
      <c r="E4956">
        <v>0</v>
      </c>
      <c r="F4956" t="s">
        <v>620</v>
      </c>
      <c r="H4956">
        <v>0</v>
      </c>
      <c r="I4956">
        <v>1</v>
      </c>
      <c r="J4956">
        <v>0</v>
      </c>
      <c r="K4956">
        <v>100</v>
      </c>
      <c r="L4956">
        <f t="shared" si="417"/>
        <v>3.2113199999999957</v>
      </c>
      <c r="N4956">
        <v>0.76459999999999895</v>
      </c>
      <c r="O4956" t="str">
        <f t="shared" si="418"/>
        <v>18&lt;row&gt;&lt;color=136,140,107&gt;画出幻象给予对手321%伤害，&lt;row&gt;&lt;color=136,140,107&gt;并额外造成1055点伤害</v>
      </c>
    </row>
    <row r="4957" spans="1:15" x14ac:dyDescent="0.15">
      <c r="A4957">
        <f t="shared" si="416"/>
        <v>1004723044</v>
      </c>
      <c r="B4957" s="32">
        <v>1004723</v>
      </c>
      <c r="C4957">
        <v>44</v>
      </c>
      <c r="D4957">
        <v>0</v>
      </c>
      <c r="E4957">
        <v>0</v>
      </c>
      <c r="F4957" t="s">
        <v>621</v>
      </c>
      <c r="H4957">
        <v>0</v>
      </c>
      <c r="I4957">
        <v>1</v>
      </c>
      <c r="J4957">
        <v>0</v>
      </c>
      <c r="K4957">
        <v>100</v>
      </c>
      <c r="L4957">
        <f t="shared" si="417"/>
        <v>3.2377799999999959</v>
      </c>
      <c r="N4957">
        <v>0.77089999999999903</v>
      </c>
      <c r="O4957" t="str">
        <f t="shared" si="418"/>
        <v>18&lt;row&gt;&lt;color=136,140,107&gt;画出幻象给予对手323%伤害，&lt;row&gt;&lt;color=136,140,107&gt;并额外造成1098点伤害</v>
      </c>
    </row>
    <row r="4958" spans="1:15" x14ac:dyDescent="0.15">
      <c r="A4958">
        <f t="shared" si="416"/>
        <v>1004723045</v>
      </c>
      <c r="B4958" s="32">
        <v>1004723</v>
      </c>
      <c r="C4958">
        <v>45</v>
      </c>
      <c r="D4958">
        <v>0</v>
      </c>
      <c r="E4958">
        <v>0</v>
      </c>
      <c r="F4958" t="s">
        <v>622</v>
      </c>
      <c r="H4958">
        <v>0</v>
      </c>
      <c r="I4958">
        <v>1</v>
      </c>
      <c r="J4958">
        <v>0</v>
      </c>
      <c r="K4958">
        <v>100</v>
      </c>
      <c r="L4958">
        <f t="shared" si="417"/>
        <v>3.264239999999996</v>
      </c>
      <c r="N4958">
        <v>0.777199999999999</v>
      </c>
      <c r="O4958" t="str">
        <f t="shared" si="418"/>
        <v>18&lt;row&gt;&lt;color=136,140,107&gt;画出幻象给予对手326%伤害，&lt;row&gt;&lt;color=136,140,107&gt;并额外造成1141点伤害</v>
      </c>
    </row>
    <row r="4959" spans="1:15" x14ac:dyDescent="0.15">
      <c r="A4959">
        <f t="shared" si="416"/>
        <v>1004723046</v>
      </c>
      <c r="B4959" s="32">
        <v>1004723</v>
      </c>
      <c r="C4959">
        <v>46</v>
      </c>
      <c r="D4959">
        <v>0</v>
      </c>
      <c r="E4959">
        <v>0</v>
      </c>
      <c r="F4959" t="s">
        <v>623</v>
      </c>
      <c r="H4959">
        <v>0</v>
      </c>
      <c r="I4959">
        <v>1</v>
      </c>
      <c r="J4959">
        <v>0</v>
      </c>
      <c r="K4959">
        <v>100</v>
      </c>
      <c r="L4959">
        <f t="shared" si="417"/>
        <v>3.2906999999999957</v>
      </c>
      <c r="N4959">
        <v>0.78349999999999898</v>
      </c>
      <c r="O4959" t="str">
        <f t="shared" si="418"/>
        <v>18&lt;row&gt;&lt;color=136,140,107&gt;画出幻象给予对手329%伤害，&lt;row&gt;&lt;color=136,140,107&gt;并额外造成1186点伤害</v>
      </c>
    </row>
    <row r="4960" spans="1:15" x14ac:dyDescent="0.15">
      <c r="A4960">
        <f t="shared" si="416"/>
        <v>1004723047</v>
      </c>
      <c r="B4960" s="32">
        <v>1004723</v>
      </c>
      <c r="C4960">
        <v>47</v>
      </c>
      <c r="D4960">
        <v>0</v>
      </c>
      <c r="E4960">
        <v>0</v>
      </c>
      <c r="F4960" t="s">
        <v>624</v>
      </c>
      <c r="H4960">
        <v>0</v>
      </c>
      <c r="I4960">
        <v>1</v>
      </c>
      <c r="J4960">
        <v>0</v>
      </c>
      <c r="K4960">
        <v>100</v>
      </c>
      <c r="L4960">
        <f t="shared" si="417"/>
        <v>3.3171599999999959</v>
      </c>
      <c r="N4960">
        <v>0.78979999999999895</v>
      </c>
      <c r="O4960" t="str">
        <f t="shared" si="418"/>
        <v>18&lt;row&gt;&lt;color=136,140,107&gt;画出幻象给予对手331%伤害，&lt;row&gt;&lt;color=136,140,107&gt;并额外造成1231点伤害</v>
      </c>
    </row>
    <row r="4961" spans="1:15" x14ac:dyDescent="0.15">
      <c r="A4961">
        <f t="shared" si="416"/>
        <v>1004723048</v>
      </c>
      <c r="B4961" s="32">
        <v>1004723</v>
      </c>
      <c r="C4961">
        <v>48</v>
      </c>
      <c r="D4961">
        <v>0</v>
      </c>
      <c r="E4961">
        <v>0</v>
      </c>
      <c r="F4961" t="s">
        <v>625</v>
      </c>
      <c r="H4961">
        <v>0</v>
      </c>
      <c r="I4961">
        <v>1</v>
      </c>
      <c r="J4961">
        <v>0</v>
      </c>
      <c r="K4961">
        <v>100</v>
      </c>
      <c r="L4961">
        <f t="shared" si="417"/>
        <v>3.343619999999996</v>
      </c>
      <c r="N4961">
        <v>0.79609999999999903</v>
      </c>
      <c r="O4961" t="str">
        <f t="shared" si="418"/>
        <v>18&lt;row&gt;&lt;color=136,140,107&gt;画出幻象给予对手334%伤害，&lt;row&gt;&lt;color=136,140,107&gt;并额外造成1277点伤害</v>
      </c>
    </row>
    <row r="4962" spans="1:15" x14ac:dyDescent="0.15">
      <c r="A4962">
        <f t="shared" si="416"/>
        <v>1004723049</v>
      </c>
      <c r="B4962" s="32">
        <v>1004723</v>
      </c>
      <c r="C4962">
        <v>49</v>
      </c>
      <c r="D4962">
        <v>0</v>
      </c>
      <c r="E4962">
        <v>0</v>
      </c>
      <c r="F4962" t="s">
        <v>626</v>
      </c>
      <c r="H4962">
        <v>0</v>
      </c>
      <c r="I4962">
        <v>1</v>
      </c>
      <c r="J4962">
        <v>0</v>
      </c>
      <c r="K4962">
        <v>100</v>
      </c>
      <c r="L4962">
        <f t="shared" si="417"/>
        <v>3.3700799999999957</v>
      </c>
      <c r="N4962">
        <v>0.802399999999999</v>
      </c>
      <c r="O4962" t="str">
        <f t="shared" si="418"/>
        <v>18&lt;row&gt;&lt;color=136,140,107&gt;画出幻象给予对手337%伤害，&lt;row&gt;&lt;color=136,140,107&gt;并额外造成1325点伤害</v>
      </c>
    </row>
    <row r="4963" spans="1:15" x14ac:dyDescent="0.15">
      <c r="A4963">
        <f t="shared" si="416"/>
        <v>1004723050</v>
      </c>
      <c r="B4963" s="32">
        <v>1004723</v>
      </c>
      <c r="C4963">
        <v>50</v>
      </c>
      <c r="D4963">
        <v>0</v>
      </c>
      <c r="E4963">
        <v>0</v>
      </c>
      <c r="F4963" t="s">
        <v>627</v>
      </c>
      <c r="H4963">
        <v>0</v>
      </c>
      <c r="I4963">
        <v>1</v>
      </c>
      <c r="J4963">
        <v>0</v>
      </c>
      <c r="K4963">
        <v>100</v>
      </c>
      <c r="L4963">
        <f t="shared" si="417"/>
        <v>3.3965399999999959</v>
      </c>
      <c r="N4963">
        <v>0.80869999999999898</v>
      </c>
      <c r="O4963" t="str">
        <f t="shared" si="418"/>
        <v>18&lt;row&gt;&lt;color=136,140,107&gt;画出幻象给予对手339%伤害，&lt;row&gt;&lt;color=136,140,107&gt;并额外造成1373点伤害</v>
      </c>
    </row>
    <row r="4964" spans="1:15" x14ac:dyDescent="0.15">
      <c r="A4964">
        <f t="shared" si="416"/>
        <v>1004723051</v>
      </c>
      <c r="B4964" s="32">
        <v>1004723</v>
      </c>
      <c r="C4964">
        <v>51</v>
      </c>
      <c r="D4964">
        <v>0</v>
      </c>
      <c r="E4964">
        <v>0</v>
      </c>
      <c r="F4964" t="s">
        <v>628</v>
      </c>
      <c r="H4964">
        <v>0</v>
      </c>
      <c r="I4964">
        <v>1</v>
      </c>
      <c r="J4964">
        <v>0</v>
      </c>
      <c r="K4964">
        <v>100</v>
      </c>
      <c r="L4964">
        <f t="shared" si="417"/>
        <v>3.4229999999999956</v>
      </c>
      <c r="N4964">
        <v>0.81499999999999895</v>
      </c>
      <c r="O4964" t="str">
        <f t="shared" si="418"/>
        <v>18&lt;row&gt;&lt;color=136,140,107&gt;画出幻象给予对手342%伤害，&lt;row&gt;&lt;color=136,140,107&gt;并额外造成1422点伤害</v>
      </c>
    </row>
    <row r="4965" spans="1:15" x14ac:dyDescent="0.15">
      <c r="A4965">
        <f t="shared" si="416"/>
        <v>1004723052</v>
      </c>
      <c r="B4965" s="32">
        <v>1004723</v>
      </c>
      <c r="C4965">
        <v>52</v>
      </c>
      <c r="D4965">
        <v>0</v>
      </c>
      <c r="E4965">
        <v>0</v>
      </c>
      <c r="F4965" t="s">
        <v>629</v>
      </c>
      <c r="H4965">
        <v>0</v>
      </c>
      <c r="I4965">
        <v>1</v>
      </c>
      <c r="J4965">
        <v>0</v>
      </c>
      <c r="K4965">
        <v>100</v>
      </c>
      <c r="L4965">
        <f t="shared" si="417"/>
        <v>3.4494599999999962</v>
      </c>
      <c r="N4965">
        <v>0.82129999999999903</v>
      </c>
      <c r="O4965" t="str">
        <f t="shared" si="418"/>
        <v>18&lt;row&gt;&lt;color=136,140,107&gt;画出幻象给予对手344%伤害，&lt;row&gt;&lt;color=136,140,107&gt;并额外造成1473点伤害</v>
      </c>
    </row>
    <row r="4966" spans="1:15" x14ac:dyDescent="0.15">
      <c r="A4966">
        <f t="shared" si="416"/>
        <v>1004723053</v>
      </c>
      <c r="B4966" s="32">
        <v>1004723</v>
      </c>
      <c r="C4966">
        <v>53</v>
      </c>
      <c r="D4966">
        <v>0</v>
      </c>
      <c r="E4966">
        <v>0</v>
      </c>
      <c r="F4966" t="s">
        <v>630</v>
      </c>
      <c r="H4966">
        <v>0</v>
      </c>
      <c r="I4966">
        <v>1</v>
      </c>
      <c r="J4966">
        <v>0</v>
      </c>
      <c r="K4966">
        <v>100</v>
      </c>
      <c r="L4966">
        <f t="shared" si="417"/>
        <v>3.4759199999999959</v>
      </c>
      <c r="N4966">
        <v>0.827599999999999</v>
      </c>
      <c r="O4966" t="str">
        <f t="shared" si="418"/>
        <v>18&lt;row&gt;&lt;color=136,140,107&gt;画出幻象给予对手347%伤害，&lt;row&gt;&lt;color=136,140,107&gt;并额外造成1524点伤害</v>
      </c>
    </row>
    <row r="4967" spans="1:15" x14ac:dyDescent="0.15">
      <c r="A4967">
        <f t="shared" si="416"/>
        <v>1004723054</v>
      </c>
      <c r="B4967" s="32">
        <v>1004723</v>
      </c>
      <c r="C4967">
        <v>54</v>
      </c>
      <c r="D4967">
        <v>0</v>
      </c>
      <c r="E4967">
        <v>0</v>
      </c>
      <c r="F4967" t="s">
        <v>631</v>
      </c>
      <c r="H4967">
        <v>0</v>
      </c>
      <c r="I4967">
        <v>1</v>
      </c>
      <c r="J4967">
        <v>0</v>
      </c>
      <c r="K4967">
        <v>100</v>
      </c>
      <c r="L4967">
        <f t="shared" si="417"/>
        <v>3.5023799999999961</v>
      </c>
      <c r="N4967">
        <v>0.83389999999999898</v>
      </c>
      <c r="O4967" t="str">
        <f t="shared" si="418"/>
        <v>18&lt;row&gt;&lt;color=136,140,107&gt;画出幻象给予对手350%伤害，&lt;row&gt;&lt;color=136,140,107&gt;并额外造成1577点伤害</v>
      </c>
    </row>
    <row r="4968" spans="1:15" x14ac:dyDescent="0.15">
      <c r="A4968">
        <f t="shared" si="416"/>
        <v>1004723055</v>
      </c>
      <c r="B4968" s="32">
        <v>1004723</v>
      </c>
      <c r="C4968">
        <v>55</v>
      </c>
      <c r="D4968">
        <v>0</v>
      </c>
      <c r="E4968">
        <v>0</v>
      </c>
      <c r="F4968" t="s">
        <v>632</v>
      </c>
      <c r="H4968">
        <v>0</v>
      </c>
      <c r="I4968">
        <v>1</v>
      </c>
      <c r="J4968">
        <v>0</v>
      </c>
      <c r="K4968">
        <v>100</v>
      </c>
      <c r="L4968">
        <f t="shared" si="417"/>
        <v>3.5288399999999958</v>
      </c>
      <c r="N4968">
        <v>0.84019999999999895</v>
      </c>
      <c r="O4968" t="str">
        <f t="shared" si="418"/>
        <v>18&lt;row&gt;&lt;color=136,140,107&gt;画出幻象给予对手352%伤害，&lt;row&gt;&lt;color=136,140,107&gt;并额外造成1630点伤害</v>
      </c>
    </row>
    <row r="4969" spans="1:15" x14ac:dyDescent="0.15">
      <c r="A4969">
        <f t="shared" ref="A4969:A5032" si="419">B4969*1000+C4969</f>
        <v>1004723056</v>
      </c>
      <c r="B4969" s="32">
        <v>1004723</v>
      </c>
      <c r="C4969">
        <v>56</v>
      </c>
      <c r="D4969">
        <v>0</v>
      </c>
      <c r="E4969">
        <v>0</v>
      </c>
      <c r="F4969" t="s">
        <v>633</v>
      </c>
      <c r="H4969">
        <v>0</v>
      </c>
      <c r="I4969">
        <v>1</v>
      </c>
      <c r="J4969">
        <v>0</v>
      </c>
      <c r="K4969">
        <v>100</v>
      </c>
      <c r="L4969">
        <f t="shared" si="417"/>
        <v>3.5552999999999919</v>
      </c>
      <c r="N4969">
        <v>0.84649999999999803</v>
      </c>
      <c r="O4969" t="str">
        <f t="shared" si="418"/>
        <v>18&lt;row&gt;&lt;color=136,140,107&gt;画出幻象给予对手355%伤害，&lt;row&gt;&lt;color=136,140,107&gt;并额外造成1685点伤害</v>
      </c>
    </row>
    <row r="4970" spans="1:15" x14ac:dyDescent="0.15">
      <c r="A4970">
        <f t="shared" si="419"/>
        <v>1004723057</v>
      </c>
      <c r="B4970" s="32">
        <v>1004723</v>
      </c>
      <c r="C4970">
        <v>57</v>
      </c>
      <c r="D4970">
        <v>0</v>
      </c>
      <c r="E4970">
        <v>0</v>
      </c>
      <c r="F4970" t="s">
        <v>634</v>
      </c>
      <c r="H4970">
        <v>0</v>
      </c>
      <c r="I4970">
        <v>1</v>
      </c>
      <c r="J4970">
        <v>0</v>
      </c>
      <c r="K4970">
        <v>100</v>
      </c>
      <c r="L4970">
        <f t="shared" si="417"/>
        <v>3.5817599999999916</v>
      </c>
      <c r="N4970">
        <v>0.852799999999998</v>
      </c>
      <c r="O4970" t="str">
        <f t="shared" si="418"/>
        <v>18&lt;row&gt;&lt;color=136,140,107&gt;画出幻象给予对手358%伤害，&lt;row&gt;&lt;color=136,140,107&gt;并额外造成1741点伤害</v>
      </c>
    </row>
    <row r="4971" spans="1:15" x14ac:dyDescent="0.15">
      <c r="A4971">
        <f t="shared" si="419"/>
        <v>1004723058</v>
      </c>
      <c r="B4971" s="32">
        <v>1004723</v>
      </c>
      <c r="C4971">
        <v>58</v>
      </c>
      <c r="D4971">
        <v>0</v>
      </c>
      <c r="E4971">
        <v>0</v>
      </c>
      <c r="F4971" t="s">
        <v>635</v>
      </c>
      <c r="H4971">
        <v>0</v>
      </c>
      <c r="I4971">
        <v>1</v>
      </c>
      <c r="J4971">
        <v>0</v>
      </c>
      <c r="K4971">
        <v>100</v>
      </c>
      <c r="L4971">
        <f t="shared" si="417"/>
        <v>3.6082199999999918</v>
      </c>
      <c r="N4971">
        <v>0.85909999999999798</v>
      </c>
      <c r="O4971" t="str">
        <f t="shared" si="418"/>
        <v>18&lt;row&gt;&lt;color=136,140,107&gt;画出幻象给予对手360%伤害，&lt;row&gt;&lt;color=136,140,107&gt;并额外造成1797点伤害</v>
      </c>
    </row>
    <row r="4972" spans="1:15" x14ac:dyDescent="0.15">
      <c r="A4972">
        <f t="shared" si="419"/>
        <v>1004723059</v>
      </c>
      <c r="B4972" s="32">
        <v>1004723</v>
      </c>
      <c r="C4972">
        <v>59</v>
      </c>
      <c r="D4972">
        <v>0</v>
      </c>
      <c r="E4972">
        <v>0</v>
      </c>
      <c r="F4972" t="s">
        <v>636</v>
      </c>
      <c r="H4972">
        <v>0</v>
      </c>
      <c r="I4972">
        <v>1</v>
      </c>
      <c r="J4972">
        <v>0</v>
      </c>
      <c r="K4972">
        <v>100</v>
      </c>
      <c r="L4972">
        <f t="shared" si="417"/>
        <v>3.6346799999999915</v>
      </c>
      <c r="N4972">
        <v>0.86539999999999795</v>
      </c>
      <c r="O4972" t="str">
        <f t="shared" si="418"/>
        <v>18&lt;row&gt;&lt;color=136,140,107&gt;画出幻象给予对手363%伤害，&lt;row&gt;&lt;color=136,140,107&gt;并额外造成1855点伤害</v>
      </c>
    </row>
    <row r="4973" spans="1:15" x14ac:dyDescent="0.15">
      <c r="A4973">
        <f t="shared" si="419"/>
        <v>1004723060</v>
      </c>
      <c r="B4973" s="32">
        <v>1004723</v>
      </c>
      <c r="C4973">
        <v>60</v>
      </c>
      <c r="D4973">
        <v>0</v>
      </c>
      <c r="E4973">
        <v>0</v>
      </c>
      <c r="F4973" t="s">
        <v>637</v>
      </c>
      <c r="H4973">
        <v>0</v>
      </c>
      <c r="I4973">
        <v>1</v>
      </c>
      <c r="J4973">
        <v>0</v>
      </c>
      <c r="K4973">
        <v>100</v>
      </c>
      <c r="L4973">
        <f t="shared" si="417"/>
        <v>3.6611399999999921</v>
      </c>
      <c r="N4973">
        <v>0.87169999999999803</v>
      </c>
      <c r="O4973" t="str">
        <f t="shared" si="418"/>
        <v>18&lt;row&gt;&lt;color=136,140,107&gt;画出幻象给予对手366%伤害，&lt;row&gt;&lt;color=136,140,107&gt;并额外造成1914点伤害</v>
      </c>
    </row>
    <row r="4974" spans="1:15" x14ac:dyDescent="0.15">
      <c r="A4974">
        <f t="shared" si="419"/>
        <v>1004723061</v>
      </c>
      <c r="B4974" s="32">
        <v>1004723</v>
      </c>
      <c r="C4974">
        <v>61</v>
      </c>
      <c r="D4974">
        <v>0</v>
      </c>
      <c r="E4974">
        <v>0</v>
      </c>
      <c r="F4974" t="s">
        <v>638</v>
      </c>
      <c r="H4974">
        <v>0</v>
      </c>
      <c r="I4974">
        <v>1</v>
      </c>
      <c r="J4974">
        <v>0</v>
      </c>
      <c r="K4974">
        <v>100</v>
      </c>
      <c r="L4974">
        <f t="shared" si="417"/>
        <v>3.6875999999999918</v>
      </c>
      <c r="N4974">
        <v>0.877999999999998</v>
      </c>
      <c r="O4974" t="str">
        <f t="shared" si="418"/>
        <v>18&lt;row&gt;&lt;color=136,140,107&gt;画出幻象给予对手368%伤害，&lt;row&gt;&lt;color=136,140,107&gt;并额外造成1975点伤害</v>
      </c>
    </row>
    <row r="4975" spans="1:15" x14ac:dyDescent="0.15">
      <c r="A4975">
        <f t="shared" si="419"/>
        <v>1004723062</v>
      </c>
      <c r="B4975" s="32">
        <v>1004723</v>
      </c>
      <c r="C4975">
        <v>62</v>
      </c>
      <c r="D4975">
        <v>0</v>
      </c>
      <c r="E4975">
        <v>0</v>
      </c>
      <c r="F4975" t="s">
        <v>639</v>
      </c>
      <c r="H4975">
        <v>0</v>
      </c>
      <c r="I4975">
        <v>1</v>
      </c>
      <c r="J4975">
        <v>0</v>
      </c>
      <c r="K4975">
        <v>100</v>
      </c>
      <c r="L4975">
        <f t="shared" si="417"/>
        <v>3.7140599999999915</v>
      </c>
      <c r="N4975">
        <v>0.88429999999999798</v>
      </c>
      <c r="O4975" t="str">
        <f t="shared" si="418"/>
        <v>18&lt;row&gt;&lt;color=136,140,107&gt;画出幻象给予对手371%伤害，&lt;row&gt;&lt;color=136,140,107&gt;并额外造成2036点伤害</v>
      </c>
    </row>
    <row r="4976" spans="1:15" x14ac:dyDescent="0.15">
      <c r="A4976">
        <f t="shared" si="419"/>
        <v>1004723063</v>
      </c>
      <c r="B4976" s="32">
        <v>1004723</v>
      </c>
      <c r="C4976">
        <v>63</v>
      </c>
      <c r="D4976">
        <v>0</v>
      </c>
      <c r="E4976">
        <v>0</v>
      </c>
      <c r="F4976" t="s">
        <v>640</v>
      </c>
      <c r="H4976">
        <v>0</v>
      </c>
      <c r="I4976">
        <v>1</v>
      </c>
      <c r="J4976">
        <v>0</v>
      </c>
      <c r="K4976">
        <v>100</v>
      </c>
      <c r="L4976">
        <f t="shared" si="417"/>
        <v>3.7405199999999916</v>
      </c>
      <c r="N4976">
        <v>0.89059999999999795</v>
      </c>
      <c r="O4976" t="str">
        <f t="shared" si="418"/>
        <v>18&lt;row&gt;&lt;color=136,140,107&gt;画出幻象给予对手374%伤害，&lt;row&gt;&lt;color=136,140,107&gt;并额外造成2098点伤害</v>
      </c>
    </row>
    <row r="4977" spans="1:15" x14ac:dyDescent="0.15">
      <c r="A4977">
        <f t="shared" si="419"/>
        <v>1004723064</v>
      </c>
      <c r="B4977" s="32">
        <v>1004723</v>
      </c>
      <c r="C4977">
        <v>64</v>
      </c>
      <c r="D4977">
        <v>0</v>
      </c>
      <c r="E4977">
        <v>0</v>
      </c>
      <c r="F4977" t="s">
        <v>641</v>
      </c>
      <c r="H4977">
        <v>0</v>
      </c>
      <c r="I4977">
        <v>1</v>
      </c>
      <c r="J4977">
        <v>0</v>
      </c>
      <c r="K4977">
        <v>100</v>
      </c>
      <c r="L4977">
        <f t="shared" si="417"/>
        <v>3.7669799999999918</v>
      </c>
      <c r="N4977">
        <v>0.89689999999999803</v>
      </c>
      <c r="O4977" t="str">
        <f t="shared" si="418"/>
        <v>18&lt;row&gt;&lt;color=136,140,107&gt;画出幻象给予对手376%伤害，&lt;row&gt;&lt;color=136,140,107&gt;并额外造成2162点伤害</v>
      </c>
    </row>
    <row r="4978" spans="1:15" x14ac:dyDescent="0.15">
      <c r="A4978">
        <f t="shared" si="419"/>
        <v>1004723065</v>
      </c>
      <c r="B4978" s="32">
        <v>1004723</v>
      </c>
      <c r="C4978">
        <v>65</v>
      </c>
      <c r="D4978">
        <v>0</v>
      </c>
      <c r="E4978">
        <v>0</v>
      </c>
      <c r="F4978" t="s">
        <v>642</v>
      </c>
      <c r="H4978">
        <v>0</v>
      </c>
      <c r="I4978">
        <v>1</v>
      </c>
      <c r="J4978">
        <v>0</v>
      </c>
      <c r="K4978">
        <v>100</v>
      </c>
      <c r="L4978">
        <f t="shared" ref="L4978:L5041" si="420">IF(C4978=80,VLOOKUP((B4978-20),$B$100:$L$2343,11,0),VLOOKUP((B4978-20),$B$100:$L$2343,11,0)*N4978)</f>
        <v>3.7934399999999919</v>
      </c>
      <c r="N4978">
        <v>0.903199999999998</v>
      </c>
      <c r="O4978" t="str">
        <f t="shared" si="418"/>
        <v>18&lt;row&gt;&lt;color=136,140,107&gt;画出幻象给予对手379%伤害，&lt;row&gt;&lt;color=136,140,107&gt;并额外造成2227点伤害</v>
      </c>
    </row>
    <row r="4979" spans="1:15" x14ac:dyDescent="0.15">
      <c r="A4979">
        <f t="shared" si="419"/>
        <v>1004723066</v>
      </c>
      <c r="B4979" s="32">
        <v>1004723</v>
      </c>
      <c r="C4979">
        <v>66</v>
      </c>
      <c r="D4979">
        <v>0</v>
      </c>
      <c r="E4979">
        <v>0</v>
      </c>
      <c r="F4979" t="s">
        <v>643</v>
      </c>
      <c r="H4979">
        <v>0</v>
      </c>
      <c r="I4979">
        <v>1</v>
      </c>
      <c r="J4979">
        <v>0</v>
      </c>
      <c r="K4979">
        <v>100</v>
      </c>
      <c r="L4979">
        <f t="shared" si="420"/>
        <v>3.8198999999999916</v>
      </c>
      <c r="N4979">
        <v>0.90949999999999798</v>
      </c>
      <c r="O4979" t="str">
        <f t="shared" ref="O4979:O4993" si="421">"18&lt;row&gt;&lt;color=136,140,107&gt;画出幻象给予对手"&amp;INT(L4979*100)&amp;"%伤害，&lt;row&gt;&lt;color=136,140,107&gt;并额外造成"&amp;INT(C4979*10*L4979*N4979)&amp;"点伤害"</f>
        <v>18&lt;row&gt;&lt;color=136,140,107&gt;画出幻象给予对手381%伤害，&lt;row&gt;&lt;color=136,140,107&gt;并额外造成2292点伤害</v>
      </c>
    </row>
    <row r="4980" spans="1:15" x14ac:dyDescent="0.15">
      <c r="A4980">
        <f t="shared" si="419"/>
        <v>1004723067</v>
      </c>
      <c r="B4980" s="32">
        <v>1004723</v>
      </c>
      <c r="C4980">
        <v>67</v>
      </c>
      <c r="D4980">
        <v>0</v>
      </c>
      <c r="E4980">
        <v>0</v>
      </c>
      <c r="F4980" t="s">
        <v>644</v>
      </c>
      <c r="H4980">
        <v>0</v>
      </c>
      <c r="I4980">
        <v>1</v>
      </c>
      <c r="J4980">
        <v>0</v>
      </c>
      <c r="K4980">
        <v>100</v>
      </c>
      <c r="L4980">
        <f t="shared" si="420"/>
        <v>3.8463599999999913</v>
      </c>
      <c r="N4980">
        <v>0.91579999999999795</v>
      </c>
      <c r="O4980" t="str">
        <f t="shared" si="421"/>
        <v>18&lt;row&gt;&lt;color=136,140,107&gt;画出幻象给予对手384%伤害，&lt;row&gt;&lt;color=136,140,107&gt;并额外造成2360点伤害</v>
      </c>
    </row>
    <row r="4981" spans="1:15" x14ac:dyDescent="0.15">
      <c r="A4981">
        <f t="shared" si="419"/>
        <v>1004723068</v>
      </c>
      <c r="B4981" s="32">
        <v>1004723</v>
      </c>
      <c r="C4981">
        <v>68</v>
      </c>
      <c r="D4981">
        <v>0</v>
      </c>
      <c r="E4981">
        <v>0</v>
      </c>
      <c r="F4981" t="s">
        <v>645</v>
      </c>
      <c r="H4981">
        <v>0</v>
      </c>
      <c r="I4981">
        <v>1</v>
      </c>
      <c r="J4981">
        <v>0</v>
      </c>
      <c r="K4981">
        <v>100</v>
      </c>
      <c r="L4981">
        <f t="shared" si="420"/>
        <v>3.8728199999999919</v>
      </c>
      <c r="N4981">
        <v>0.92209999999999803</v>
      </c>
      <c r="O4981" t="str">
        <f t="shared" si="421"/>
        <v>18&lt;row&gt;&lt;color=136,140,107&gt;画出幻象给予对手387%伤害，&lt;row&gt;&lt;color=136,140,107&gt;并额外造成2428点伤害</v>
      </c>
    </row>
    <row r="4982" spans="1:15" x14ac:dyDescent="0.15">
      <c r="A4982">
        <f t="shared" si="419"/>
        <v>1004723069</v>
      </c>
      <c r="B4982" s="32">
        <v>1004723</v>
      </c>
      <c r="C4982">
        <v>69</v>
      </c>
      <c r="D4982">
        <v>0</v>
      </c>
      <c r="E4982">
        <v>0</v>
      </c>
      <c r="F4982" t="s">
        <v>646</v>
      </c>
      <c r="H4982">
        <v>0</v>
      </c>
      <c r="I4982">
        <v>1</v>
      </c>
      <c r="J4982">
        <v>0</v>
      </c>
      <c r="K4982">
        <v>100</v>
      </c>
      <c r="L4982">
        <f t="shared" si="420"/>
        <v>3.8992799999999916</v>
      </c>
      <c r="N4982">
        <v>0.928399999999998</v>
      </c>
      <c r="O4982" t="str">
        <f t="shared" si="421"/>
        <v>18&lt;row&gt;&lt;color=136,140,107&gt;画出幻象给予对手389%伤害，&lt;row&gt;&lt;color=136,140,107&gt;并额外造成2497点伤害</v>
      </c>
    </row>
    <row r="4983" spans="1:15" x14ac:dyDescent="0.15">
      <c r="A4983">
        <f t="shared" si="419"/>
        <v>1004723070</v>
      </c>
      <c r="B4983" s="32">
        <v>1004723</v>
      </c>
      <c r="C4983">
        <v>70</v>
      </c>
      <c r="D4983">
        <v>0</v>
      </c>
      <c r="E4983">
        <v>0</v>
      </c>
      <c r="F4983" t="s">
        <v>647</v>
      </c>
      <c r="H4983">
        <v>0</v>
      </c>
      <c r="I4983">
        <v>1</v>
      </c>
      <c r="J4983">
        <v>0</v>
      </c>
      <c r="K4983">
        <v>100</v>
      </c>
      <c r="L4983">
        <f t="shared" si="420"/>
        <v>3.9257399999999918</v>
      </c>
      <c r="N4983">
        <v>0.93469999999999798</v>
      </c>
      <c r="O4983" t="str">
        <f t="shared" si="421"/>
        <v>18&lt;row&gt;&lt;color=136,140,107&gt;画出幻象给予对手392%伤害，&lt;row&gt;&lt;color=136,140,107&gt;并额外造成2568点伤害</v>
      </c>
    </row>
    <row r="4984" spans="1:15" x14ac:dyDescent="0.15">
      <c r="A4984">
        <f t="shared" si="419"/>
        <v>1004723071</v>
      </c>
      <c r="B4984" s="32">
        <v>1004723</v>
      </c>
      <c r="C4984">
        <v>71</v>
      </c>
      <c r="D4984">
        <v>0</v>
      </c>
      <c r="E4984">
        <v>0</v>
      </c>
      <c r="F4984" t="s">
        <v>648</v>
      </c>
      <c r="H4984">
        <v>0</v>
      </c>
      <c r="I4984">
        <v>1</v>
      </c>
      <c r="J4984">
        <v>0</v>
      </c>
      <c r="K4984">
        <v>100</v>
      </c>
      <c r="L4984">
        <f t="shared" si="420"/>
        <v>3.9521999999999915</v>
      </c>
      <c r="N4984">
        <v>0.94099999999999795</v>
      </c>
      <c r="O4984" t="str">
        <f t="shared" si="421"/>
        <v>18&lt;row&gt;&lt;color=136,140,107&gt;画出幻象给予对手395%伤害，&lt;row&gt;&lt;color=136,140,107&gt;并额外造成2640点伤害</v>
      </c>
    </row>
    <row r="4985" spans="1:15" x14ac:dyDescent="0.15">
      <c r="A4985">
        <f t="shared" si="419"/>
        <v>1004723072</v>
      </c>
      <c r="B4985" s="32">
        <v>1004723</v>
      </c>
      <c r="C4985">
        <v>72</v>
      </c>
      <c r="D4985">
        <v>0</v>
      </c>
      <c r="E4985">
        <v>0</v>
      </c>
      <c r="F4985" t="s">
        <v>649</v>
      </c>
      <c r="H4985">
        <v>0</v>
      </c>
      <c r="I4985">
        <v>1</v>
      </c>
      <c r="J4985">
        <v>0</v>
      </c>
      <c r="K4985">
        <v>100</v>
      </c>
      <c r="L4985">
        <f t="shared" si="420"/>
        <v>3.9786599999999921</v>
      </c>
      <c r="N4985">
        <v>0.94729999999999803</v>
      </c>
      <c r="O4985" t="str">
        <f t="shared" si="421"/>
        <v>18&lt;row&gt;&lt;color=136,140,107&gt;画出幻象给予对手397%伤害，&lt;row&gt;&lt;color=136,140,107&gt;并额外造成2713点伤害</v>
      </c>
    </row>
    <row r="4986" spans="1:15" x14ac:dyDescent="0.15">
      <c r="A4986">
        <f t="shared" si="419"/>
        <v>1004723073</v>
      </c>
      <c r="B4986" s="32">
        <v>1004723</v>
      </c>
      <c r="C4986">
        <v>73</v>
      </c>
      <c r="D4986">
        <v>0</v>
      </c>
      <c r="E4986">
        <v>0</v>
      </c>
      <c r="F4986" t="s">
        <v>650</v>
      </c>
      <c r="H4986">
        <v>0</v>
      </c>
      <c r="I4986">
        <v>1</v>
      </c>
      <c r="J4986">
        <v>0</v>
      </c>
      <c r="K4986">
        <v>100</v>
      </c>
      <c r="L4986">
        <f t="shared" si="420"/>
        <v>4.0051199999999918</v>
      </c>
      <c r="N4986">
        <v>0.953599999999998</v>
      </c>
      <c r="O4986" t="str">
        <f t="shared" si="421"/>
        <v>18&lt;row&gt;&lt;color=136,140,107&gt;画出幻象给予对手400%伤害，&lt;row&gt;&lt;color=136,140,107&gt;并额外造成2788点伤害</v>
      </c>
    </row>
    <row r="4987" spans="1:15" x14ac:dyDescent="0.15">
      <c r="A4987">
        <f t="shared" si="419"/>
        <v>1004723074</v>
      </c>
      <c r="B4987" s="32">
        <v>1004723</v>
      </c>
      <c r="C4987">
        <v>74</v>
      </c>
      <c r="D4987">
        <v>0</v>
      </c>
      <c r="E4987">
        <v>0</v>
      </c>
      <c r="F4987" t="s">
        <v>651</v>
      </c>
      <c r="H4987">
        <v>0</v>
      </c>
      <c r="I4987">
        <v>1</v>
      </c>
      <c r="J4987">
        <v>0</v>
      </c>
      <c r="K4987">
        <v>100</v>
      </c>
      <c r="L4987">
        <f t="shared" si="420"/>
        <v>4.0315799999999919</v>
      </c>
      <c r="N4987">
        <v>0.95989999999999798</v>
      </c>
      <c r="O4987" t="str">
        <f t="shared" si="421"/>
        <v>18&lt;row&gt;&lt;color=136,140,107&gt;画出幻象给予对手403%伤害，&lt;row&gt;&lt;color=136,140,107&gt;并额外造成2863点伤害</v>
      </c>
    </row>
    <row r="4988" spans="1:15" x14ac:dyDescent="0.15">
      <c r="A4988">
        <f t="shared" si="419"/>
        <v>1004723075</v>
      </c>
      <c r="B4988" s="32">
        <v>1004723</v>
      </c>
      <c r="C4988">
        <v>75</v>
      </c>
      <c r="D4988">
        <v>0</v>
      </c>
      <c r="E4988">
        <v>0</v>
      </c>
      <c r="F4988" t="s">
        <v>652</v>
      </c>
      <c r="H4988">
        <v>0</v>
      </c>
      <c r="I4988">
        <v>1</v>
      </c>
      <c r="J4988">
        <v>0</v>
      </c>
      <c r="K4988">
        <v>100</v>
      </c>
      <c r="L4988">
        <f t="shared" si="420"/>
        <v>4.0580399999999912</v>
      </c>
      <c r="N4988">
        <v>0.96619999999999795</v>
      </c>
      <c r="O4988" t="str">
        <f t="shared" si="421"/>
        <v>18&lt;row&gt;&lt;color=136,140,107&gt;画出幻象给予对手405%伤害，&lt;row&gt;&lt;color=136,140,107&gt;并额外造成2940点伤害</v>
      </c>
    </row>
    <row r="4989" spans="1:15" x14ac:dyDescent="0.15">
      <c r="A4989">
        <f t="shared" si="419"/>
        <v>1004723076</v>
      </c>
      <c r="B4989" s="32">
        <v>1004723</v>
      </c>
      <c r="C4989">
        <v>76</v>
      </c>
      <c r="D4989">
        <v>0</v>
      </c>
      <c r="E4989">
        <v>0</v>
      </c>
      <c r="F4989" t="s">
        <v>653</v>
      </c>
      <c r="H4989">
        <v>0</v>
      </c>
      <c r="I4989">
        <v>1</v>
      </c>
      <c r="J4989">
        <v>0</v>
      </c>
      <c r="K4989">
        <v>100</v>
      </c>
      <c r="L4989">
        <f t="shared" si="420"/>
        <v>4.0844999999999922</v>
      </c>
      <c r="N4989">
        <v>0.97249999999999803</v>
      </c>
      <c r="O4989" t="str">
        <f t="shared" si="421"/>
        <v>18&lt;row&gt;&lt;color=136,140,107&gt;画出幻象给予对手408%伤害，&lt;row&gt;&lt;color=136,140,107&gt;并额外造成3018点伤害</v>
      </c>
    </row>
    <row r="4990" spans="1:15" x14ac:dyDescent="0.15">
      <c r="A4990">
        <f t="shared" si="419"/>
        <v>1004723077</v>
      </c>
      <c r="B4990" s="32">
        <v>1004723</v>
      </c>
      <c r="C4990">
        <v>77</v>
      </c>
      <c r="D4990">
        <v>0</v>
      </c>
      <c r="E4990">
        <v>0</v>
      </c>
      <c r="F4990" t="s">
        <v>654</v>
      </c>
      <c r="H4990">
        <v>0</v>
      </c>
      <c r="I4990">
        <v>1</v>
      </c>
      <c r="J4990">
        <v>0</v>
      </c>
      <c r="K4990">
        <v>100</v>
      </c>
      <c r="L4990">
        <f t="shared" si="420"/>
        <v>4.1109599999999915</v>
      </c>
      <c r="N4990">
        <v>0.978799999999998</v>
      </c>
      <c r="O4990" t="str">
        <f t="shared" si="421"/>
        <v>18&lt;row&gt;&lt;color=136,140,107&gt;画出幻象给予对手411%伤害，&lt;row&gt;&lt;color=136,140,107&gt;并额外造成3098点伤害</v>
      </c>
    </row>
    <row r="4991" spans="1:15" x14ac:dyDescent="0.15">
      <c r="A4991">
        <f t="shared" si="419"/>
        <v>1004723078</v>
      </c>
      <c r="B4991" s="32">
        <v>1004723</v>
      </c>
      <c r="C4991">
        <v>78</v>
      </c>
      <c r="D4991">
        <v>0</v>
      </c>
      <c r="E4991">
        <v>0</v>
      </c>
      <c r="F4991" t="s">
        <v>655</v>
      </c>
      <c r="H4991">
        <v>0</v>
      </c>
      <c r="I4991">
        <v>1</v>
      </c>
      <c r="J4991">
        <v>0</v>
      </c>
      <c r="K4991">
        <v>100</v>
      </c>
      <c r="L4991">
        <f t="shared" si="420"/>
        <v>4.1374199999999917</v>
      </c>
      <c r="N4991">
        <v>0.98509999999999798</v>
      </c>
      <c r="O4991" t="str">
        <f t="shared" si="421"/>
        <v>18&lt;row&gt;&lt;color=136,140,107&gt;画出幻象给予对手413%伤害，&lt;row&gt;&lt;color=136,140,107&gt;并额外造成3179点伤害</v>
      </c>
    </row>
    <row r="4992" spans="1:15" x14ac:dyDescent="0.15">
      <c r="A4992">
        <f t="shared" si="419"/>
        <v>1004723079</v>
      </c>
      <c r="B4992" s="32">
        <v>1004723</v>
      </c>
      <c r="C4992">
        <v>79</v>
      </c>
      <c r="D4992">
        <v>0</v>
      </c>
      <c r="E4992">
        <v>0</v>
      </c>
      <c r="F4992" t="s">
        <v>656</v>
      </c>
      <c r="H4992">
        <v>0</v>
      </c>
      <c r="I4992">
        <v>1</v>
      </c>
      <c r="J4992">
        <v>0</v>
      </c>
      <c r="K4992">
        <v>100</v>
      </c>
      <c r="L4992">
        <f t="shared" si="420"/>
        <v>4.1638799999999918</v>
      </c>
      <c r="N4992">
        <v>0.99139999999999795</v>
      </c>
      <c r="O4992" t="str">
        <f t="shared" si="421"/>
        <v>18&lt;row&gt;&lt;color=136,140,107&gt;画出幻象给予对手416%伤害，&lt;row&gt;&lt;color=136,140,107&gt;并额外造成3261点伤害</v>
      </c>
    </row>
    <row r="4993" spans="1:15" x14ac:dyDescent="0.15">
      <c r="A4993">
        <f t="shared" si="419"/>
        <v>1004723080</v>
      </c>
      <c r="B4993" s="32">
        <v>1004723</v>
      </c>
      <c r="C4993">
        <v>80</v>
      </c>
      <c r="D4993">
        <v>0</v>
      </c>
      <c r="E4993">
        <v>0</v>
      </c>
      <c r="F4993" t="s">
        <v>657</v>
      </c>
      <c r="H4993">
        <v>0</v>
      </c>
      <c r="I4993">
        <v>1</v>
      </c>
      <c r="J4993">
        <v>0</v>
      </c>
      <c r="K4993">
        <v>100</v>
      </c>
      <c r="L4993">
        <f t="shared" si="420"/>
        <v>4.2</v>
      </c>
      <c r="N4993">
        <v>0.99769999999999803</v>
      </c>
      <c r="O4993" t="str">
        <f t="shared" si="421"/>
        <v>18&lt;row&gt;&lt;color=136,140,107&gt;画出幻象给予对手420%伤害，&lt;row&gt;&lt;color=136,140,107&gt;并额外造成3352点伤害</v>
      </c>
    </row>
    <row r="4994" spans="1:15" x14ac:dyDescent="0.15">
      <c r="A4994">
        <f t="shared" si="419"/>
        <v>1004823001</v>
      </c>
      <c r="B4994" s="35">
        <v>1004823</v>
      </c>
      <c r="C4994">
        <v>1</v>
      </c>
      <c r="D4994">
        <v>0</v>
      </c>
      <c r="E4994">
        <v>0</v>
      </c>
      <c r="F4994" t="s">
        <v>578</v>
      </c>
      <c r="H4994">
        <v>0</v>
      </c>
      <c r="I4994">
        <v>1</v>
      </c>
      <c r="J4994">
        <v>0</v>
      </c>
      <c r="K4994">
        <v>100</v>
      </c>
      <c r="L4994">
        <f t="shared" si="420"/>
        <v>2.25</v>
      </c>
      <c r="N4994">
        <v>0.5</v>
      </c>
      <c r="O4994" t="str">
        <f>"18&lt;row&gt;&lt;color=136,140,107&gt;给予范围内的对手"&amp;INT(L4994*100)&amp;"%伤害，&lt;row&gt;&lt;color=136,140,107&gt;并额外造成"&amp;INT(C4994*10*L4994*N4994)&amp;"点伤害"</f>
        <v>18&lt;row&gt;&lt;color=136,140,107&gt;给予范围内的对手225%伤害，&lt;row&gt;&lt;color=136,140,107&gt;并额外造成11点伤害</v>
      </c>
    </row>
    <row r="4995" spans="1:15" x14ac:dyDescent="0.15">
      <c r="A4995">
        <f t="shared" si="419"/>
        <v>1004823002</v>
      </c>
      <c r="B4995" s="32">
        <v>1004823</v>
      </c>
      <c r="C4995">
        <v>2</v>
      </c>
      <c r="D4995">
        <v>0</v>
      </c>
      <c r="E4995">
        <v>0</v>
      </c>
      <c r="F4995" t="s">
        <v>590</v>
      </c>
      <c r="H4995">
        <v>0</v>
      </c>
      <c r="I4995">
        <v>1</v>
      </c>
      <c r="J4995">
        <v>0</v>
      </c>
      <c r="K4995">
        <v>100</v>
      </c>
      <c r="L4995">
        <f t="shared" si="420"/>
        <v>2.2783499999999997</v>
      </c>
      <c r="N4995">
        <v>0.50629999999999997</v>
      </c>
      <c r="O4995" t="str">
        <f t="shared" ref="O4995:O5058" si="422">"18&lt;row&gt;&lt;color=136,140,107&gt;给予范围内的对手"&amp;INT(L4995*100)&amp;"%伤害，&lt;row&gt;&lt;color=136,140,107&gt;并额外造成"&amp;INT(C4995*10*L4995*N4995)&amp;"点伤害"</f>
        <v>18&lt;row&gt;&lt;color=136,140,107&gt;给予范围内的对手227%伤害，&lt;row&gt;&lt;color=136,140,107&gt;并额外造成23点伤害</v>
      </c>
    </row>
    <row r="4996" spans="1:15" x14ac:dyDescent="0.15">
      <c r="A4996">
        <f t="shared" si="419"/>
        <v>1004823003</v>
      </c>
      <c r="B4996" s="32">
        <v>1004823</v>
      </c>
      <c r="C4996">
        <v>3</v>
      </c>
      <c r="D4996">
        <v>0</v>
      </c>
      <c r="E4996">
        <v>0</v>
      </c>
      <c r="F4996" t="s">
        <v>579</v>
      </c>
      <c r="H4996">
        <v>0</v>
      </c>
      <c r="I4996">
        <v>1</v>
      </c>
      <c r="J4996">
        <v>0</v>
      </c>
      <c r="K4996">
        <v>100</v>
      </c>
      <c r="L4996">
        <f t="shared" si="420"/>
        <v>2.3066999999999998</v>
      </c>
      <c r="N4996">
        <v>0.51259999999999994</v>
      </c>
      <c r="O4996" t="str">
        <f t="shared" si="422"/>
        <v>18&lt;row&gt;&lt;color=136,140,107&gt;给予范围内的对手230%伤害，&lt;row&gt;&lt;color=136,140,107&gt;并额外造成35点伤害</v>
      </c>
    </row>
    <row r="4997" spans="1:15" x14ac:dyDescent="0.15">
      <c r="A4997">
        <f t="shared" si="419"/>
        <v>1004823004</v>
      </c>
      <c r="B4997" s="32">
        <v>1004823</v>
      </c>
      <c r="C4997">
        <v>4</v>
      </c>
      <c r="D4997">
        <v>0</v>
      </c>
      <c r="E4997">
        <v>0</v>
      </c>
      <c r="F4997" t="s">
        <v>580</v>
      </c>
      <c r="H4997">
        <v>0</v>
      </c>
      <c r="I4997">
        <v>1</v>
      </c>
      <c r="J4997">
        <v>0</v>
      </c>
      <c r="K4997">
        <v>100</v>
      </c>
      <c r="L4997">
        <f t="shared" si="420"/>
        <v>2.3350500000000003</v>
      </c>
      <c r="N4997">
        <v>0.51890000000000003</v>
      </c>
      <c r="O4997" t="str">
        <f t="shared" si="422"/>
        <v>18&lt;row&gt;&lt;color=136,140,107&gt;给予范围内的对手233%伤害，&lt;row&gt;&lt;color=136,140,107&gt;并额外造成48点伤害</v>
      </c>
    </row>
    <row r="4998" spans="1:15" x14ac:dyDescent="0.15">
      <c r="A4998">
        <f t="shared" si="419"/>
        <v>1004823005</v>
      </c>
      <c r="B4998" s="32">
        <v>1004823</v>
      </c>
      <c r="C4998">
        <v>5</v>
      </c>
      <c r="D4998">
        <v>0</v>
      </c>
      <c r="E4998">
        <v>0</v>
      </c>
      <c r="F4998" t="s">
        <v>581</v>
      </c>
      <c r="H4998">
        <v>0</v>
      </c>
      <c r="I4998">
        <v>1</v>
      </c>
      <c r="J4998">
        <v>0</v>
      </c>
      <c r="K4998">
        <v>100</v>
      </c>
      <c r="L4998">
        <f t="shared" si="420"/>
        <v>2.3633999999999999</v>
      </c>
      <c r="N4998">
        <v>0.5252</v>
      </c>
      <c r="O4998" t="str">
        <f t="shared" si="422"/>
        <v>18&lt;row&gt;&lt;color=136,140,107&gt;给予范围内的对手236%伤害，&lt;row&gt;&lt;color=136,140,107&gt;并额外造成62点伤害</v>
      </c>
    </row>
    <row r="4999" spans="1:15" x14ac:dyDescent="0.15">
      <c r="A4999">
        <f t="shared" si="419"/>
        <v>1004823006</v>
      </c>
      <c r="B4999" s="32">
        <v>1004823</v>
      </c>
      <c r="C4999">
        <v>6</v>
      </c>
      <c r="D4999">
        <v>0</v>
      </c>
      <c r="E4999">
        <v>0</v>
      </c>
      <c r="F4999" t="s">
        <v>582</v>
      </c>
      <c r="H4999">
        <v>0</v>
      </c>
      <c r="I4999">
        <v>1</v>
      </c>
      <c r="J4999">
        <v>0</v>
      </c>
      <c r="K4999">
        <v>100</v>
      </c>
      <c r="L4999">
        <f t="shared" si="420"/>
        <v>2.39175</v>
      </c>
      <c r="N4999">
        <v>0.53149999999999997</v>
      </c>
      <c r="O4999" t="str">
        <f t="shared" si="422"/>
        <v>18&lt;row&gt;&lt;color=136,140,107&gt;给予范围内的对手239%伤害，&lt;row&gt;&lt;color=136,140,107&gt;并额外造成76点伤害</v>
      </c>
    </row>
    <row r="5000" spans="1:15" x14ac:dyDescent="0.15">
      <c r="A5000">
        <f t="shared" si="419"/>
        <v>1004823007</v>
      </c>
      <c r="B5000" s="32">
        <v>1004823</v>
      </c>
      <c r="C5000">
        <v>7</v>
      </c>
      <c r="D5000">
        <v>0</v>
      </c>
      <c r="E5000">
        <v>0</v>
      </c>
      <c r="F5000" t="s">
        <v>583</v>
      </c>
      <c r="H5000">
        <v>0</v>
      </c>
      <c r="I5000">
        <v>1</v>
      </c>
      <c r="J5000">
        <v>0</v>
      </c>
      <c r="K5000">
        <v>100</v>
      </c>
      <c r="L5000">
        <f t="shared" si="420"/>
        <v>2.4200999999999997</v>
      </c>
      <c r="N5000">
        <v>0.53779999999999994</v>
      </c>
      <c r="O5000" t="str">
        <f t="shared" si="422"/>
        <v>18&lt;row&gt;&lt;color=136,140,107&gt;给予范围内的对手242%伤害，&lt;row&gt;&lt;color=136,140,107&gt;并额外造成91点伤害</v>
      </c>
    </row>
    <row r="5001" spans="1:15" x14ac:dyDescent="0.15">
      <c r="A5001">
        <f t="shared" si="419"/>
        <v>1004823008</v>
      </c>
      <c r="B5001" s="32">
        <v>1004823</v>
      </c>
      <c r="C5001">
        <v>8</v>
      </c>
      <c r="D5001">
        <v>0</v>
      </c>
      <c r="E5001">
        <v>0</v>
      </c>
      <c r="F5001" t="s">
        <v>584</v>
      </c>
      <c r="H5001">
        <v>0</v>
      </c>
      <c r="I5001">
        <v>1</v>
      </c>
      <c r="J5001">
        <v>0</v>
      </c>
      <c r="K5001">
        <v>100</v>
      </c>
      <c r="L5001">
        <f t="shared" si="420"/>
        <v>2.4484500000000002</v>
      </c>
      <c r="N5001">
        <v>0.54410000000000003</v>
      </c>
      <c r="O5001" t="str">
        <f t="shared" si="422"/>
        <v>18&lt;row&gt;&lt;color=136,140,107&gt;给予范围内的对手244%伤害，&lt;row&gt;&lt;color=136,140,107&gt;并额外造成106点伤害</v>
      </c>
    </row>
    <row r="5002" spans="1:15" x14ac:dyDescent="0.15">
      <c r="A5002">
        <f t="shared" si="419"/>
        <v>1004823009</v>
      </c>
      <c r="B5002" s="32">
        <v>1004823</v>
      </c>
      <c r="C5002">
        <v>9</v>
      </c>
      <c r="D5002">
        <v>0</v>
      </c>
      <c r="E5002">
        <v>0</v>
      </c>
      <c r="F5002" t="s">
        <v>585</v>
      </c>
      <c r="H5002">
        <v>0</v>
      </c>
      <c r="I5002">
        <v>1</v>
      </c>
      <c r="J5002">
        <v>0</v>
      </c>
      <c r="K5002">
        <v>100</v>
      </c>
      <c r="L5002">
        <f t="shared" si="420"/>
        <v>2.4767999999999999</v>
      </c>
      <c r="N5002">
        <v>0.5504</v>
      </c>
      <c r="O5002" t="str">
        <f t="shared" si="422"/>
        <v>18&lt;row&gt;&lt;color=136,140,107&gt;给予范围内的对手247%伤害，&lt;row&gt;&lt;color=136,140,107&gt;并额外造成122点伤害</v>
      </c>
    </row>
    <row r="5003" spans="1:15" x14ac:dyDescent="0.15">
      <c r="A5003">
        <f t="shared" si="419"/>
        <v>1004823010</v>
      </c>
      <c r="B5003" s="32">
        <v>1004823</v>
      </c>
      <c r="C5003">
        <v>10</v>
      </c>
      <c r="D5003">
        <v>0</v>
      </c>
      <c r="E5003">
        <v>0</v>
      </c>
      <c r="F5003" t="s">
        <v>586</v>
      </c>
      <c r="H5003">
        <v>0</v>
      </c>
      <c r="I5003">
        <v>1</v>
      </c>
      <c r="J5003">
        <v>0</v>
      </c>
      <c r="K5003">
        <v>100</v>
      </c>
      <c r="L5003">
        <f t="shared" si="420"/>
        <v>2.50515</v>
      </c>
      <c r="N5003">
        <v>0.55669999999999997</v>
      </c>
      <c r="O5003" t="str">
        <f t="shared" si="422"/>
        <v>18&lt;row&gt;&lt;color=136,140,107&gt;给予范围内的对手250%伤害，&lt;row&gt;&lt;color=136,140,107&gt;并额外造成139点伤害</v>
      </c>
    </row>
    <row r="5004" spans="1:15" x14ac:dyDescent="0.15">
      <c r="A5004">
        <f t="shared" si="419"/>
        <v>1004823011</v>
      </c>
      <c r="B5004" s="32">
        <v>1004823</v>
      </c>
      <c r="C5004">
        <v>11</v>
      </c>
      <c r="D5004">
        <v>0</v>
      </c>
      <c r="E5004">
        <v>0</v>
      </c>
      <c r="F5004" t="s">
        <v>587</v>
      </c>
      <c r="H5004">
        <v>0</v>
      </c>
      <c r="I5004">
        <v>1</v>
      </c>
      <c r="J5004">
        <v>0</v>
      </c>
      <c r="K5004">
        <v>100</v>
      </c>
      <c r="L5004">
        <f t="shared" si="420"/>
        <v>2.5334999999999996</v>
      </c>
      <c r="N5004">
        <v>0.56299999999999994</v>
      </c>
      <c r="O5004" t="str">
        <f t="shared" si="422"/>
        <v>18&lt;row&gt;&lt;color=136,140,107&gt;给予范围内的对手253%伤害，&lt;row&gt;&lt;color=136,140,107&gt;并额外造成156点伤害</v>
      </c>
    </row>
    <row r="5005" spans="1:15" x14ac:dyDescent="0.15">
      <c r="A5005">
        <f t="shared" si="419"/>
        <v>1004823012</v>
      </c>
      <c r="B5005" s="32">
        <v>1004823</v>
      </c>
      <c r="C5005">
        <v>12</v>
      </c>
      <c r="D5005">
        <v>0</v>
      </c>
      <c r="E5005">
        <v>0</v>
      </c>
      <c r="F5005" t="s">
        <v>588</v>
      </c>
      <c r="H5005">
        <v>0</v>
      </c>
      <c r="I5005">
        <v>1</v>
      </c>
      <c r="J5005">
        <v>0</v>
      </c>
      <c r="K5005">
        <v>100</v>
      </c>
      <c r="L5005">
        <f t="shared" si="420"/>
        <v>2.5618500000000002</v>
      </c>
      <c r="N5005">
        <v>0.56930000000000003</v>
      </c>
      <c r="O5005" t="str">
        <f t="shared" si="422"/>
        <v>18&lt;row&gt;&lt;color=136,140,107&gt;给予范围内的对手256%伤害，&lt;row&gt;&lt;color=136,140,107&gt;并额外造成175点伤害</v>
      </c>
    </row>
    <row r="5006" spans="1:15" x14ac:dyDescent="0.15">
      <c r="A5006">
        <f t="shared" si="419"/>
        <v>1004823013</v>
      </c>
      <c r="B5006" s="32">
        <v>1004823</v>
      </c>
      <c r="C5006">
        <v>13</v>
      </c>
      <c r="D5006">
        <v>0</v>
      </c>
      <c r="E5006">
        <v>0</v>
      </c>
      <c r="F5006" t="s">
        <v>589</v>
      </c>
      <c r="H5006">
        <v>0</v>
      </c>
      <c r="I5006">
        <v>1</v>
      </c>
      <c r="J5006">
        <v>0</v>
      </c>
      <c r="K5006">
        <v>100</v>
      </c>
      <c r="L5006">
        <f t="shared" si="420"/>
        <v>2.5901999999999998</v>
      </c>
      <c r="N5006">
        <v>0.5756</v>
      </c>
      <c r="O5006" t="str">
        <f t="shared" si="422"/>
        <v>18&lt;row&gt;&lt;color=136,140,107&gt;给予范围内的对手259%伤害，&lt;row&gt;&lt;color=136,140,107&gt;并额外造成193点伤害</v>
      </c>
    </row>
    <row r="5007" spans="1:15" x14ac:dyDescent="0.15">
      <c r="A5007">
        <f t="shared" si="419"/>
        <v>1004823014</v>
      </c>
      <c r="B5007" s="32">
        <v>1004823</v>
      </c>
      <c r="C5007">
        <v>14</v>
      </c>
      <c r="D5007">
        <v>0</v>
      </c>
      <c r="E5007">
        <v>0</v>
      </c>
      <c r="F5007" t="s">
        <v>591</v>
      </c>
      <c r="H5007">
        <v>0</v>
      </c>
      <c r="I5007">
        <v>1</v>
      </c>
      <c r="J5007">
        <v>0</v>
      </c>
      <c r="K5007">
        <v>100</v>
      </c>
      <c r="L5007">
        <f t="shared" si="420"/>
        <v>2.6185499999999999</v>
      </c>
      <c r="N5007">
        <v>0.58189999999999997</v>
      </c>
      <c r="O5007" t="str">
        <f t="shared" si="422"/>
        <v>18&lt;row&gt;&lt;color=136,140,107&gt;给予范围内的对手261%伤害，&lt;row&gt;&lt;color=136,140,107&gt;并额外造成213点伤害</v>
      </c>
    </row>
    <row r="5008" spans="1:15" x14ac:dyDescent="0.15">
      <c r="A5008">
        <f t="shared" si="419"/>
        <v>1004823015</v>
      </c>
      <c r="B5008" s="32">
        <v>1004823</v>
      </c>
      <c r="C5008">
        <v>15</v>
      </c>
      <c r="D5008">
        <v>0</v>
      </c>
      <c r="E5008">
        <v>0</v>
      </c>
      <c r="F5008" t="s">
        <v>592</v>
      </c>
      <c r="H5008">
        <v>0</v>
      </c>
      <c r="I5008">
        <v>1</v>
      </c>
      <c r="J5008">
        <v>0</v>
      </c>
      <c r="K5008">
        <v>100</v>
      </c>
      <c r="L5008">
        <f t="shared" si="420"/>
        <v>2.6468999999999996</v>
      </c>
      <c r="N5008">
        <v>0.58819999999999995</v>
      </c>
      <c r="O5008" t="str">
        <f t="shared" si="422"/>
        <v>18&lt;row&gt;&lt;color=136,140,107&gt;给予范围内的对手264%伤害，&lt;row&gt;&lt;color=136,140,107&gt;并额外造成233点伤害</v>
      </c>
    </row>
    <row r="5009" spans="1:15" x14ac:dyDescent="0.15">
      <c r="A5009">
        <f t="shared" si="419"/>
        <v>1004823016</v>
      </c>
      <c r="B5009" s="32">
        <v>1004823</v>
      </c>
      <c r="C5009">
        <v>16</v>
      </c>
      <c r="D5009">
        <v>0</v>
      </c>
      <c r="E5009">
        <v>0</v>
      </c>
      <c r="F5009" t="s">
        <v>593</v>
      </c>
      <c r="H5009">
        <v>0</v>
      </c>
      <c r="I5009">
        <v>1</v>
      </c>
      <c r="J5009">
        <v>0</v>
      </c>
      <c r="K5009">
        <v>100</v>
      </c>
      <c r="L5009">
        <f t="shared" si="420"/>
        <v>2.6752500000000001</v>
      </c>
      <c r="N5009">
        <v>0.59450000000000003</v>
      </c>
      <c r="O5009" t="str">
        <f t="shared" si="422"/>
        <v>18&lt;row&gt;&lt;color=136,140,107&gt;给予范围内的对手267%伤害，&lt;row&gt;&lt;color=136,140,107&gt;并额外造成254点伤害</v>
      </c>
    </row>
    <row r="5010" spans="1:15" x14ac:dyDescent="0.15">
      <c r="A5010">
        <f t="shared" si="419"/>
        <v>1004823017</v>
      </c>
      <c r="B5010" s="32">
        <v>1004823</v>
      </c>
      <c r="C5010">
        <v>17</v>
      </c>
      <c r="D5010">
        <v>0</v>
      </c>
      <c r="E5010">
        <v>0</v>
      </c>
      <c r="F5010" t="s">
        <v>594</v>
      </c>
      <c r="H5010">
        <v>0</v>
      </c>
      <c r="I5010">
        <v>1</v>
      </c>
      <c r="J5010">
        <v>0</v>
      </c>
      <c r="K5010">
        <v>100</v>
      </c>
      <c r="L5010">
        <f t="shared" si="420"/>
        <v>2.7035999999999998</v>
      </c>
      <c r="N5010">
        <v>0.6008</v>
      </c>
      <c r="O5010" t="str">
        <f t="shared" si="422"/>
        <v>18&lt;row&gt;&lt;color=136,140,107&gt;给予范围内的对手270%伤害，&lt;row&gt;&lt;color=136,140,107&gt;并额外造成276点伤害</v>
      </c>
    </row>
    <row r="5011" spans="1:15" x14ac:dyDescent="0.15">
      <c r="A5011">
        <f t="shared" si="419"/>
        <v>1004823018</v>
      </c>
      <c r="B5011" s="32">
        <v>1004823</v>
      </c>
      <c r="C5011">
        <v>18</v>
      </c>
      <c r="D5011">
        <v>0</v>
      </c>
      <c r="E5011">
        <v>0</v>
      </c>
      <c r="F5011" t="s">
        <v>595</v>
      </c>
      <c r="H5011">
        <v>0</v>
      </c>
      <c r="I5011">
        <v>1</v>
      </c>
      <c r="J5011">
        <v>0</v>
      </c>
      <c r="K5011">
        <v>100</v>
      </c>
      <c r="L5011">
        <f t="shared" si="420"/>
        <v>2.7319499999999999</v>
      </c>
      <c r="N5011">
        <v>0.60709999999999997</v>
      </c>
      <c r="O5011" t="str">
        <f t="shared" si="422"/>
        <v>18&lt;row&gt;&lt;color=136,140,107&gt;给予范围内的对手273%伤害，&lt;row&gt;&lt;color=136,140,107&gt;并额外造成298点伤害</v>
      </c>
    </row>
    <row r="5012" spans="1:15" x14ac:dyDescent="0.15">
      <c r="A5012">
        <f t="shared" si="419"/>
        <v>1004823019</v>
      </c>
      <c r="B5012" s="32">
        <v>1004823</v>
      </c>
      <c r="C5012">
        <v>19</v>
      </c>
      <c r="D5012">
        <v>0</v>
      </c>
      <c r="E5012">
        <v>0</v>
      </c>
      <c r="F5012" t="s">
        <v>596</v>
      </c>
      <c r="H5012">
        <v>0</v>
      </c>
      <c r="I5012">
        <v>1</v>
      </c>
      <c r="J5012">
        <v>0</v>
      </c>
      <c r="K5012">
        <v>100</v>
      </c>
      <c r="L5012">
        <f t="shared" si="420"/>
        <v>2.7603</v>
      </c>
      <c r="N5012">
        <v>0.61339999999999995</v>
      </c>
      <c r="O5012" t="str">
        <f t="shared" si="422"/>
        <v>18&lt;row&gt;&lt;color=136,140,107&gt;给予范围内的对手276%伤害，&lt;row&gt;&lt;color=136,140,107&gt;并额外造成321点伤害</v>
      </c>
    </row>
    <row r="5013" spans="1:15" x14ac:dyDescent="0.15">
      <c r="A5013">
        <f t="shared" si="419"/>
        <v>1004823020</v>
      </c>
      <c r="B5013" s="32">
        <v>1004823</v>
      </c>
      <c r="C5013">
        <v>20</v>
      </c>
      <c r="D5013">
        <v>0</v>
      </c>
      <c r="E5013">
        <v>0</v>
      </c>
      <c r="F5013" t="s">
        <v>597</v>
      </c>
      <c r="H5013">
        <v>0</v>
      </c>
      <c r="I5013">
        <v>1</v>
      </c>
      <c r="J5013">
        <v>0</v>
      </c>
      <c r="K5013">
        <v>100</v>
      </c>
      <c r="L5013">
        <f t="shared" si="420"/>
        <v>2.7886499999999956</v>
      </c>
      <c r="N5013">
        <v>0.61969999999999903</v>
      </c>
      <c r="O5013" t="str">
        <f t="shared" si="422"/>
        <v>18&lt;row&gt;&lt;color=136,140,107&gt;给予范围内的对手278%伤害，&lt;row&gt;&lt;color=136,140,107&gt;并额外造成345点伤害</v>
      </c>
    </row>
    <row r="5014" spans="1:15" x14ac:dyDescent="0.15">
      <c r="A5014">
        <f t="shared" si="419"/>
        <v>1004823021</v>
      </c>
      <c r="B5014" s="32">
        <v>1004823</v>
      </c>
      <c r="C5014">
        <v>21</v>
      </c>
      <c r="D5014">
        <v>0</v>
      </c>
      <c r="E5014">
        <v>0</v>
      </c>
      <c r="F5014" t="s">
        <v>598</v>
      </c>
      <c r="H5014">
        <v>0</v>
      </c>
      <c r="I5014">
        <v>1</v>
      </c>
      <c r="J5014">
        <v>0</v>
      </c>
      <c r="K5014">
        <v>100</v>
      </c>
      <c r="L5014">
        <f t="shared" si="420"/>
        <v>2.8169999999999957</v>
      </c>
      <c r="N5014">
        <v>0.625999999999999</v>
      </c>
      <c r="O5014" t="str">
        <f t="shared" si="422"/>
        <v>18&lt;row&gt;&lt;color=136,140,107&gt;给予范围内的对手281%伤害，&lt;row&gt;&lt;color=136,140,107&gt;并额外造成370点伤害</v>
      </c>
    </row>
    <row r="5015" spans="1:15" x14ac:dyDescent="0.15">
      <c r="A5015">
        <f t="shared" si="419"/>
        <v>1004823022</v>
      </c>
      <c r="B5015" s="32">
        <v>1004823</v>
      </c>
      <c r="C5015">
        <v>22</v>
      </c>
      <c r="D5015">
        <v>0</v>
      </c>
      <c r="E5015">
        <v>0</v>
      </c>
      <c r="F5015" t="s">
        <v>599</v>
      </c>
      <c r="H5015">
        <v>0</v>
      </c>
      <c r="I5015">
        <v>1</v>
      </c>
      <c r="J5015">
        <v>0</v>
      </c>
      <c r="K5015">
        <v>100</v>
      </c>
      <c r="L5015">
        <f t="shared" si="420"/>
        <v>2.8453499999999954</v>
      </c>
      <c r="N5015">
        <v>0.63229999999999897</v>
      </c>
      <c r="O5015" t="str">
        <f t="shared" si="422"/>
        <v>18&lt;row&gt;&lt;color=136,140,107&gt;给予范围内的对手284%伤害，&lt;row&gt;&lt;color=136,140,107&gt;并额外造成395点伤害</v>
      </c>
    </row>
    <row r="5016" spans="1:15" x14ac:dyDescent="0.15">
      <c r="A5016">
        <f t="shared" si="419"/>
        <v>1004823023</v>
      </c>
      <c r="B5016" s="32">
        <v>1004823</v>
      </c>
      <c r="C5016">
        <v>23</v>
      </c>
      <c r="D5016">
        <v>0</v>
      </c>
      <c r="E5016">
        <v>0</v>
      </c>
      <c r="F5016" t="s">
        <v>600</v>
      </c>
      <c r="H5016">
        <v>0</v>
      </c>
      <c r="I5016">
        <v>1</v>
      </c>
      <c r="J5016">
        <v>0</v>
      </c>
      <c r="K5016">
        <v>100</v>
      </c>
      <c r="L5016">
        <f t="shared" si="420"/>
        <v>2.873699999999995</v>
      </c>
      <c r="N5016">
        <v>0.63859999999999895</v>
      </c>
      <c r="O5016" t="str">
        <f t="shared" si="422"/>
        <v>18&lt;row&gt;&lt;color=136,140,107&gt;给予范围内的对手287%伤害，&lt;row&gt;&lt;color=136,140,107&gt;并额外造成422点伤害</v>
      </c>
    </row>
    <row r="5017" spans="1:15" x14ac:dyDescent="0.15">
      <c r="A5017">
        <f t="shared" si="419"/>
        <v>1004823024</v>
      </c>
      <c r="B5017" s="32">
        <v>1004823</v>
      </c>
      <c r="C5017">
        <v>24</v>
      </c>
      <c r="D5017">
        <v>0</v>
      </c>
      <c r="E5017">
        <v>0</v>
      </c>
      <c r="F5017" t="s">
        <v>601</v>
      </c>
      <c r="H5017">
        <v>0</v>
      </c>
      <c r="I5017">
        <v>1</v>
      </c>
      <c r="J5017">
        <v>0</v>
      </c>
      <c r="K5017">
        <v>100</v>
      </c>
      <c r="L5017">
        <f t="shared" si="420"/>
        <v>2.9020499999999956</v>
      </c>
      <c r="N5017">
        <v>0.64489999999999903</v>
      </c>
      <c r="O5017" t="str">
        <f t="shared" si="422"/>
        <v>18&lt;row&gt;&lt;color=136,140,107&gt;给予范围内的对手290%伤害，&lt;row&gt;&lt;color=136,140,107&gt;并额外造成449点伤害</v>
      </c>
    </row>
    <row r="5018" spans="1:15" x14ac:dyDescent="0.15">
      <c r="A5018">
        <f t="shared" si="419"/>
        <v>1004823025</v>
      </c>
      <c r="B5018" s="32">
        <v>1004823</v>
      </c>
      <c r="C5018">
        <v>25</v>
      </c>
      <c r="D5018">
        <v>0</v>
      </c>
      <c r="E5018">
        <v>0</v>
      </c>
      <c r="F5018" t="s">
        <v>602</v>
      </c>
      <c r="H5018">
        <v>0</v>
      </c>
      <c r="I5018">
        <v>1</v>
      </c>
      <c r="J5018">
        <v>0</v>
      </c>
      <c r="K5018">
        <v>100</v>
      </c>
      <c r="L5018">
        <f t="shared" si="420"/>
        <v>2.9303999999999957</v>
      </c>
      <c r="N5018">
        <v>0.651199999999999</v>
      </c>
      <c r="O5018" t="str">
        <f t="shared" si="422"/>
        <v>18&lt;row&gt;&lt;color=136,140,107&gt;给予范围内的对手293%伤害，&lt;row&gt;&lt;color=136,140,107&gt;并额外造成477点伤害</v>
      </c>
    </row>
    <row r="5019" spans="1:15" x14ac:dyDescent="0.15">
      <c r="A5019">
        <f t="shared" si="419"/>
        <v>1004823026</v>
      </c>
      <c r="B5019" s="32">
        <v>1004823</v>
      </c>
      <c r="C5019">
        <v>26</v>
      </c>
      <c r="D5019">
        <v>0</v>
      </c>
      <c r="E5019">
        <v>0</v>
      </c>
      <c r="F5019" t="s">
        <v>603</v>
      </c>
      <c r="H5019">
        <v>0</v>
      </c>
      <c r="I5019">
        <v>1</v>
      </c>
      <c r="J5019">
        <v>0</v>
      </c>
      <c r="K5019">
        <v>100</v>
      </c>
      <c r="L5019">
        <f t="shared" si="420"/>
        <v>2.9587499999999953</v>
      </c>
      <c r="N5019">
        <v>0.65749999999999897</v>
      </c>
      <c r="O5019" t="str">
        <f t="shared" si="422"/>
        <v>18&lt;row&gt;&lt;color=136,140,107&gt;给予范围内的对手295%伤害，&lt;row&gt;&lt;color=136,140,107&gt;并额外造成505点伤害</v>
      </c>
    </row>
    <row r="5020" spans="1:15" x14ac:dyDescent="0.15">
      <c r="A5020">
        <f t="shared" si="419"/>
        <v>1004823027</v>
      </c>
      <c r="B5020" s="32">
        <v>1004823</v>
      </c>
      <c r="C5020">
        <v>27</v>
      </c>
      <c r="D5020">
        <v>0</v>
      </c>
      <c r="E5020">
        <v>0</v>
      </c>
      <c r="F5020" t="s">
        <v>604</v>
      </c>
      <c r="H5020">
        <v>0</v>
      </c>
      <c r="I5020">
        <v>1</v>
      </c>
      <c r="J5020">
        <v>0</v>
      </c>
      <c r="K5020">
        <v>100</v>
      </c>
      <c r="L5020">
        <f t="shared" si="420"/>
        <v>2.9870999999999954</v>
      </c>
      <c r="N5020">
        <v>0.66379999999999895</v>
      </c>
      <c r="O5020" t="str">
        <f t="shared" si="422"/>
        <v>18&lt;row&gt;&lt;color=136,140,107&gt;给予范围内的对手298%伤害，&lt;row&gt;&lt;color=136,140,107&gt;并额外造成535点伤害</v>
      </c>
    </row>
    <row r="5021" spans="1:15" x14ac:dyDescent="0.15">
      <c r="A5021">
        <f t="shared" si="419"/>
        <v>1004823028</v>
      </c>
      <c r="B5021" s="32">
        <v>1004823</v>
      </c>
      <c r="C5021">
        <v>28</v>
      </c>
      <c r="D5021">
        <v>0</v>
      </c>
      <c r="E5021">
        <v>0</v>
      </c>
      <c r="F5021" t="s">
        <v>605</v>
      </c>
      <c r="H5021">
        <v>0</v>
      </c>
      <c r="I5021">
        <v>1</v>
      </c>
      <c r="J5021">
        <v>0</v>
      </c>
      <c r="K5021">
        <v>100</v>
      </c>
      <c r="L5021">
        <f t="shared" si="420"/>
        <v>3.0154499999999955</v>
      </c>
      <c r="N5021">
        <v>0.67009999999999903</v>
      </c>
      <c r="O5021" t="str">
        <f t="shared" si="422"/>
        <v>18&lt;row&gt;&lt;color=136,140,107&gt;给予范围内的对手301%伤害，&lt;row&gt;&lt;color=136,140,107&gt;并额外造成565点伤害</v>
      </c>
    </row>
    <row r="5022" spans="1:15" x14ac:dyDescent="0.15">
      <c r="A5022">
        <f t="shared" si="419"/>
        <v>1004823029</v>
      </c>
      <c r="B5022" s="32">
        <v>1004823</v>
      </c>
      <c r="C5022">
        <v>29</v>
      </c>
      <c r="D5022">
        <v>0</v>
      </c>
      <c r="E5022">
        <v>0</v>
      </c>
      <c r="F5022" t="s">
        <v>606</v>
      </c>
      <c r="H5022">
        <v>0</v>
      </c>
      <c r="I5022">
        <v>1</v>
      </c>
      <c r="J5022">
        <v>0</v>
      </c>
      <c r="K5022">
        <v>100</v>
      </c>
      <c r="L5022">
        <f t="shared" si="420"/>
        <v>3.0437999999999956</v>
      </c>
      <c r="N5022">
        <v>0.676399999999999</v>
      </c>
      <c r="O5022" t="str">
        <f t="shared" si="422"/>
        <v>18&lt;row&gt;&lt;color=136,140,107&gt;给予范围内的对手304%伤害，&lt;row&gt;&lt;color=136,140,107&gt;并额外造成597点伤害</v>
      </c>
    </row>
    <row r="5023" spans="1:15" x14ac:dyDescent="0.15">
      <c r="A5023">
        <f t="shared" si="419"/>
        <v>1004823030</v>
      </c>
      <c r="B5023" s="32">
        <v>1004823</v>
      </c>
      <c r="C5023">
        <v>30</v>
      </c>
      <c r="D5023">
        <v>0</v>
      </c>
      <c r="E5023">
        <v>0</v>
      </c>
      <c r="F5023" t="s">
        <v>607</v>
      </c>
      <c r="H5023">
        <v>0</v>
      </c>
      <c r="I5023">
        <v>1</v>
      </c>
      <c r="J5023">
        <v>0</v>
      </c>
      <c r="K5023">
        <v>100</v>
      </c>
      <c r="L5023">
        <f t="shared" si="420"/>
        <v>3.0721499999999953</v>
      </c>
      <c r="N5023">
        <v>0.68269999999999897</v>
      </c>
      <c r="O5023" t="str">
        <f t="shared" si="422"/>
        <v>18&lt;row&gt;&lt;color=136,140,107&gt;给予范围内的对手307%伤害，&lt;row&gt;&lt;color=136,140,107&gt;并额外造成629点伤害</v>
      </c>
    </row>
    <row r="5024" spans="1:15" x14ac:dyDescent="0.15">
      <c r="A5024">
        <f t="shared" si="419"/>
        <v>1004823031</v>
      </c>
      <c r="B5024" s="32">
        <v>1004823</v>
      </c>
      <c r="C5024">
        <v>31</v>
      </c>
      <c r="D5024">
        <v>0</v>
      </c>
      <c r="E5024">
        <v>0</v>
      </c>
      <c r="F5024" t="s">
        <v>608</v>
      </c>
      <c r="H5024">
        <v>0</v>
      </c>
      <c r="I5024">
        <v>1</v>
      </c>
      <c r="J5024">
        <v>0</v>
      </c>
      <c r="K5024">
        <v>100</v>
      </c>
      <c r="L5024">
        <f t="shared" si="420"/>
        <v>3.1004999999999954</v>
      </c>
      <c r="N5024">
        <v>0.68899999999999895</v>
      </c>
      <c r="O5024" t="str">
        <f t="shared" si="422"/>
        <v>18&lt;row&gt;&lt;color=136,140,107&gt;给予范围内的对手310%伤害，&lt;row&gt;&lt;color=136,140,107&gt;并额外造成662点伤害</v>
      </c>
    </row>
    <row r="5025" spans="1:15" x14ac:dyDescent="0.15">
      <c r="A5025">
        <f t="shared" si="419"/>
        <v>1004823032</v>
      </c>
      <c r="B5025" s="32">
        <v>1004823</v>
      </c>
      <c r="C5025">
        <v>32</v>
      </c>
      <c r="D5025">
        <v>0</v>
      </c>
      <c r="E5025">
        <v>0</v>
      </c>
      <c r="F5025" t="s">
        <v>609</v>
      </c>
      <c r="H5025">
        <v>0</v>
      </c>
      <c r="I5025">
        <v>1</v>
      </c>
      <c r="J5025">
        <v>0</v>
      </c>
      <c r="K5025">
        <v>100</v>
      </c>
      <c r="L5025">
        <f t="shared" si="420"/>
        <v>3.1288499999999955</v>
      </c>
      <c r="N5025">
        <v>0.69529999999999903</v>
      </c>
      <c r="O5025" t="str">
        <f t="shared" si="422"/>
        <v>18&lt;row&gt;&lt;color=136,140,107&gt;给予范围内的对手312%伤害，&lt;row&gt;&lt;color=136,140,107&gt;并额外造成696点伤害</v>
      </c>
    </row>
    <row r="5026" spans="1:15" x14ac:dyDescent="0.15">
      <c r="A5026">
        <f t="shared" si="419"/>
        <v>1004823033</v>
      </c>
      <c r="B5026" s="32">
        <v>1004823</v>
      </c>
      <c r="C5026">
        <v>33</v>
      </c>
      <c r="D5026">
        <v>0</v>
      </c>
      <c r="E5026">
        <v>0</v>
      </c>
      <c r="F5026" t="s">
        <v>610</v>
      </c>
      <c r="H5026">
        <v>0</v>
      </c>
      <c r="I5026">
        <v>1</v>
      </c>
      <c r="J5026">
        <v>0</v>
      </c>
      <c r="K5026">
        <v>100</v>
      </c>
      <c r="L5026">
        <f t="shared" si="420"/>
        <v>3.1571999999999956</v>
      </c>
      <c r="N5026">
        <v>0.701599999999999</v>
      </c>
      <c r="O5026" t="str">
        <f t="shared" si="422"/>
        <v>18&lt;row&gt;&lt;color=136,140,107&gt;给予范围内的对手315%伤害，&lt;row&gt;&lt;color=136,140,107&gt;并额外造成730点伤害</v>
      </c>
    </row>
    <row r="5027" spans="1:15" x14ac:dyDescent="0.15">
      <c r="A5027">
        <f t="shared" si="419"/>
        <v>1004823034</v>
      </c>
      <c r="B5027" s="32">
        <v>1004823</v>
      </c>
      <c r="C5027">
        <v>34</v>
      </c>
      <c r="D5027">
        <v>0</v>
      </c>
      <c r="E5027">
        <v>0</v>
      </c>
      <c r="F5027" t="s">
        <v>611</v>
      </c>
      <c r="H5027">
        <v>0</v>
      </c>
      <c r="I5027">
        <v>1</v>
      </c>
      <c r="J5027">
        <v>0</v>
      </c>
      <c r="K5027">
        <v>100</v>
      </c>
      <c r="L5027">
        <f t="shared" si="420"/>
        <v>3.1855499999999952</v>
      </c>
      <c r="N5027">
        <v>0.70789999999999897</v>
      </c>
      <c r="O5027" t="str">
        <f t="shared" si="422"/>
        <v>18&lt;row&gt;&lt;color=136,140,107&gt;给予范围内的对手318%伤害，&lt;row&gt;&lt;color=136,140,107&gt;并额外造成766点伤害</v>
      </c>
    </row>
    <row r="5028" spans="1:15" x14ac:dyDescent="0.15">
      <c r="A5028">
        <f t="shared" si="419"/>
        <v>1004823035</v>
      </c>
      <c r="B5028" s="32">
        <v>1004823</v>
      </c>
      <c r="C5028">
        <v>35</v>
      </c>
      <c r="D5028">
        <v>0</v>
      </c>
      <c r="E5028">
        <v>0</v>
      </c>
      <c r="F5028" t="s">
        <v>612</v>
      </c>
      <c r="H5028">
        <v>0</v>
      </c>
      <c r="I5028">
        <v>1</v>
      </c>
      <c r="J5028">
        <v>0</v>
      </c>
      <c r="K5028">
        <v>100</v>
      </c>
      <c r="L5028">
        <f t="shared" si="420"/>
        <v>3.2138999999999953</v>
      </c>
      <c r="N5028">
        <v>0.71419999999999895</v>
      </c>
      <c r="O5028" t="str">
        <f t="shared" si="422"/>
        <v>18&lt;row&gt;&lt;color=136,140,107&gt;给予范围内的对手321%伤害，&lt;row&gt;&lt;color=136,140,107&gt;并额外造成803点伤害</v>
      </c>
    </row>
    <row r="5029" spans="1:15" x14ac:dyDescent="0.15">
      <c r="A5029">
        <f t="shared" si="419"/>
        <v>1004823036</v>
      </c>
      <c r="B5029" s="32">
        <v>1004823</v>
      </c>
      <c r="C5029">
        <v>36</v>
      </c>
      <c r="D5029">
        <v>0</v>
      </c>
      <c r="E5029">
        <v>0</v>
      </c>
      <c r="F5029" t="s">
        <v>613</v>
      </c>
      <c r="H5029">
        <v>0</v>
      </c>
      <c r="I5029">
        <v>1</v>
      </c>
      <c r="J5029">
        <v>0</v>
      </c>
      <c r="K5029">
        <v>100</v>
      </c>
      <c r="L5029">
        <f t="shared" si="420"/>
        <v>3.2422499999999959</v>
      </c>
      <c r="N5029">
        <v>0.72049999999999903</v>
      </c>
      <c r="O5029" t="str">
        <f t="shared" si="422"/>
        <v>18&lt;row&gt;&lt;color=136,140,107&gt;给予范围内的对手324%伤害，&lt;row&gt;&lt;color=136,140,107&gt;并额外造成840点伤害</v>
      </c>
    </row>
    <row r="5030" spans="1:15" x14ac:dyDescent="0.15">
      <c r="A5030">
        <f t="shared" si="419"/>
        <v>1004823037</v>
      </c>
      <c r="B5030" s="32">
        <v>1004823</v>
      </c>
      <c r="C5030">
        <v>37</v>
      </c>
      <c r="D5030">
        <v>0</v>
      </c>
      <c r="E5030">
        <v>0</v>
      </c>
      <c r="F5030" t="s">
        <v>614</v>
      </c>
      <c r="H5030">
        <v>0</v>
      </c>
      <c r="I5030">
        <v>1</v>
      </c>
      <c r="J5030">
        <v>0</v>
      </c>
      <c r="K5030">
        <v>100</v>
      </c>
      <c r="L5030">
        <f t="shared" si="420"/>
        <v>3.2705999999999955</v>
      </c>
      <c r="N5030">
        <v>0.726799999999999</v>
      </c>
      <c r="O5030" t="str">
        <f t="shared" si="422"/>
        <v>18&lt;row&gt;&lt;color=136,140,107&gt;给予范围内的对手327%伤害，&lt;row&gt;&lt;color=136,140,107&gt;并额外造成879点伤害</v>
      </c>
    </row>
    <row r="5031" spans="1:15" x14ac:dyDescent="0.15">
      <c r="A5031">
        <f t="shared" si="419"/>
        <v>1004823038</v>
      </c>
      <c r="B5031" s="32">
        <v>1004823</v>
      </c>
      <c r="C5031">
        <v>38</v>
      </c>
      <c r="D5031">
        <v>0</v>
      </c>
      <c r="E5031">
        <v>0</v>
      </c>
      <c r="F5031" t="s">
        <v>615</v>
      </c>
      <c r="H5031">
        <v>0</v>
      </c>
      <c r="I5031">
        <v>1</v>
      </c>
      <c r="J5031">
        <v>0</v>
      </c>
      <c r="K5031">
        <v>100</v>
      </c>
      <c r="L5031">
        <f t="shared" si="420"/>
        <v>3.2989499999999952</v>
      </c>
      <c r="N5031">
        <v>0.73309999999999897</v>
      </c>
      <c r="O5031" t="str">
        <f t="shared" si="422"/>
        <v>18&lt;row&gt;&lt;color=136,140,107&gt;给予范围内的对手329%伤害，&lt;row&gt;&lt;color=136,140,107&gt;并额外造成919点伤害</v>
      </c>
    </row>
    <row r="5032" spans="1:15" x14ac:dyDescent="0.15">
      <c r="A5032">
        <f t="shared" si="419"/>
        <v>1004823039</v>
      </c>
      <c r="B5032" s="32">
        <v>1004823</v>
      </c>
      <c r="C5032">
        <v>39</v>
      </c>
      <c r="D5032">
        <v>0</v>
      </c>
      <c r="E5032">
        <v>0</v>
      </c>
      <c r="F5032" t="s">
        <v>616</v>
      </c>
      <c r="H5032">
        <v>0</v>
      </c>
      <c r="I5032">
        <v>1</v>
      </c>
      <c r="J5032">
        <v>0</v>
      </c>
      <c r="K5032">
        <v>100</v>
      </c>
      <c r="L5032">
        <f t="shared" si="420"/>
        <v>3.3272999999999953</v>
      </c>
      <c r="N5032">
        <v>0.73939999999999895</v>
      </c>
      <c r="O5032" t="str">
        <f t="shared" si="422"/>
        <v>18&lt;row&gt;&lt;color=136,140,107&gt;给予范围内的对手332%伤害，&lt;row&gt;&lt;color=136,140,107&gt;并额外造成959点伤害</v>
      </c>
    </row>
    <row r="5033" spans="1:15" x14ac:dyDescent="0.15">
      <c r="A5033">
        <f t="shared" ref="A5033:A5096" si="423">B5033*1000+C5033</f>
        <v>1004823040</v>
      </c>
      <c r="B5033" s="32">
        <v>1004823</v>
      </c>
      <c r="C5033">
        <v>40</v>
      </c>
      <c r="D5033">
        <v>0</v>
      </c>
      <c r="E5033">
        <v>0</v>
      </c>
      <c r="F5033" t="s">
        <v>617</v>
      </c>
      <c r="H5033">
        <v>0</v>
      </c>
      <c r="I5033">
        <v>1</v>
      </c>
      <c r="J5033">
        <v>0</v>
      </c>
      <c r="K5033">
        <v>100</v>
      </c>
      <c r="L5033">
        <f t="shared" si="420"/>
        <v>3.3556499999999958</v>
      </c>
      <c r="N5033">
        <v>0.74569999999999903</v>
      </c>
      <c r="O5033" t="str">
        <f t="shared" si="422"/>
        <v>18&lt;row&gt;&lt;color=136,140,107&gt;给予范围内的对手335%伤害，&lt;row&gt;&lt;color=136,140,107&gt;并额外造成1000点伤害</v>
      </c>
    </row>
    <row r="5034" spans="1:15" x14ac:dyDescent="0.15">
      <c r="A5034">
        <f t="shared" si="423"/>
        <v>1004823041</v>
      </c>
      <c r="B5034" s="32">
        <v>1004823</v>
      </c>
      <c r="C5034">
        <v>41</v>
      </c>
      <c r="D5034">
        <v>0</v>
      </c>
      <c r="E5034">
        <v>0</v>
      </c>
      <c r="F5034" t="s">
        <v>618</v>
      </c>
      <c r="H5034">
        <v>0</v>
      </c>
      <c r="I5034">
        <v>1</v>
      </c>
      <c r="J5034">
        <v>0</v>
      </c>
      <c r="K5034">
        <v>100</v>
      </c>
      <c r="L5034">
        <f t="shared" si="420"/>
        <v>3.3839999999999955</v>
      </c>
      <c r="N5034">
        <v>0.751999999999999</v>
      </c>
      <c r="O5034" t="str">
        <f t="shared" si="422"/>
        <v>18&lt;row&gt;&lt;color=136,140,107&gt;给予范围内的对手338%伤害，&lt;row&gt;&lt;color=136,140,107&gt;并额外造成1043点伤害</v>
      </c>
    </row>
    <row r="5035" spans="1:15" x14ac:dyDescent="0.15">
      <c r="A5035">
        <f t="shared" si="423"/>
        <v>1004823042</v>
      </c>
      <c r="B5035" s="32">
        <v>1004823</v>
      </c>
      <c r="C5035">
        <v>42</v>
      </c>
      <c r="D5035">
        <v>0</v>
      </c>
      <c r="E5035">
        <v>0</v>
      </c>
      <c r="F5035" t="s">
        <v>619</v>
      </c>
      <c r="H5035">
        <v>0</v>
      </c>
      <c r="I5035">
        <v>1</v>
      </c>
      <c r="J5035">
        <v>0</v>
      </c>
      <c r="K5035">
        <v>100</v>
      </c>
      <c r="L5035">
        <f t="shared" si="420"/>
        <v>3.4123499999999956</v>
      </c>
      <c r="N5035">
        <v>0.75829999999999897</v>
      </c>
      <c r="O5035" t="str">
        <f t="shared" si="422"/>
        <v>18&lt;row&gt;&lt;color=136,140,107&gt;给予范围内的对手341%伤害，&lt;row&gt;&lt;color=136,140,107&gt;并额外造成1086点伤害</v>
      </c>
    </row>
    <row r="5036" spans="1:15" x14ac:dyDescent="0.15">
      <c r="A5036">
        <f t="shared" si="423"/>
        <v>1004823043</v>
      </c>
      <c r="B5036" s="32">
        <v>1004823</v>
      </c>
      <c r="C5036">
        <v>43</v>
      </c>
      <c r="D5036">
        <v>0</v>
      </c>
      <c r="E5036">
        <v>0</v>
      </c>
      <c r="F5036" t="s">
        <v>620</v>
      </c>
      <c r="H5036">
        <v>0</v>
      </c>
      <c r="I5036">
        <v>1</v>
      </c>
      <c r="J5036">
        <v>0</v>
      </c>
      <c r="K5036">
        <v>100</v>
      </c>
      <c r="L5036">
        <f t="shared" si="420"/>
        <v>3.4406999999999952</v>
      </c>
      <c r="N5036">
        <v>0.76459999999999895</v>
      </c>
      <c r="O5036" t="str">
        <f t="shared" si="422"/>
        <v>18&lt;row&gt;&lt;color=136,140,107&gt;给予范围内的对手344%伤害，&lt;row&gt;&lt;color=136,140,107&gt;并额外造成1131点伤害</v>
      </c>
    </row>
    <row r="5037" spans="1:15" x14ac:dyDescent="0.15">
      <c r="A5037">
        <f t="shared" si="423"/>
        <v>1004823044</v>
      </c>
      <c r="B5037" s="32">
        <v>1004823</v>
      </c>
      <c r="C5037">
        <v>44</v>
      </c>
      <c r="D5037">
        <v>0</v>
      </c>
      <c r="E5037">
        <v>0</v>
      </c>
      <c r="F5037" t="s">
        <v>621</v>
      </c>
      <c r="H5037">
        <v>0</v>
      </c>
      <c r="I5037">
        <v>1</v>
      </c>
      <c r="J5037">
        <v>0</v>
      </c>
      <c r="K5037">
        <v>100</v>
      </c>
      <c r="L5037">
        <f t="shared" si="420"/>
        <v>3.4690499999999957</v>
      </c>
      <c r="N5037">
        <v>0.77089999999999903</v>
      </c>
      <c r="O5037" t="str">
        <f t="shared" si="422"/>
        <v>18&lt;row&gt;&lt;color=136,140,107&gt;给予范围内的对手346%伤害，&lt;row&gt;&lt;color=136,140,107&gt;并额外造成1176点伤害</v>
      </c>
    </row>
    <row r="5038" spans="1:15" x14ac:dyDescent="0.15">
      <c r="A5038">
        <f t="shared" si="423"/>
        <v>1004823045</v>
      </c>
      <c r="B5038" s="32">
        <v>1004823</v>
      </c>
      <c r="C5038">
        <v>45</v>
      </c>
      <c r="D5038">
        <v>0</v>
      </c>
      <c r="E5038">
        <v>0</v>
      </c>
      <c r="F5038" t="s">
        <v>622</v>
      </c>
      <c r="H5038">
        <v>0</v>
      </c>
      <c r="I5038">
        <v>1</v>
      </c>
      <c r="J5038">
        <v>0</v>
      </c>
      <c r="K5038">
        <v>100</v>
      </c>
      <c r="L5038">
        <f t="shared" si="420"/>
        <v>3.4973999999999954</v>
      </c>
      <c r="N5038">
        <v>0.777199999999999</v>
      </c>
      <c r="O5038" t="str">
        <f t="shared" si="422"/>
        <v>18&lt;row&gt;&lt;color=136,140,107&gt;给予范围内的对手349%伤害，&lt;row&gt;&lt;color=136,140,107&gt;并额外造成1223点伤害</v>
      </c>
    </row>
    <row r="5039" spans="1:15" x14ac:dyDescent="0.15">
      <c r="A5039">
        <f t="shared" si="423"/>
        <v>1004823046</v>
      </c>
      <c r="B5039" s="32">
        <v>1004823</v>
      </c>
      <c r="C5039">
        <v>46</v>
      </c>
      <c r="D5039">
        <v>0</v>
      </c>
      <c r="E5039">
        <v>0</v>
      </c>
      <c r="F5039" t="s">
        <v>623</v>
      </c>
      <c r="H5039">
        <v>0</v>
      </c>
      <c r="I5039">
        <v>1</v>
      </c>
      <c r="J5039">
        <v>0</v>
      </c>
      <c r="K5039">
        <v>100</v>
      </c>
      <c r="L5039">
        <f t="shared" si="420"/>
        <v>3.5257499999999955</v>
      </c>
      <c r="N5039">
        <v>0.78349999999999898</v>
      </c>
      <c r="O5039" t="str">
        <f t="shared" si="422"/>
        <v>18&lt;row&gt;&lt;color=136,140,107&gt;给予范围内的对手352%伤害，&lt;row&gt;&lt;color=136,140,107&gt;并额外造成1270点伤害</v>
      </c>
    </row>
    <row r="5040" spans="1:15" x14ac:dyDescent="0.15">
      <c r="A5040">
        <f t="shared" si="423"/>
        <v>1004823047</v>
      </c>
      <c r="B5040" s="32">
        <v>1004823</v>
      </c>
      <c r="C5040">
        <v>47</v>
      </c>
      <c r="D5040">
        <v>0</v>
      </c>
      <c r="E5040">
        <v>0</v>
      </c>
      <c r="F5040" t="s">
        <v>624</v>
      </c>
      <c r="H5040">
        <v>0</v>
      </c>
      <c r="I5040">
        <v>1</v>
      </c>
      <c r="J5040">
        <v>0</v>
      </c>
      <c r="K5040">
        <v>100</v>
      </c>
      <c r="L5040">
        <f t="shared" si="420"/>
        <v>3.5540999999999952</v>
      </c>
      <c r="N5040">
        <v>0.78979999999999895</v>
      </c>
      <c r="O5040" t="str">
        <f t="shared" si="422"/>
        <v>18&lt;row&gt;&lt;color=136,140,107&gt;给予范围内的对手355%伤害，&lt;row&gt;&lt;color=136,140,107&gt;并额外造成1319点伤害</v>
      </c>
    </row>
    <row r="5041" spans="1:15" x14ac:dyDescent="0.15">
      <c r="A5041">
        <f t="shared" si="423"/>
        <v>1004823048</v>
      </c>
      <c r="B5041" s="32">
        <v>1004823</v>
      </c>
      <c r="C5041">
        <v>48</v>
      </c>
      <c r="D5041">
        <v>0</v>
      </c>
      <c r="E5041">
        <v>0</v>
      </c>
      <c r="F5041" t="s">
        <v>625</v>
      </c>
      <c r="H5041">
        <v>0</v>
      </c>
      <c r="I5041">
        <v>1</v>
      </c>
      <c r="J5041">
        <v>0</v>
      </c>
      <c r="K5041">
        <v>100</v>
      </c>
      <c r="L5041">
        <f t="shared" si="420"/>
        <v>3.5824499999999957</v>
      </c>
      <c r="N5041">
        <v>0.79609999999999903</v>
      </c>
      <c r="O5041" t="str">
        <f t="shared" si="422"/>
        <v>18&lt;row&gt;&lt;color=136,140,107&gt;给予范围内的对手358%伤害，&lt;row&gt;&lt;color=136,140,107&gt;并额外造成1368点伤害</v>
      </c>
    </row>
    <row r="5042" spans="1:15" x14ac:dyDescent="0.15">
      <c r="A5042">
        <f t="shared" si="423"/>
        <v>1004823049</v>
      </c>
      <c r="B5042" s="32">
        <v>1004823</v>
      </c>
      <c r="C5042">
        <v>49</v>
      </c>
      <c r="D5042">
        <v>0</v>
      </c>
      <c r="E5042">
        <v>0</v>
      </c>
      <c r="F5042" t="s">
        <v>626</v>
      </c>
      <c r="H5042">
        <v>0</v>
      </c>
      <c r="I5042">
        <v>1</v>
      </c>
      <c r="J5042">
        <v>0</v>
      </c>
      <c r="K5042">
        <v>100</v>
      </c>
      <c r="L5042">
        <f t="shared" ref="L5042:L5105" si="424">IF(C5042=80,VLOOKUP((B5042-20),$B$100:$L$2343,11,0),VLOOKUP((B5042-20),$B$100:$L$2343,11,0)*N5042)</f>
        <v>3.6107999999999953</v>
      </c>
      <c r="N5042">
        <v>0.802399999999999</v>
      </c>
      <c r="O5042" t="str">
        <f t="shared" si="422"/>
        <v>18&lt;row&gt;&lt;color=136,140,107&gt;给予范围内的对手361%伤害，&lt;row&gt;&lt;color=136,140,107&gt;并额外造成1419点伤害</v>
      </c>
    </row>
    <row r="5043" spans="1:15" x14ac:dyDescent="0.15">
      <c r="A5043">
        <f t="shared" si="423"/>
        <v>1004823050</v>
      </c>
      <c r="B5043" s="32">
        <v>1004823</v>
      </c>
      <c r="C5043">
        <v>50</v>
      </c>
      <c r="D5043">
        <v>0</v>
      </c>
      <c r="E5043">
        <v>0</v>
      </c>
      <c r="F5043" t="s">
        <v>627</v>
      </c>
      <c r="H5043">
        <v>0</v>
      </c>
      <c r="I5043">
        <v>1</v>
      </c>
      <c r="J5043">
        <v>0</v>
      </c>
      <c r="K5043">
        <v>100</v>
      </c>
      <c r="L5043">
        <f t="shared" si="424"/>
        <v>3.6391499999999954</v>
      </c>
      <c r="N5043">
        <v>0.80869999999999898</v>
      </c>
      <c r="O5043" t="str">
        <f t="shared" si="422"/>
        <v>18&lt;row&gt;&lt;color=136,140,107&gt;给予范围内的对手363%伤害，&lt;row&gt;&lt;color=136,140,107&gt;并额外造成1471点伤害</v>
      </c>
    </row>
    <row r="5044" spans="1:15" x14ac:dyDescent="0.15">
      <c r="A5044">
        <f t="shared" si="423"/>
        <v>1004823051</v>
      </c>
      <c r="B5044" s="32">
        <v>1004823</v>
      </c>
      <c r="C5044">
        <v>51</v>
      </c>
      <c r="D5044">
        <v>0</v>
      </c>
      <c r="E5044">
        <v>0</v>
      </c>
      <c r="F5044" t="s">
        <v>628</v>
      </c>
      <c r="H5044">
        <v>0</v>
      </c>
      <c r="I5044">
        <v>1</v>
      </c>
      <c r="J5044">
        <v>0</v>
      </c>
      <c r="K5044">
        <v>100</v>
      </c>
      <c r="L5044">
        <f t="shared" si="424"/>
        <v>3.6674999999999951</v>
      </c>
      <c r="N5044">
        <v>0.81499999999999895</v>
      </c>
      <c r="O5044" t="str">
        <f t="shared" si="422"/>
        <v>18&lt;row&gt;&lt;color=136,140,107&gt;给予范围内的对手366%伤害，&lt;row&gt;&lt;color=136,140,107&gt;并额外造成1524点伤害</v>
      </c>
    </row>
    <row r="5045" spans="1:15" x14ac:dyDescent="0.15">
      <c r="A5045">
        <f t="shared" si="423"/>
        <v>1004823052</v>
      </c>
      <c r="B5045" s="32">
        <v>1004823</v>
      </c>
      <c r="C5045">
        <v>52</v>
      </c>
      <c r="D5045">
        <v>0</v>
      </c>
      <c r="E5045">
        <v>0</v>
      </c>
      <c r="F5045" t="s">
        <v>629</v>
      </c>
      <c r="H5045">
        <v>0</v>
      </c>
      <c r="I5045">
        <v>1</v>
      </c>
      <c r="J5045">
        <v>0</v>
      </c>
      <c r="K5045">
        <v>100</v>
      </c>
      <c r="L5045">
        <f t="shared" si="424"/>
        <v>3.6958499999999956</v>
      </c>
      <c r="N5045">
        <v>0.82129999999999903</v>
      </c>
      <c r="O5045" t="str">
        <f t="shared" si="422"/>
        <v>18&lt;row&gt;&lt;color=136,140,107&gt;给予范围内的对手369%伤害，&lt;row&gt;&lt;color=136,140,107&gt;并额外造成1578点伤害</v>
      </c>
    </row>
    <row r="5046" spans="1:15" x14ac:dyDescent="0.15">
      <c r="A5046">
        <f t="shared" si="423"/>
        <v>1004823053</v>
      </c>
      <c r="B5046" s="32">
        <v>1004823</v>
      </c>
      <c r="C5046">
        <v>53</v>
      </c>
      <c r="D5046">
        <v>0</v>
      </c>
      <c r="E5046">
        <v>0</v>
      </c>
      <c r="F5046" t="s">
        <v>630</v>
      </c>
      <c r="H5046">
        <v>0</v>
      </c>
      <c r="I5046">
        <v>1</v>
      </c>
      <c r="J5046">
        <v>0</v>
      </c>
      <c r="K5046">
        <v>100</v>
      </c>
      <c r="L5046">
        <f t="shared" si="424"/>
        <v>3.7241999999999953</v>
      </c>
      <c r="N5046">
        <v>0.827599999999999</v>
      </c>
      <c r="O5046" t="str">
        <f t="shared" si="422"/>
        <v>18&lt;row&gt;&lt;color=136,140,107&gt;给予范围内的对手372%伤害，&lt;row&gt;&lt;color=136,140,107&gt;并额外造成1633点伤害</v>
      </c>
    </row>
    <row r="5047" spans="1:15" x14ac:dyDescent="0.15">
      <c r="A5047">
        <f t="shared" si="423"/>
        <v>1004823054</v>
      </c>
      <c r="B5047" s="32">
        <v>1004823</v>
      </c>
      <c r="C5047">
        <v>54</v>
      </c>
      <c r="D5047">
        <v>0</v>
      </c>
      <c r="E5047">
        <v>0</v>
      </c>
      <c r="F5047" t="s">
        <v>631</v>
      </c>
      <c r="H5047">
        <v>0</v>
      </c>
      <c r="I5047">
        <v>1</v>
      </c>
      <c r="J5047">
        <v>0</v>
      </c>
      <c r="K5047">
        <v>100</v>
      </c>
      <c r="L5047">
        <f t="shared" si="424"/>
        <v>3.7525499999999954</v>
      </c>
      <c r="N5047">
        <v>0.83389999999999898</v>
      </c>
      <c r="O5047" t="str">
        <f t="shared" si="422"/>
        <v>18&lt;row&gt;&lt;color=136,140,107&gt;给予范围内的对手375%伤害，&lt;row&gt;&lt;color=136,140,107&gt;并额外造成1689点伤害</v>
      </c>
    </row>
    <row r="5048" spans="1:15" x14ac:dyDescent="0.15">
      <c r="A5048">
        <f t="shared" si="423"/>
        <v>1004823055</v>
      </c>
      <c r="B5048" s="32">
        <v>1004823</v>
      </c>
      <c r="C5048">
        <v>55</v>
      </c>
      <c r="D5048">
        <v>0</v>
      </c>
      <c r="E5048">
        <v>0</v>
      </c>
      <c r="F5048" t="s">
        <v>632</v>
      </c>
      <c r="H5048">
        <v>0</v>
      </c>
      <c r="I5048">
        <v>1</v>
      </c>
      <c r="J5048">
        <v>0</v>
      </c>
      <c r="K5048">
        <v>100</v>
      </c>
      <c r="L5048">
        <f t="shared" si="424"/>
        <v>3.7808999999999955</v>
      </c>
      <c r="N5048">
        <v>0.84019999999999895</v>
      </c>
      <c r="O5048" t="str">
        <f t="shared" si="422"/>
        <v>18&lt;row&gt;&lt;color=136,140,107&gt;给予范围内的对手378%伤害，&lt;row&gt;&lt;color=136,140,107&gt;并额外造成1747点伤害</v>
      </c>
    </row>
    <row r="5049" spans="1:15" x14ac:dyDescent="0.15">
      <c r="A5049">
        <f t="shared" si="423"/>
        <v>1004823056</v>
      </c>
      <c r="B5049" s="32">
        <v>1004823</v>
      </c>
      <c r="C5049">
        <v>56</v>
      </c>
      <c r="D5049">
        <v>0</v>
      </c>
      <c r="E5049">
        <v>0</v>
      </c>
      <c r="F5049" t="s">
        <v>633</v>
      </c>
      <c r="H5049">
        <v>0</v>
      </c>
      <c r="I5049">
        <v>1</v>
      </c>
      <c r="J5049">
        <v>0</v>
      </c>
      <c r="K5049">
        <v>100</v>
      </c>
      <c r="L5049">
        <f t="shared" si="424"/>
        <v>3.8092499999999911</v>
      </c>
      <c r="N5049">
        <v>0.84649999999999803</v>
      </c>
      <c r="O5049" t="str">
        <f t="shared" si="422"/>
        <v>18&lt;row&gt;&lt;color=136,140,107&gt;给予范围内的对手380%伤害，&lt;row&gt;&lt;color=136,140,107&gt;并额外造成1805点伤害</v>
      </c>
    </row>
    <row r="5050" spans="1:15" x14ac:dyDescent="0.15">
      <c r="A5050">
        <f t="shared" si="423"/>
        <v>1004823057</v>
      </c>
      <c r="B5050" s="32">
        <v>1004823</v>
      </c>
      <c r="C5050">
        <v>57</v>
      </c>
      <c r="D5050">
        <v>0</v>
      </c>
      <c r="E5050">
        <v>0</v>
      </c>
      <c r="F5050" t="s">
        <v>634</v>
      </c>
      <c r="H5050">
        <v>0</v>
      </c>
      <c r="I5050">
        <v>1</v>
      </c>
      <c r="J5050">
        <v>0</v>
      </c>
      <c r="K5050">
        <v>100</v>
      </c>
      <c r="L5050">
        <f t="shared" si="424"/>
        <v>3.8375999999999912</v>
      </c>
      <c r="N5050">
        <v>0.852799999999998</v>
      </c>
      <c r="O5050" t="str">
        <f t="shared" si="422"/>
        <v>18&lt;row&gt;&lt;color=136,140,107&gt;给予范围内的对手383%伤害，&lt;row&gt;&lt;color=136,140,107&gt;并额外造成1865点伤害</v>
      </c>
    </row>
    <row r="5051" spans="1:15" x14ac:dyDescent="0.15">
      <c r="A5051">
        <f t="shared" si="423"/>
        <v>1004823058</v>
      </c>
      <c r="B5051" s="32">
        <v>1004823</v>
      </c>
      <c r="C5051">
        <v>58</v>
      </c>
      <c r="D5051">
        <v>0</v>
      </c>
      <c r="E5051">
        <v>0</v>
      </c>
      <c r="F5051" t="s">
        <v>635</v>
      </c>
      <c r="H5051">
        <v>0</v>
      </c>
      <c r="I5051">
        <v>1</v>
      </c>
      <c r="J5051">
        <v>0</v>
      </c>
      <c r="K5051">
        <v>100</v>
      </c>
      <c r="L5051">
        <f t="shared" si="424"/>
        <v>3.8659499999999909</v>
      </c>
      <c r="N5051">
        <v>0.85909999999999798</v>
      </c>
      <c r="O5051" t="str">
        <f t="shared" si="422"/>
        <v>18&lt;row&gt;&lt;color=136,140,107&gt;给予范围内的对手386%伤害，&lt;row&gt;&lt;color=136,140,107&gt;并额外造成1926点伤害</v>
      </c>
    </row>
    <row r="5052" spans="1:15" x14ac:dyDescent="0.15">
      <c r="A5052">
        <f t="shared" si="423"/>
        <v>1004823059</v>
      </c>
      <c r="B5052" s="32">
        <v>1004823</v>
      </c>
      <c r="C5052">
        <v>59</v>
      </c>
      <c r="D5052">
        <v>0</v>
      </c>
      <c r="E5052">
        <v>0</v>
      </c>
      <c r="F5052" t="s">
        <v>636</v>
      </c>
      <c r="H5052">
        <v>0</v>
      </c>
      <c r="I5052">
        <v>1</v>
      </c>
      <c r="J5052">
        <v>0</v>
      </c>
      <c r="K5052">
        <v>100</v>
      </c>
      <c r="L5052">
        <f t="shared" si="424"/>
        <v>3.8942999999999905</v>
      </c>
      <c r="N5052">
        <v>0.86539999999999795</v>
      </c>
      <c r="O5052" t="str">
        <f t="shared" si="422"/>
        <v>18&lt;row&gt;&lt;color=136,140,107&gt;给予范围内的对手389%伤害，&lt;row&gt;&lt;color=136,140,107&gt;并额外造成1988点伤害</v>
      </c>
    </row>
    <row r="5053" spans="1:15" x14ac:dyDescent="0.15">
      <c r="A5053">
        <f t="shared" si="423"/>
        <v>1004823060</v>
      </c>
      <c r="B5053" s="32">
        <v>1004823</v>
      </c>
      <c r="C5053">
        <v>60</v>
      </c>
      <c r="D5053">
        <v>0</v>
      </c>
      <c r="E5053">
        <v>0</v>
      </c>
      <c r="F5053" t="s">
        <v>637</v>
      </c>
      <c r="H5053">
        <v>0</v>
      </c>
      <c r="I5053">
        <v>1</v>
      </c>
      <c r="J5053">
        <v>0</v>
      </c>
      <c r="K5053">
        <v>100</v>
      </c>
      <c r="L5053">
        <f t="shared" si="424"/>
        <v>3.9226499999999911</v>
      </c>
      <c r="N5053">
        <v>0.87169999999999803</v>
      </c>
      <c r="O5053" t="str">
        <f t="shared" si="422"/>
        <v>18&lt;row&gt;&lt;color=136,140,107&gt;给予范围内的对手392%伤害，&lt;row&gt;&lt;color=136,140,107&gt;并额外造成2051点伤害</v>
      </c>
    </row>
    <row r="5054" spans="1:15" x14ac:dyDescent="0.15">
      <c r="A5054">
        <f t="shared" si="423"/>
        <v>1004823061</v>
      </c>
      <c r="B5054" s="32">
        <v>1004823</v>
      </c>
      <c r="C5054">
        <v>61</v>
      </c>
      <c r="D5054">
        <v>0</v>
      </c>
      <c r="E5054">
        <v>0</v>
      </c>
      <c r="F5054" t="s">
        <v>638</v>
      </c>
      <c r="H5054">
        <v>0</v>
      </c>
      <c r="I5054">
        <v>1</v>
      </c>
      <c r="J5054">
        <v>0</v>
      </c>
      <c r="K5054">
        <v>100</v>
      </c>
      <c r="L5054">
        <f t="shared" si="424"/>
        <v>3.9509999999999912</v>
      </c>
      <c r="N5054">
        <v>0.877999999999998</v>
      </c>
      <c r="O5054" t="str">
        <f t="shared" si="422"/>
        <v>18&lt;row&gt;&lt;color=136,140,107&gt;给予范围内的对手395%伤害，&lt;row&gt;&lt;color=136,140,107&gt;并额外造成2116点伤害</v>
      </c>
    </row>
    <row r="5055" spans="1:15" x14ac:dyDescent="0.15">
      <c r="A5055">
        <f t="shared" si="423"/>
        <v>1004823062</v>
      </c>
      <c r="B5055" s="32">
        <v>1004823</v>
      </c>
      <c r="C5055">
        <v>62</v>
      </c>
      <c r="D5055">
        <v>0</v>
      </c>
      <c r="E5055">
        <v>0</v>
      </c>
      <c r="F5055" t="s">
        <v>639</v>
      </c>
      <c r="H5055">
        <v>0</v>
      </c>
      <c r="I5055">
        <v>1</v>
      </c>
      <c r="J5055">
        <v>0</v>
      </c>
      <c r="K5055">
        <v>100</v>
      </c>
      <c r="L5055">
        <f t="shared" si="424"/>
        <v>3.9793499999999908</v>
      </c>
      <c r="N5055">
        <v>0.88429999999999798</v>
      </c>
      <c r="O5055" t="str">
        <f t="shared" si="422"/>
        <v>18&lt;row&gt;&lt;color=136,140,107&gt;给予范围内的对手397%伤害，&lt;row&gt;&lt;color=136,140,107&gt;并额外造成2181点伤害</v>
      </c>
    </row>
    <row r="5056" spans="1:15" x14ac:dyDescent="0.15">
      <c r="A5056">
        <f t="shared" si="423"/>
        <v>1004823063</v>
      </c>
      <c r="B5056" s="32">
        <v>1004823</v>
      </c>
      <c r="C5056">
        <v>63</v>
      </c>
      <c r="D5056">
        <v>0</v>
      </c>
      <c r="E5056">
        <v>0</v>
      </c>
      <c r="F5056" t="s">
        <v>640</v>
      </c>
      <c r="H5056">
        <v>0</v>
      </c>
      <c r="I5056">
        <v>1</v>
      </c>
      <c r="J5056">
        <v>0</v>
      </c>
      <c r="K5056">
        <v>100</v>
      </c>
      <c r="L5056">
        <f t="shared" si="424"/>
        <v>4.0076999999999909</v>
      </c>
      <c r="N5056">
        <v>0.89059999999999795</v>
      </c>
      <c r="O5056" t="str">
        <f t="shared" si="422"/>
        <v>18&lt;row&gt;&lt;color=136,140,107&gt;给予范围内的对手400%伤害，&lt;row&gt;&lt;color=136,140,107&gt;并额外造成2248点伤害</v>
      </c>
    </row>
    <row r="5057" spans="1:15" x14ac:dyDescent="0.15">
      <c r="A5057">
        <f t="shared" si="423"/>
        <v>1004823064</v>
      </c>
      <c r="B5057" s="32">
        <v>1004823</v>
      </c>
      <c r="C5057">
        <v>64</v>
      </c>
      <c r="D5057">
        <v>0</v>
      </c>
      <c r="E5057">
        <v>0</v>
      </c>
      <c r="F5057" t="s">
        <v>641</v>
      </c>
      <c r="H5057">
        <v>0</v>
      </c>
      <c r="I5057">
        <v>1</v>
      </c>
      <c r="J5057">
        <v>0</v>
      </c>
      <c r="K5057">
        <v>100</v>
      </c>
      <c r="L5057">
        <f t="shared" si="424"/>
        <v>4.0360499999999915</v>
      </c>
      <c r="N5057">
        <v>0.89689999999999803</v>
      </c>
      <c r="O5057" t="str">
        <f t="shared" si="422"/>
        <v>18&lt;row&gt;&lt;color=136,140,107&gt;给予范围内的对手403%伤害，&lt;row&gt;&lt;color=136,140,107&gt;并额外造成2316点伤害</v>
      </c>
    </row>
    <row r="5058" spans="1:15" x14ac:dyDescent="0.15">
      <c r="A5058">
        <f t="shared" si="423"/>
        <v>1004823065</v>
      </c>
      <c r="B5058" s="32">
        <v>1004823</v>
      </c>
      <c r="C5058">
        <v>65</v>
      </c>
      <c r="D5058">
        <v>0</v>
      </c>
      <c r="E5058">
        <v>0</v>
      </c>
      <c r="F5058" t="s">
        <v>642</v>
      </c>
      <c r="H5058">
        <v>0</v>
      </c>
      <c r="I5058">
        <v>1</v>
      </c>
      <c r="J5058">
        <v>0</v>
      </c>
      <c r="K5058">
        <v>100</v>
      </c>
      <c r="L5058">
        <f t="shared" si="424"/>
        <v>4.0643999999999911</v>
      </c>
      <c r="N5058">
        <v>0.903199999999998</v>
      </c>
      <c r="O5058" t="str">
        <f t="shared" si="422"/>
        <v>18&lt;row&gt;&lt;color=136,140,107&gt;给予范围内的对手406%伤害，&lt;row&gt;&lt;color=136,140,107&gt;并额外造成2386点伤害</v>
      </c>
    </row>
    <row r="5059" spans="1:15" x14ac:dyDescent="0.15">
      <c r="A5059">
        <f t="shared" si="423"/>
        <v>1004823066</v>
      </c>
      <c r="B5059" s="32">
        <v>1004823</v>
      </c>
      <c r="C5059">
        <v>66</v>
      </c>
      <c r="D5059">
        <v>0</v>
      </c>
      <c r="E5059">
        <v>0</v>
      </c>
      <c r="F5059" t="s">
        <v>643</v>
      </c>
      <c r="H5059">
        <v>0</v>
      </c>
      <c r="I5059">
        <v>1</v>
      </c>
      <c r="J5059">
        <v>0</v>
      </c>
      <c r="K5059">
        <v>100</v>
      </c>
      <c r="L5059">
        <f t="shared" si="424"/>
        <v>4.0927499999999908</v>
      </c>
      <c r="N5059">
        <v>0.90949999999999798</v>
      </c>
      <c r="O5059" t="str">
        <f t="shared" ref="O5059:O5073" si="425">"18&lt;row&gt;&lt;color=136,140,107&gt;给予范围内的对手"&amp;INT(L5059*100)&amp;"%伤害，&lt;row&gt;&lt;color=136,140,107&gt;并额外造成"&amp;INT(C5059*10*L5059*N5059)&amp;"点伤害"</f>
        <v>18&lt;row&gt;&lt;color=136,140,107&gt;给予范围内的对手409%伤害，&lt;row&gt;&lt;color=136,140,107&gt;并额外造成2456点伤害</v>
      </c>
    </row>
    <row r="5060" spans="1:15" x14ac:dyDescent="0.15">
      <c r="A5060">
        <f t="shared" si="423"/>
        <v>1004823067</v>
      </c>
      <c r="B5060" s="32">
        <v>1004823</v>
      </c>
      <c r="C5060">
        <v>67</v>
      </c>
      <c r="D5060">
        <v>0</v>
      </c>
      <c r="E5060">
        <v>0</v>
      </c>
      <c r="F5060" t="s">
        <v>644</v>
      </c>
      <c r="H5060">
        <v>0</v>
      </c>
      <c r="I5060">
        <v>1</v>
      </c>
      <c r="J5060">
        <v>0</v>
      </c>
      <c r="K5060">
        <v>100</v>
      </c>
      <c r="L5060">
        <f t="shared" si="424"/>
        <v>4.1210999999999904</v>
      </c>
      <c r="N5060">
        <v>0.91579999999999795</v>
      </c>
      <c r="O5060" t="str">
        <f t="shared" si="425"/>
        <v>18&lt;row&gt;&lt;color=136,140,107&gt;给予范围内的对手412%伤害，&lt;row&gt;&lt;color=136,140,107&gt;并额外造成2528点伤害</v>
      </c>
    </row>
    <row r="5061" spans="1:15" x14ac:dyDescent="0.15">
      <c r="A5061">
        <f t="shared" si="423"/>
        <v>1004823068</v>
      </c>
      <c r="B5061" s="32">
        <v>1004823</v>
      </c>
      <c r="C5061">
        <v>68</v>
      </c>
      <c r="D5061">
        <v>0</v>
      </c>
      <c r="E5061">
        <v>0</v>
      </c>
      <c r="F5061" t="s">
        <v>645</v>
      </c>
      <c r="H5061">
        <v>0</v>
      </c>
      <c r="I5061">
        <v>1</v>
      </c>
      <c r="J5061">
        <v>0</v>
      </c>
      <c r="K5061">
        <v>100</v>
      </c>
      <c r="L5061">
        <f t="shared" si="424"/>
        <v>4.149449999999991</v>
      </c>
      <c r="N5061">
        <v>0.92209999999999803</v>
      </c>
      <c r="O5061" t="str">
        <f t="shared" si="425"/>
        <v>18&lt;row&gt;&lt;color=136,140,107&gt;给予范围内的对手414%伤害，&lt;row&gt;&lt;color=136,140,107&gt;并额外造成2601点伤害</v>
      </c>
    </row>
    <row r="5062" spans="1:15" x14ac:dyDescent="0.15">
      <c r="A5062">
        <f t="shared" si="423"/>
        <v>1004823069</v>
      </c>
      <c r="B5062" s="32">
        <v>1004823</v>
      </c>
      <c r="C5062">
        <v>69</v>
      </c>
      <c r="D5062">
        <v>0</v>
      </c>
      <c r="E5062">
        <v>0</v>
      </c>
      <c r="F5062" t="s">
        <v>646</v>
      </c>
      <c r="H5062">
        <v>0</v>
      </c>
      <c r="I5062">
        <v>1</v>
      </c>
      <c r="J5062">
        <v>0</v>
      </c>
      <c r="K5062">
        <v>100</v>
      </c>
      <c r="L5062">
        <f t="shared" si="424"/>
        <v>4.1777999999999906</v>
      </c>
      <c r="N5062">
        <v>0.928399999999998</v>
      </c>
      <c r="O5062" t="str">
        <f t="shared" si="425"/>
        <v>18&lt;row&gt;&lt;color=136,140,107&gt;给予范围内的对手417%伤害，&lt;row&gt;&lt;color=136,140,107&gt;并额外造成2676点伤害</v>
      </c>
    </row>
    <row r="5063" spans="1:15" x14ac:dyDescent="0.15">
      <c r="A5063">
        <f t="shared" si="423"/>
        <v>1004823070</v>
      </c>
      <c r="B5063" s="32">
        <v>1004823</v>
      </c>
      <c r="C5063">
        <v>70</v>
      </c>
      <c r="D5063">
        <v>0</v>
      </c>
      <c r="E5063">
        <v>0</v>
      </c>
      <c r="F5063" t="s">
        <v>647</v>
      </c>
      <c r="H5063">
        <v>0</v>
      </c>
      <c r="I5063">
        <v>1</v>
      </c>
      <c r="J5063">
        <v>0</v>
      </c>
      <c r="K5063">
        <v>100</v>
      </c>
      <c r="L5063">
        <f t="shared" si="424"/>
        <v>4.2061499999999912</v>
      </c>
      <c r="N5063">
        <v>0.93469999999999798</v>
      </c>
      <c r="O5063" t="str">
        <f t="shared" si="425"/>
        <v>18&lt;row&gt;&lt;color=136,140,107&gt;给予范围内的对手420%伤害，&lt;row&gt;&lt;color=136,140,107&gt;并额外造成2752点伤害</v>
      </c>
    </row>
    <row r="5064" spans="1:15" x14ac:dyDescent="0.15">
      <c r="A5064">
        <f t="shared" si="423"/>
        <v>1004823071</v>
      </c>
      <c r="B5064" s="32">
        <v>1004823</v>
      </c>
      <c r="C5064">
        <v>71</v>
      </c>
      <c r="D5064">
        <v>0</v>
      </c>
      <c r="E5064">
        <v>0</v>
      </c>
      <c r="F5064" t="s">
        <v>648</v>
      </c>
      <c r="H5064">
        <v>0</v>
      </c>
      <c r="I5064">
        <v>1</v>
      </c>
      <c r="J5064">
        <v>0</v>
      </c>
      <c r="K5064">
        <v>100</v>
      </c>
      <c r="L5064">
        <f t="shared" si="424"/>
        <v>4.2344999999999908</v>
      </c>
      <c r="N5064">
        <v>0.94099999999999795</v>
      </c>
      <c r="O5064" t="str">
        <f t="shared" si="425"/>
        <v>18&lt;row&gt;&lt;color=136,140,107&gt;给予范围内的对手423%伤害，&lt;row&gt;&lt;color=136,140,107&gt;并额外造成2829点伤害</v>
      </c>
    </row>
    <row r="5065" spans="1:15" x14ac:dyDescent="0.15">
      <c r="A5065">
        <f t="shared" si="423"/>
        <v>1004823072</v>
      </c>
      <c r="B5065" s="32">
        <v>1004823</v>
      </c>
      <c r="C5065">
        <v>72</v>
      </c>
      <c r="D5065">
        <v>0</v>
      </c>
      <c r="E5065">
        <v>0</v>
      </c>
      <c r="F5065" t="s">
        <v>649</v>
      </c>
      <c r="H5065">
        <v>0</v>
      </c>
      <c r="I5065">
        <v>1</v>
      </c>
      <c r="J5065">
        <v>0</v>
      </c>
      <c r="K5065">
        <v>100</v>
      </c>
      <c r="L5065">
        <f t="shared" si="424"/>
        <v>4.2628499999999914</v>
      </c>
      <c r="N5065">
        <v>0.94729999999999803</v>
      </c>
      <c r="O5065" t="str">
        <f t="shared" si="425"/>
        <v>18&lt;row&gt;&lt;color=136,140,107&gt;给予范围内的对手426%伤害，&lt;row&gt;&lt;color=136,140,107&gt;并额外造成2907点伤害</v>
      </c>
    </row>
    <row r="5066" spans="1:15" x14ac:dyDescent="0.15">
      <c r="A5066">
        <f t="shared" si="423"/>
        <v>1004823073</v>
      </c>
      <c r="B5066" s="32">
        <v>1004823</v>
      </c>
      <c r="C5066">
        <v>73</v>
      </c>
      <c r="D5066">
        <v>0</v>
      </c>
      <c r="E5066">
        <v>0</v>
      </c>
      <c r="F5066" t="s">
        <v>650</v>
      </c>
      <c r="H5066">
        <v>0</v>
      </c>
      <c r="I5066">
        <v>1</v>
      </c>
      <c r="J5066">
        <v>0</v>
      </c>
      <c r="K5066">
        <v>100</v>
      </c>
      <c r="L5066">
        <f t="shared" si="424"/>
        <v>4.291199999999991</v>
      </c>
      <c r="N5066">
        <v>0.953599999999998</v>
      </c>
      <c r="O5066" t="str">
        <f t="shared" si="425"/>
        <v>18&lt;row&gt;&lt;color=136,140,107&gt;给予范围内的对手429%伤害，&lt;row&gt;&lt;color=136,140,107&gt;并额外造成2987点伤害</v>
      </c>
    </row>
    <row r="5067" spans="1:15" x14ac:dyDescent="0.15">
      <c r="A5067">
        <f t="shared" si="423"/>
        <v>1004823074</v>
      </c>
      <c r="B5067" s="32">
        <v>1004823</v>
      </c>
      <c r="C5067">
        <v>74</v>
      </c>
      <c r="D5067">
        <v>0</v>
      </c>
      <c r="E5067">
        <v>0</v>
      </c>
      <c r="F5067" t="s">
        <v>651</v>
      </c>
      <c r="H5067">
        <v>0</v>
      </c>
      <c r="I5067">
        <v>1</v>
      </c>
      <c r="J5067">
        <v>0</v>
      </c>
      <c r="K5067">
        <v>100</v>
      </c>
      <c r="L5067">
        <f t="shared" si="424"/>
        <v>4.3195499999999907</v>
      </c>
      <c r="N5067">
        <v>0.95989999999999798</v>
      </c>
      <c r="O5067" t="str">
        <f t="shared" si="425"/>
        <v>18&lt;row&gt;&lt;color=136,140,107&gt;给予范围内的对手431%伤害，&lt;row&gt;&lt;color=136,140,107&gt;并额外造成3068点伤害</v>
      </c>
    </row>
    <row r="5068" spans="1:15" x14ac:dyDescent="0.15">
      <c r="A5068">
        <f t="shared" si="423"/>
        <v>1004823075</v>
      </c>
      <c r="B5068" s="32">
        <v>1004823</v>
      </c>
      <c r="C5068">
        <v>75</v>
      </c>
      <c r="D5068">
        <v>0</v>
      </c>
      <c r="E5068">
        <v>0</v>
      </c>
      <c r="F5068" t="s">
        <v>652</v>
      </c>
      <c r="H5068">
        <v>0</v>
      </c>
      <c r="I5068">
        <v>1</v>
      </c>
      <c r="J5068">
        <v>0</v>
      </c>
      <c r="K5068">
        <v>100</v>
      </c>
      <c r="L5068">
        <f t="shared" si="424"/>
        <v>4.3478999999999903</v>
      </c>
      <c r="N5068">
        <v>0.96619999999999795</v>
      </c>
      <c r="O5068" t="str">
        <f t="shared" si="425"/>
        <v>18&lt;row&gt;&lt;color=136,140,107&gt;给予范围内的对手434%伤害，&lt;row&gt;&lt;color=136,140,107&gt;并额外造成3150点伤害</v>
      </c>
    </row>
    <row r="5069" spans="1:15" x14ac:dyDescent="0.15">
      <c r="A5069">
        <f t="shared" si="423"/>
        <v>1004823076</v>
      </c>
      <c r="B5069" s="32">
        <v>1004823</v>
      </c>
      <c r="C5069">
        <v>76</v>
      </c>
      <c r="D5069">
        <v>0</v>
      </c>
      <c r="E5069">
        <v>0</v>
      </c>
      <c r="F5069" t="s">
        <v>653</v>
      </c>
      <c r="H5069">
        <v>0</v>
      </c>
      <c r="I5069">
        <v>1</v>
      </c>
      <c r="J5069">
        <v>0</v>
      </c>
      <c r="K5069">
        <v>100</v>
      </c>
      <c r="L5069">
        <f t="shared" si="424"/>
        <v>4.3762499999999909</v>
      </c>
      <c r="N5069">
        <v>0.97249999999999803</v>
      </c>
      <c r="O5069" t="str">
        <f t="shared" si="425"/>
        <v>18&lt;row&gt;&lt;color=136,140,107&gt;给予范围内的对手437%伤害，&lt;row&gt;&lt;color=136,140,107&gt;并额外造成3234点伤害</v>
      </c>
    </row>
    <row r="5070" spans="1:15" x14ac:dyDescent="0.15">
      <c r="A5070">
        <f t="shared" si="423"/>
        <v>1004823077</v>
      </c>
      <c r="B5070" s="32">
        <v>1004823</v>
      </c>
      <c r="C5070">
        <v>77</v>
      </c>
      <c r="D5070">
        <v>0</v>
      </c>
      <c r="E5070">
        <v>0</v>
      </c>
      <c r="F5070" t="s">
        <v>654</v>
      </c>
      <c r="H5070">
        <v>0</v>
      </c>
      <c r="I5070">
        <v>1</v>
      </c>
      <c r="J5070">
        <v>0</v>
      </c>
      <c r="K5070">
        <v>100</v>
      </c>
      <c r="L5070">
        <f t="shared" si="424"/>
        <v>4.4045999999999914</v>
      </c>
      <c r="N5070">
        <v>0.978799999999998</v>
      </c>
      <c r="O5070" t="str">
        <f t="shared" si="425"/>
        <v>18&lt;row&gt;&lt;color=136,140,107&gt;给予范围内的对手440%伤害，&lt;row&gt;&lt;color=136,140,107&gt;并额外造成3319点伤害</v>
      </c>
    </row>
    <row r="5071" spans="1:15" x14ac:dyDescent="0.15">
      <c r="A5071">
        <f t="shared" si="423"/>
        <v>1004823078</v>
      </c>
      <c r="B5071" s="32">
        <v>1004823</v>
      </c>
      <c r="C5071">
        <v>78</v>
      </c>
      <c r="D5071">
        <v>0</v>
      </c>
      <c r="E5071">
        <v>0</v>
      </c>
      <c r="F5071" t="s">
        <v>655</v>
      </c>
      <c r="H5071">
        <v>0</v>
      </c>
      <c r="I5071">
        <v>1</v>
      </c>
      <c r="J5071">
        <v>0</v>
      </c>
      <c r="K5071">
        <v>100</v>
      </c>
      <c r="L5071">
        <f t="shared" si="424"/>
        <v>4.4329499999999911</v>
      </c>
      <c r="N5071">
        <v>0.98509999999999798</v>
      </c>
      <c r="O5071" t="str">
        <f t="shared" si="425"/>
        <v>18&lt;row&gt;&lt;color=136,140,107&gt;给予范围内的对手443%伤害，&lt;row&gt;&lt;color=136,140,107&gt;并额外造成3406点伤害</v>
      </c>
    </row>
    <row r="5072" spans="1:15" x14ac:dyDescent="0.15">
      <c r="A5072">
        <f t="shared" si="423"/>
        <v>1004823079</v>
      </c>
      <c r="B5072" s="32">
        <v>1004823</v>
      </c>
      <c r="C5072">
        <v>79</v>
      </c>
      <c r="D5072">
        <v>0</v>
      </c>
      <c r="E5072">
        <v>0</v>
      </c>
      <c r="F5072" t="s">
        <v>656</v>
      </c>
      <c r="H5072">
        <v>0</v>
      </c>
      <c r="I5072">
        <v>1</v>
      </c>
      <c r="J5072">
        <v>0</v>
      </c>
      <c r="K5072">
        <v>100</v>
      </c>
      <c r="L5072">
        <f t="shared" si="424"/>
        <v>4.4612999999999907</v>
      </c>
      <c r="N5072">
        <v>0.99139999999999795</v>
      </c>
      <c r="O5072" t="str">
        <f t="shared" si="425"/>
        <v>18&lt;row&gt;&lt;color=136,140,107&gt;给予范围内的对手446%伤害，&lt;row&gt;&lt;color=136,140,107&gt;并额外造成3494点伤害</v>
      </c>
    </row>
    <row r="5073" spans="1:15" x14ac:dyDescent="0.15">
      <c r="A5073">
        <f t="shared" si="423"/>
        <v>1004823080</v>
      </c>
      <c r="B5073" s="32">
        <v>1004823</v>
      </c>
      <c r="C5073">
        <v>80</v>
      </c>
      <c r="D5073">
        <v>0</v>
      </c>
      <c r="E5073">
        <v>0</v>
      </c>
      <c r="F5073" t="s">
        <v>657</v>
      </c>
      <c r="H5073">
        <v>0</v>
      </c>
      <c r="I5073">
        <v>1</v>
      </c>
      <c r="J5073">
        <v>0</v>
      </c>
      <c r="K5073">
        <v>100</v>
      </c>
      <c r="L5073">
        <f t="shared" si="424"/>
        <v>4.5</v>
      </c>
      <c r="N5073">
        <v>0.99769999999999803</v>
      </c>
      <c r="O5073" t="str">
        <f t="shared" si="425"/>
        <v>18&lt;row&gt;&lt;color=136,140,107&gt;给予范围内的对手450%伤害，&lt;row&gt;&lt;color=136,140,107&gt;并额外造成3591点伤害</v>
      </c>
    </row>
    <row r="5074" spans="1:15" x14ac:dyDescent="0.15">
      <c r="A5074">
        <f t="shared" si="423"/>
        <v>1004923001</v>
      </c>
      <c r="B5074" s="35">
        <v>1004923</v>
      </c>
      <c r="C5074">
        <v>1</v>
      </c>
      <c r="D5074">
        <v>0</v>
      </c>
      <c r="E5074">
        <v>0</v>
      </c>
      <c r="F5074" t="s">
        <v>578</v>
      </c>
      <c r="H5074">
        <v>0</v>
      </c>
      <c r="I5074">
        <v>1</v>
      </c>
      <c r="J5074">
        <v>0</v>
      </c>
      <c r="K5074">
        <v>100</v>
      </c>
      <c r="L5074">
        <f t="shared" si="424"/>
        <v>2.4</v>
      </c>
      <c r="N5074">
        <v>0.5</v>
      </c>
      <c r="O5074" t="str">
        <f>"18&lt;row&gt;&lt;color=136,140,107&gt;挥砍镰刀给予对手"&amp;INT(L5074*100)&amp;"%伤害，&lt;row&gt;&lt;color=136,140,107&gt;并额外造成"&amp;INT(C5074*10*L5074*N5074)&amp;"点伤害"</f>
        <v>18&lt;row&gt;&lt;color=136,140,107&gt;挥砍镰刀给予对手240%伤害，&lt;row&gt;&lt;color=136,140,107&gt;并额外造成12点伤害</v>
      </c>
    </row>
    <row r="5075" spans="1:15" x14ac:dyDescent="0.15">
      <c r="A5075">
        <f t="shared" si="423"/>
        <v>1004923002</v>
      </c>
      <c r="B5075" s="32">
        <v>1004923</v>
      </c>
      <c r="C5075">
        <v>2</v>
      </c>
      <c r="D5075">
        <v>0</v>
      </c>
      <c r="E5075">
        <v>0</v>
      </c>
      <c r="F5075" t="s">
        <v>590</v>
      </c>
      <c r="H5075">
        <v>0</v>
      </c>
      <c r="I5075">
        <v>1</v>
      </c>
      <c r="J5075">
        <v>0</v>
      </c>
      <c r="K5075">
        <v>100</v>
      </c>
      <c r="L5075">
        <f t="shared" si="424"/>
        <v>2.43024</v>
      </c>
      <c r="N5075">
        <v>0.50629999999999997</v>
      </c>
      <c r="O5075" t="str">
        <f t="shared" ref="O5075:O5138" si="426">"18&lt;row&gt;&lt;color=136,140,107&gt;挥砍镰刀给予对手"&amp;INT(L5075*100)&amp;"%伤害，&lt;row&gt;&lt;color=136,140,107&gt;并额外造成"&amp;INT(C5075*10*L5075*N5075)&amp;"点伤害"</f>
        <v>18&lt;row&gt;&lt;color=136,140,107&gt;挥砍镰刀给予对手243%伤害，&lt;row&gt;&lt;color=136,140,107&gt;并额外造成24点伤害</v>
      </c>
    </row>
    <row r="5076" spans="1:15" x14ac:dyDescent="0.15">
      <c r="A5076">
        <f t="shared" si="423"/>
        <v>1004923003</v>
      </c>
      <c r="B5076" s="32">
        <v>1004923</v>
      </c>
      <c r="C5076">
        <v>3</v>
      </c>
      <c r="D5076">
        <v>0</v>
      </c>
      <c r="E5076">
        <v>0</v>
      </c>
      <c r="F5076" t="s">
        <v>579</v>
      </c>
      <c r="H5076">
        <v>0</v>
      </c>
      <c r="I5076">
        <v>1</v>
      </c>
      <c r="J5076">
        <v>0</v>
      </c>
      <c r="K5076">
        <v>100</v>
      </c>
      <c r="L5076">
        <f t="shared" si="424"/>
        <v>2.4604799999999996</v>
      </c>
      <c r="N5076">
        <v>0.51259999999999994</v>
      </c>
      <c r="O5076" t="str">
        <f t="shared" si="426"/>
        <v>18&lt;row&gt;&lt;color=136,140,107&gt;挥砍镰刀给予对手246%伤害，&lt;row&gt;&lt;color=136,140,107&gt;并额外造成37点伤害</v>
      </c>
    </row>
    <row r="5077" spans="1:15" x14ac:dyDescent="0.15">
      <c r="A5077">
        <f t="shared" si="423"/>
        <v>1004923004</v>
      </c>
      <c r="B5077" s="32">
        <v>1004923</v>
      </c>
      <c r="C5077">
        <v>4</v>
      </c>
      <c r="D5077">
        <v>0</v>
      </c>
      <c r="E5077">
        <v>0</v>
      </c>
      <c r="F5077" t="s">
        <v>580</v>
      </c>
      <c r="H5077">
        <v>0</v>
      </c>
      <c r="I5077">
        <v>1</v>
      </c>
      <c r="J5077">
        <v>0</v>
      </c>
      <c r="K5077">
        <v>100</v>
      </c>
      <c r="L5077">
        <f t="shared" si="424"/>
        <v>2.49072</v>
      </c>
      <c r="N5077">
        <v>0.51890000000000003</v>
      </c>
      <c r="O5077" t="str">
        <f t="shared" si="426"/>
        <v>18&lt;row&gt;&lt;color=136,140,107&gt;挥砍镰刀给予对手249%伤害，&lt;row&gt;&lt;color=136,140,107&gt;并额外造成51点伤害</v>
      </c>
    </row>
    <row r="5078" spans="1:15" x14ac:dyDescent="0.15">
      <c r="A5078">
        <f t="shared" si="423"/>
        <v>1004923005</v>
      </c>
      <c r="B5078" s="32">
        <v>1004923</v>
      </c>
      <c r="C5078">
        <v>5</v>
      </c>
      <c r="D5078">
        <v>0</v>
      </c>
      <c r="E5078">
        <v>0</v>
      </c>
      <c r="F5078" t="s">
        <v>581</v>
      </c>
      <c r="H5078">
        <v>0</v>
      </c>
      <c r="I5078">
        <v>1</v>
      </c>
      <c r="J5078">
        <v>0</v>
      </c>
      <c r="K5078">
        <v>100</v>
      </c>
      <c r="L5078">
        <f t="shared" si="424"/>
        <v>2.5209600000000001</v>
      </c>
      <c r="N5078">
        <v>0.5252</v>
      </c>
      <c r="O5078" t="str">
        <f t="shared" si="426"/>
        <v>18&lt;row&gt;&lt;color=136,140,107&gt;挥砍镰刀给予对手252%伤害，&lt;row&gt;&lt;color=136,140,107&gt;并额外造成66点伤害</v>
      </c>
    </row>
    <row r="5079" spans="1:15" x14ac:dyDescent="0.15">
      <c r="A5079">
        <f t="shared" si="423"/>
        <v>1004923006</v>
      </c>
      <c r="B5079" s="32">
        <v>1004923</v>
      </c>
      <c r="C5079">
        <v>6</v>
      </c>
      <c r="D5079">
        <v>0</v>
      </c>
      <c r="E5079">
        <v>0</v>
      </c>
      <c r="F5079" t="s">
        <v>582</v>
      </c>
      <c r="H5079">
        <v>0</v>
      </c>
      <c r="I5079">
        <v>1</v>
      </c>
      <c r="J5079">
        <v>0</v>
      </c>
      <c r="K5079">
        <v>100</v>
      </c>
      <c r="L5079">
        <f t="shared" si="424"/>
        <v>2.5511999999999997</v>
      </c>
      <c r="N5079">
        <v>0.53149999999999997</v>
      </c>
      <c r="O5079" t="str">
        <f t="shared" si="426"/>
        <v>18&lt;row&gt;&lt;color=136,140,107&gt;挥砍镰刀给予对手255%伤害，&lt;row&gt;&lt;color=136,140,107&gt;并额外造成81点伤害</v>
      </c>
    </row>
    <row r="5080" spans="1:15" x14ac:dyDescent="0.15">
      <c r="A5080">
        <f t="shared" si="423"/>
        <v>1004923007</v>
      </c>
      <c r="B5080" s="32">
        <v>1004923</v>
      </c>
      <c r="C5080">
        <v>7</v>
      </c>
      <c r="D5080">
        <v>0</v>
      </c>
      <c r="E5080">
        <v>0</v>
      </c>
      <c r="F5080" t="s">
        <v>583</v>
      </c>
      <c r="H5080">
        <v>0</v>
      </c>
      <c r="I5080">
        <v>1</v>
      </c>
      <c r="J5080">
        <v>0</v>
      </c>
      <c r="K5080">
        <v>100</v>
      </c>
      <c r="L5080">
        <f t="shared" si="424"/>
        <v>2.5814399999999997</v>
      </c>
      <c r="N5080">
        <v>0.53779999999999994</v>
      </c>
      <c r="O5080" t="str">
        <f t="shared" si="426"/>
        <v>18&lt;row&gt;&lt;color=136,140,107&gt;挥砍镰刀给予对手258%伤害，&lt;row&gt;&lt;color=136,140,107&gt;并额外造成97点伤害</v>
      </c>
    </row>
    <row r="5081" spans="1:15" x14ac:dyDescent="0.15">
      <c r="A5081">
        <f t="shared" si="423"/>
        <v>1004923008</v>
      </c>
      <c r="B5081" s="32">
        <v>1004923</v>
      </c>
      <c r="C5081">
        <v>8</v>
      </c>
      <c r="D5081">
        <v>0</v>
      </c>
      <c r="E5081">
        <v>0</v>
      </c>
      <c r="F5081" t="s">
        <v>584</v>
      </c>
      <c r="H5081">
        <v>0</v>
      </c>
      <c r="I5081">
        <v>1</v>
      </c>
      <c r="J5081">
        <v>0</v>
      </c>
      <c r="K5081">
        <v>100</v>
      </c>
      <c r="L5081">
        <f t="shared" si="424"/>
        <v>2.6116800000000002</v>
      </c>
      <c r="N5081">
        <v>0.54410000000000003</v>
      </c>
      <c r="O5081" t="str">
        <f t="shared" si="426"/>
        <v>18&lt;row&gt;&lt;color=136,140,107&gt;挥砍镰刀给予对手261%伤害，&lt;row&gt;&lt;color=136,140,107&gt;并额外造成113点伤害</v>
      </c>
    </row>
    <row r="5082" spans="1:15" x14ac:dyDescent="0.15">
      <c r="A5082">
        <f t="shared" si="423"/>
        <v>1004923009</v>
      </c>
      <c r="B5082" s="32">
        <v>1004923</v>
      </c>
      <c r="C5082">
        <v>9</v>
      </c>
      <c r="D5082">
        <v>0</v>
      </c>
      <c r="E5082">
        <v>0</v>
      </c>
      <c r="F5082" t="s">
        <v>585</v>
      </c>
      <c r="H5082">
        <v>0</v>
      </c>
      <c r="I5082">
        <v>1</v>
      </c>
      <c r="J5082">
        <v>0</v>
      </c>
      <c r="K5082">
        <v>100</v>
      </c>
      <c r="L5082">
        <f t="shared" si="424"/>
        <v>2.6419199999999998</v>
      </c>
      <c r="N5082">
        <v>0.5504</v>
      </c>
      <c r="O5082" t="str">
        <f t="shared" si="426"/>
        <v>18&lt;row&gt;&lt;color=136,140,107&gt;挥砍镰刀给予对手264%伤害，&lt;row&gt;&lt;color=136,140,107&gt;并额外造成130点伤害</v>
      </c>
    </row>
    <row r="5083" spans="1:15" x14ac:dyDescent="0.15">
      <c r="A5083">
        <f t="shared" si="423"/>
        <v>1004923010</v>
      </c>
      <c r="B5083" s="32">
        <v>1004923</v>
      </c>
      <c r="C5083">
        <v>10</v>
      </c>
      <c r="D5083">
        <v>0</v>
      </c>
      <c r="E5083">
        <v>0</v>
      </c>
      <c r="F5083" t="s">
        <v>586</v>
      </c>
      <c r="H5083">
        <v>0</v>
      </c>
      <c r="I5083">
        <v>1</v>
      </c>
      <c r="J5083">
        <v>0</v>
      </c>
      <c r="K5083">
        <v>100</v>
      </c>
      <c r="L5083">
        <f t="shared" si="424"/>
        <v>2.6721599999999999</v>
      </c>
      <c r="N5083">
        <v>0.55669999999999997</v>
      </c>
      <c r="O5083" t="str">
        <f t="shared" si="426"/>
        <v>18&lt;row&gt;&lt;color=136,140,107&gt;挥砍镰刀给予对手267%伤害，&lt;row&gt;&lt;color=136,140,107&gt;并额外造成148点伤害</v>
      </c>
    </row>
    <row r="5084" spans="1:15" x14ac:dyDescent="0.15">
      <c r="A5084">
        <f t="shared" si="423"/>
        <v>1004923011</v>
      </c>
      <c r="B5084" s="32">
        <v>1004923</v>
      </c>
      <c r="C5084">
        <v>11</v>
      </c>
      <c r="D5084">
        <v>0</v>
      </c>
      <c r="E5084">
        <v>0</v>
      </c>
      <c r="F5084" t="s">
        <v>587</v>
      </c>
      <c r="H5084">
        <v>0</v>
      </c>
      <c r="I5084">
        <v>1</v>
      </c>
      <c r="J5084">
        <v>0</v>
      </c>
      <c r="K5084">
        <v>100</v>
      </c>
      <c r="L5084">
        <f t="shared" si="424"/>
        <v>2.7023999999999995</v>
      </c>
      <c r="N5084">
        <v>0.56299999999999994</v>
      </c>
      <c r="O5084" t="str">
        <f t="shared" si="426"/>
        <v>18&lt;row&gt;&lt;color=136,140,107&gt;挥砍镰刀给予对手270%伤害，&lt;row&gt;&lt;color=136,140,107&gt;并额外造成167点伤害</v>
      </c>
    </row>
    <row r="5085" spans="1:15" x14ac:dyDescent="0.15">
      <c r="A5085">
        <f t="shared" si="423"/>
        <v>1004923012</v>
      </c>
      <c r="B5085" s="32">
        <v>1004923</v>
      </c>
      <c r="C5085">
        <v>12</v>
      </c>
      <c r="D5085">
        <v>0</v>
      </c>
      <c r="E5085">
        <v>0</v>
      </c>
      <c r="F5085" t="s">
        <v>588</v>
      </c>
      <c r="H5085">
        <v>0</v>
      </c>
      <c r="I5085">
        <v>1</v>
      </c>
      <c r="J5085">
        <v>0</v>
      </c>
      <c r="K5085">
        <v>100</v>
      </c>
      <c r="L5085">
        <f t="shared" si="424"/>
        <v>2.73264</v>
      </c>
      <c r="N5085">
        <v>0.56930000000000003</v>
      </c>
      <c r="O5085" t="str">
        <f t="shared" si="426"/>
        <v>18&lt;row&gt;&lt;color=136,140,107&gt;挥砍镰刀给予对手273%伤害，&lt;row&gt;&lt;color=136,140,107&gt;并额外造成186点伤害</v>
      </c>
    </row>
    <row r="5086" spans="1:15" x14ac:dyDescent="0.15">
      <c r="A5086">
        <f t="shared" si="423"/>
        <v>1004923013</v>
      </c>
      <c r="B5086" s="32">
        <v>1004923</v>
      </c>
      <c r="C5086">
        <v>13</v>
      </c>
      <c r="D5086">
        <v>0</v>
      </c>
      <c r="E5086">
        <v>0</v>
      </c>
      <c r="F5086" t="s">
        <v>589</v>
      </c>
      <c r="H5086">
        <v>0</v>
      </c>
      <c r="I5086">
        <v>1</v>
      </c>
      <c r="J5086">
        <v>0</v>
      </c>
      <c r="K5086">
        <v>100</v>
      </c>
      <c r="L5086">
        <f t="shared" si="424"/>
        <v>2.76288</v>
      </c>
      <c r="N5086">
        <v>0.5756</v>
      </c>
      <c r="O5086" t="str">
        <f t="shared" si="426"/>
        <v>18&lt;row&gt;&lt;color=136,140,107&gt;挥砍镰刀给予对手276%伤害，&lt;row&gt;&lt;color=136,140,107&gt;并额外造成206点伤害</v>
      </c>
    </row>
    <row r="5087" spans="1:15" x14ac:dyDescent="0.15">
      <c r="A5087">
        <f t="shared" si="423"/>
        <v>1004923014</v>
      </c>
      <c r="B5087" s="32">
        <v>1004923</v>
      </c>
      <c r="C5087">
        <v>14</v>
      </c>
      <c r="D5087">
        <v>0</v>
      </c>
      <c r="E5087">
        <v>0</v>
      </c>
      <c r="F5087" t="s">
        <v>591</v>
      </c>
      <c r="H5087">
        <v>0</v>
      </c>
      <c r="I5087">
        <v>1</v>
      </c>
      <c r="J5087">
        <v>0</v>
      </c>
      <c r="K5087">
        <v>100</v>
      </c>
      <c r="L5087">
        <f t="shared" si="424"/>
        <v>2.7931199999999996</v>
      </c>
      <c r="N5087">
        <v>0.58189999999999997</v>
      </c>
      <c r="O5087" t="str">
        <f t="shared" si="426"/>
        <v>18&lt;row&gt;&lt;color=136,140,107&gt;挥砍镰刀给予对手279%伤害，&lt;row&gt;&lt;color=136,140,107&gt;并额外造成227点伤害</v>
      </c>
    </row>
    <row r="5088" spans="1:15" x14ac:dyDescent="0.15">
      <c r="A5088">
        <f t="shared" si="423"/>
        <v>1004923015</v>
      </c>
      <c r="B5088" s="32">
        <v>1004923</v>
      </c>
      <c r="C5088">
        <v>15</v>
      </c>
      <c r="D5088">
        <v>0</v>
      </c>
      <c r="E5088">
        <v>0</v>
      </c>
      <c r="F5088" t="s">
        <v>592</v>
      </c>
      <c r="H5088">
        <v>0</v>
      </c>
      <c r="I5088">
        <v>1</v>
      </c>
      <c r="J5088">
        <v>0</v>
      </c>
      <c r="K5088">
        <v>100</v>
      </c>
      <c r="L5088">
        <f t="shared" si="424"/>
        <v>2.8233599999999996</v>
      </c>
      <c r="N5088">
        <v>0.58819999999999995</v>
      </c>
      <c r="O5088" t="str">
        <f t="shared" si="426"/>
        <v>18&lt;row&gt;&lt;color=136,140,107&gt;挥砍镰刀给予对手282%伤害，&lt;row&gt;&lt;color=136,140,107&gt;并额外造成249点伤害</v>
      </c>
    </row>
    <row r="5089" spans="1:15" x14ac:dyDescent="0.15">
      <c r="A5089">
        <f t="shared" si="423"/>
        <v>1004923016</v>
      </c>
      <c r="B5089" s="32">
        <v>1004923</v>
      </c>
      <c r="C5089">
        <v>16</v>
      </c>
      <c r="D5089">
        <v>0</v>
      </c>
      <c r="E5089">
        <v>0</v>
      </c>
      <c r="F5089" t="s">
        <v>593</v>
      </c>
      <c r="H5089">
        <v>0</v>
      </c>
      <c r="I5089">
        <v>1</v>
      </c>
      <c r="J5089">
        <v>0</v>
      </c>
      <c r="K5089">
        <v>100</v>
      </c>
      <c r="L5089">
        <f t="shared" si="424"/>
        <v>2.8536000000000001</v>
      </c>
      <c r="N5089">
        <v>0.59450000000000003</v>
      </c>
      <c r="O5089" t="str">
        <f t="shared" si="426"/>
        <v>18&lt;row&gt;&lt;color=136,140,107&gt;挥砍镰刀给予对手285%伤害，&lt;row&gt;&lt;color=136,140,107&gt;并额外造成271点伤害</v>
      </c>
    </row>
    <row r="5090" spans="1:15" x14ac:dyDescent="0.15">
      <c r="A5090">
        <f t="shared" si="423"/>
        <v>1004923017</v>
      </c>
      <c r="B5090" s="32">
        <v>1004923</v>
      </c>
      <c r="C5090">
        <v>17</v>
      </c>
      <c r="D5090">
        <v>0</v>
      </c>
      <c r="E5090">
        <v>0</v>
      </c>
      <c r="F5090" t="s">
        <v>594</v>
      </c>
      <c r="H5090">
        <v>0</v>
      </c>
      <c r="I5090">
        <v>1</v>
      </c>
      <c r="J5090">
        <v>0</v>
      </c>
      <c r="K5090">
        <v>100</v>
      </c>
      <c r="L5090">
        <f t="shared" si="424"/>
        <v>2.8838399999999997</v>
      </c>
      <c r="N5090">
        <v>0.6008</v>
      </c>
      <c r="O5090" t="str">
        <f t="shared" si="426"/>
        <v>18&lt;row&gt;&lt;color=136,140,107&gt;挥砍镰刀给予对手288%伤害，&lt;row&gt;&lt;color=136,140,107&gt;并额外造成294点伤害</v>
      </c>
    </row>
    <row r="5091" spans="1:15" x14ac:dyDescent="0.15">
      <c r="A5091">
        <f t="shared" si="423"/>
        <v>1004923018</v>
      </c>
      <c r="B5091" s="32">
        <v>1004923</v>
      </c>
      <c r="C5091">
        <v>18</v>
      </c>
      <c r="D5091">
        <v>0</v>
      </c>
      <c r="E5091">
        <v>0</v>
      </c>
      <c r="F5091" t="s">
        <v>595</v>
      </c>
      <c r="H5091">
        <v>0</v>
      </c>
      <c r="I5091">
        <v>1</v>
      </c>
      <c r="J5091">
        <v>0</v>
      </c>
      <c r="K5091">
        <v>100</v>
      </c>
      <c r="L5091">
        <f t="shared" si="424"/>
        <v>2.9140799999999998</v>
      </c>
      <c r="N5091">
        <v>0.60709999999999997</v>
      </c>
      <c r="O5091" t="str">
        <f t="shared" si="426"/>
        <v>18&lt;row&gt;&lt;color=136,140,107&gt;挥砍镰刀给予对手291%伤害，&lt;row&gt;&lt;color=136,140,107&gt;并额外造成318点伤害</v>
      </c>
    </row>
    <row r="5092" spans="1:15" x14ac:dyDescent="0.15">
      <c r="A5092">
        <f t="shared" si="423"/>
        <v>1004923019</v>
      </c>
      <c r="B5092" s="32">
        <v>1004923</v>
      </c>
      <c r="C5092">
        <v>19</v>
      </c>
      <c r="D5092">
        <v>0</v>
      </c>
      <c r="E5092">
        <v>0</v>
      </c>
      <c r="F5092" t="s">
        <v>596</v>
      </c>
      <c r="H5092">
        <v>0</v>
      </c>
      <c r="I5092">
        <v>1</v>
      </c>
      <c r="J5092">
        <v>0</v>
      </c>
      <c r="K5092">
        <v>100</v>
      </c>
      <c r="L5092">
        <f t="shared" si="424"/>
        <v>2.9443199999999998</v>
      </c>
      <c r="N5092">
        <v>0.61339999999999995</v>
      </c>
      <c r="O5092" t="str">
        <f t="shared" si="426"/>
        <v>18&lt;row&gt;&lt;color=136,140,107&gt;挥砍镰刀给予对手294%伤害，&lt;row&gt;&lt;color=136,140,107&gt;并额外造成343点伤害</v>
      </c>
    </row>
    <row r="5093" spans="1:15" x14ac:dyDescent="0.15">
      <c r="A5093">
        <f t="shared" si="423"/>
        <v>1004923020</v>
      </c>
      <c r="B5093" s="32">
        <v>1004923</v>
      </c>
      <c r="C5093">
        <v>20</v>
      </c>
      <c r="D5093">
        <v>0</v>
      </c>
      <c r="E5093">
        <v>0</v>
      </c>
      <c r="F5093" t="s">
        <v>597</v>
      </c>
      <c r="H5093">
        <v>0</v>
      </c>
      <c r="I5093">
        <v>1</v>
      </c>
      <c r="J5093">
        <v>0</v>
      </c>
      <c r="K5093">
        <v>100</v>
      </c>
      <c r="L5093">
        <f t="shared" si="424"/>
        <v>2.9745599999999954</v>
      </c>
      <c r="N5093">
        <v>0.61969999999999903</v>
      </c>
      <c r="O5093" t="str">
        <f t="shared" si="426"/>
        <v>18&lt;row&gt;&lt;color=136,140,107&gt;挥砍镰刀给予对手297%伤害，&lt;row&gt;&lt;color=136,140,107&gt;并额外造成368点伤害</v>
      </c>
    </row>
    <row r="5094" spans="1:15" x14ac:dyDescent="0.15">
      <c r="A5094">
        <f t="shared" si="423"/>
        <v>1004923021</v>
      </c>
      <c r="B5094" s="32">
        <v>1004923</v>
      </c>
      <c r="C5094">
        <v>21</v>
      </c>
      <c r="D5094">
        <v>0</v>
      </c>
      <c r="E5094">
        <v>0</v>
      </c>
      <c r="F5094" t="s">
        <v>598</v>
      </c>
      <c r="H5094">
        <v>0</v>
      </c>
      <c r="I5094">
        <v>1</v>
      </c>
      <c r="J5094">
        <v>0</v>
      </c>
      <c r="K5094">
        <v>100</v>
      </c>
      <c r="L5094">
        <f t="shared" si="424"/>
        <v>3.004799999999995</v>
      </c>
      <c r="N5094">
        <v>0.625999999999999</v>
      </c>
      <c r="O5094" t="str">
        <f t="shared" si="426"/>
        <v>18&lt;row&gt;&lt;color=136,140,107&gt;挥砍镰刀给予对手300%伤害，&lt;row&gt;&lt;color=136,140,107&gt;并额外造成395点伤害</v>
      </c>
    </row>
    <row r="5095" spans="1:15" x14ac:dyDescent="0.15">
      <c r="A5095">
        <f t="shared" si="423"/>
        <v>1004923022</v>
      </c>
      <c r="B5095" s="32">
        <v>1004923</v>
      </c>
      <c r="C5095">
        <v>22</v>
      </c>
      <c r="D5095">
        <v>0</v>
      </c>
      <c r="E5095">
        <v>0</v>
      </c>
      <c r="F5095" t="s">
        <v>599</v>
      </c>
      <c r="H5095">
        <v>0</v>
      </c>
      <c r="I5095">
        <v>1</v>
      </c>
      <c r="J5095">
        <v>0</v>
      </c>
      <c r="K5095">
        <v>100</v>
      </c>
      <c r="L5095">
        <f t="shared" si="424"/>
        <v>3.0350399999999951</v>
      </c>
      <c r="N5095">
        <v>0.63229999999999897</v>
      </c>
      <c r="O5095" t="str">
        <f t="shared" si="426"/>
        <v>18&lt;row&gt;&lt;color=136,140,107&gt;挥砍镰刀给予对手303%伤害，&lt;row&gt;&lt;color=136,140,107&gt;并额外造成422点伤害</v>
      </c>
    </row>
    <row r="5096" spans="1:15" x14ac:dyDescent="0.15">
      <c r="A5096">
        <f t="shared" si="423"/>
        <v>1004923023</v>
      </c>
      <c r="B5096" s="32">
        <v>1004923</v>
      </c>
      <c r="C5096">
        <v>23</v>
      </c>
      <c r="D5096">
        <v>0</v>
      </c>
      <c r="E5096">
        <v>0</v>
      </c>
      <c r="F5096" t="s">
        <v>600</v>
      </c>
      <c r="H5096">
        <v>0</v>
      </c>
      <c r="I5096">
        <v>1</v>
      </c>
      <c r="J5096">
        <v>0</v>
      </c>
      <c r="K5096">
        <v>100</v>
      </c>
      <c r="L5096">
        <f t="shared" si="424"/>
        <v>3.0652799999999947</v>
      </c>
      <c r="N5096">
        <v>0.63859999999999895</v>
      </c>
      <c r="O5096" t="str">
        <f t="shared" si="426"/>
        <v>18&lt;row&gt;&lt;color=136,140,107&gt;挥砍镰刀给予对手306%伤害，&lt;row&gt;&lt;color=136,140,107&gt;并额外造成450点伤害</v>
      </c>
    </row>
    <row r="5097" spans="1:15" x14ac:dyDescent="0.15">
      <c r="A5097">
        <f t="shared" ref="A5097:A5160" si="427">B5097*1000+C5097</f>
        <v>1004923024</v>
      </c>
      <c r="B5097" s="32">
        <v>1004923</v>
      </c>
      <c r="C5097">
        <v>24</v>
      </c>
      <c r="D5097">
        <v>0</v>
      </c>
      <c r="E5097">
        <v>0</v>
      </c>
      <c r="F5097" t="s">
        <v>601</v>
      </c>
      <c r="H5097">
        <v>0</v>
      </c>
      <c r="I5097">
        <v>1</v>
      </c>
      <c r="J5097">
        <v>0</v>
      </c>
      <c r="K5097">
        <v>100</v>
      </c>
      <c r="L5097">
        <f t="shared" si="424"/>
        <v>3.0955199999999952</v>
      </c>
      <c r="N5097">
        <v>0.64489999999999903</v>
      </c>
      <c r="O5097" t="str">
        <f t="shared" si="426"/>
        <v>18&lt;row&gt;&lt;color=136,140,107&gt;挥砍镰刀给予对手309%伤害，&lt;row&gt;&lt;color=136,140,107&gt;并额外造成479点伤害</v>
      </c>
    </row>
    <row r="5098" spans="1:15" x14ac:dyDescent="0.15">
      <c r="A5098">
        <f t="shared" si="427"/>
        <v>1004923025</v>
      </c>
      <c r="B5098" s="32">
        <v>1004923</v>
      </c>
      <c r="C5098">
        <v>25</v>
      </c>
      <c r="D5098">
        <v>0</v>
      </c>
      <c r="E5098">
        <v>0</v>
      </c>
      <c r="F5098" t="s">
        <v>602</v>
      </c>
      <c r="H5098">
        <v>0</v>
      </c>
      <c r="I5098">
        <v>1</v>
      </c>
      <c r="J5098">
        <v>0</v>
      </c>
      <c r="K5098">
        <v>100</v>
      </c>
      <c r="L5098">
        <f t="shared" si="424"/>
        <v>3.1257599999999952</v>
      </c>
      <c r="N5098">
        <v>0.651199999999999</v>
      </c>
      <c r="O5098" t="str">
        <f t="shared" si="426"/>
        <v>18&lt;row&gt;&lt;color=136,140,107&gt;挥砍镰刀给予对手312%伤害，&lt;row&gt;&lt;color=136,140,107&gt;并额外造成508点伤害</v>
      </c>
    </row>
    <row r="5099" spans="1:15" x14ac:dyDescent="0.15">
      <c r="A5099">
        <f t="shared" si="427"/>
        <v>1004923026</v>
      </c>
      <c r="B5099" s="32">
        <v>1004923</v>
      </c>
      <c r="C5099">
        <v>26</v>
      </c>
      <c r="D5099">
        <v>0</v>
      </c>
      <c r="E5099">
        <v>0</v>
      </c>
      <c r="F5099" t="s">
        <v>603</v>
      </c>
      <c r="H5099">
        <v>0</v>
      </c>
      <c r="I5099">
        <v>1</v>
      </c>
      <c r="J5099">
        <v>0</v>
      </c>
      <c r="K5099">
        <v>100</v>
      </c>
      <c r="L5099">
        <f t="shared" si="424"/>
        <v>3.1559999999999948</v>
      </c>
      <c r="N5099">
        <v>0.65749999999999897</v>
      </c>
      <c r="O5099" t="str">
        <f t="shared" si="426"/>
        <v>18&lt;row&gt;&lt;color=136,140,107&gt;挥砍镰刀给予对手315%伤害，&lt;row&gt;&lt;color=136,140,107&gt;并额外造成539点伤害</v>
      </c>
    </row>
    <row r="5100" spans="1:15" x14ac:dyDescent="0.15">
      <c r="A5100">
        <f t="shared" si="427"/>
        <v>1004923027</v>
      </c>
      <c r="B5100" s="32">
        <v>1004923</v>
      </c>
      <c r="C5100">
        <v>27</v>
      </c>
      <c r="D5100">
        <v>0</v>
      </c>
      <c r="E5100">
        <v>0</v>
      </c>
      <c r="F5100" t="s">
        <v>604</v>
      </c>
      <c r="H5100">
        <v>0</v>
      </c>
      <c r="I5100">
        <v>1</v>
      </c>
      <c r="J5100">
        <v>0</v>
      </c>
      <c r="K5100">
        <v>100</v>
      </c>
      <c r="L5100">
        <f t="shared" si="424"/>
        <v>3.1862399999999949</v>
      </c>
      <c r="N5100">
        <v>0.66379999999999895</v>
      </c>
      <c r="O5100" t="str">
        <f t="shared" si="426"/>
        <v>18&lt;row&gt;&lt;color=136,140,107&gt;挥砍镰刀给予对手318%伤害，&lt;row&gt;&lt;color=136,140,107&gt;并额外造成571点伤害</v>
      </c>
    </row>
    <row r="5101" spans="1:15" x14ac:dyDescent="0.15">
      <c r="A5101">
        <f t="shared" si="427"/>
        <v>1004923028</v>
      </c>
      <c r="B5101" s="32">
        <v>1004923</v>
      </c>
      <c r="C5101">
        <v>28</v>
      </c>
      <c r="D5101">
        <v>0</v>
      </c>
      <c r="E5101">
        <v>0</v>
      </c>
      <c r="F5101" t="s">
        <v>605</v>
      </c>
      <c r="H5101">
        <v>0</v>
      </c>
      <c r="I5101">
        <v>1</v>
      </c>
      <c r="J5101">
        <v>0</v>
      </c>
      <c r="K5101">
        <v>100</v>
      </c>
      <c r="L5101">
        <f t="shared" si="424"/>
        <v>3.2164799999999953</v>
      </c>
      <c r="N5101">
        <v>0.67009999999999903</v>
      </c>
      <c r="O5101" t="str">
        <f t="shared" si="426"/>
        <v>18&lt;row&gt;&lt;color=136,140,107&gt;挥砍镰刀给予对手321%伤害，&lt;row&gt;&lt;color=136,140,107&gt;并额外造成603点伤害</v>
      </c>
    </row>
    <row r="5102" spans="1:15" x14ac:dyDescent="0.15">
      <c r="A5102">
        <f t="shared" si="427"/>
        <v>1004923029</v>
      </c>
      <c r="B5102" s="32">
        <v>1004923</v>
      </c>
      <c r="C5102">
        <v>29</v>
      </c>
      <c r="D5102">
        <v>0</v>
      </c>
      <c r="E5102">
        <v>0</v>
      </c>
      <c r="F5102" t="s">
        <v>606</v>
      </c>
      <c r="H5102">
        <v>0</v>
      </c>
      <c r="I5102">
        <v>1</v>
      </c>
      <c r="J5102">
        <v>0</v>
      </c>
      <c r="K5102">
        <v>100</v>
      </c>
      <c r="L5102">
        <f t="shared" si="424"/>
        <v>3.2467199999999949</v>
      </c>
      <c r="N5102">
        <v>0.676399999999999</v>
      </c>
      <c r="O5102" t="str">
        <f t="shared" si="426"/>
        <v>18&lt;row&gt;&lt;color=136,140,107&gt;挥砍镰刀给予对手324%伤害，&lt;row&gt;&lt;color=136,140,107&gt;并额外造成636点伤害</v>
      </c>
    </row>
    <row r="5103" spans="1:15" x14ac:dyDescent="0.15">
      <c r="A5103">
        <f t="shared" si="427"/>
        <v>1004923030</v>
      </c>
      <c r="B5103" s="32">
        <v>1004923</v>
      </c>
      <c r="C5103">
        <v>30</v>
      </c>
      <c r="D5103">
        <v>0</v>
      </c>
      <c r="E5103">
        <v>0</v>
      </c>
      <c r="F5103" t="s">
        <v>607</v>
      </c>
      <c r="H5103">
        <v>0</v>
      </c>
      <c r="I5103">
        <v>1</v>
      </c>
      <c r="J5103">
        <v>0</v>
      </c>
      <c r="K5103">
        <v>100</v>
      </c>
      <c r="L5103">
        <f t="shared" si="424"/>
        <v>3.276959999999995</v>
      </c>
      <c r="N5103">
        <v>0.68269999999999897</v>
      </c>
      <c r="O5103" t="str">
        <f t="shared" si="426"/>
        <v>18&lt;row&gt;&lt;color=136,140,107&gt;挥砍镰刀给予对手327%伤害，&lt;row&gt;&lt;color=136,140,107&gt;并额外造成671点伤害</v>
      </c>
    </row>
    <row r="5104" spans="1:15" x14ac:dyDescent="0.15">
      <c r="A5104">
        <f t="shared" si="427"/>
        <v>1004923031</v>
      </c>
      <c r="B5104" s="32">
        <v>1004923</v>
      </c>
      <c r="C5104">
        <v>31</v>
      </c>
      <c r="D5104">
        <v>0</v>
      </c>
      <c r="E5104">
        <v>0</v>
      </c>
      <c r="F5104" t="s">
        <v>608</v>
      </c>
      <c r="H5104">
        <v>0</v>
      </c>
      <c r="I5104">
        <v>1</v>
      </c>
      <c r="J5104">
        <v>0</v>
      </c>
      <c r="K5104">
        <v>100</v>
      </c>
      <c r="L5104">
        <f t="shared" si="424"/>
        <v>3.307199999999995</v>
      </c>
      <c r="N5104">
        <v>0.68899999999999895</v>
      </c>
      <c r="O5104" t="str">
        <f t="shared" si="426"/>
        <v>18&lt;row&gt;&lt;color=136,140,107&gt;挥砍镰刀给予对手330%伤害，&lt;row&gt;&lt;color=136,140,107&gt;并额外造成706点伤害</v>
      </c>
    </row>
    <row r="5105" spans="1:15" x14ac:dyDescent="0.15">
      <c r="A5105">
        <f t="shared" si="427"/>
        <v>1004923032</v>
      </c>
      <c r="B5105" s="32">
        <v>1004923</v>
      </c>
      <c r="C5105">
        <v>32</v>
      </c>
      <c r="D5105">
        <v>0</v>
      </c>
      <c r="E5105">
        <v>0</v>
      </c>
      <c r="F5105" t="s">
        <v>609</v>
      </c>
      <c r="H5105">
        <v>0</v>
      </c>
      <c r="I5105">
        <v>1</v>
      </c>
      <c r="J5105">
        <v>0</v>
      </c>
      <c r="K5105">
        <v>100</v>
      </c>
      <c r="L5105">
        <f t="shared" si="424"/>
        <v>3.3374399999999951</v>
      </c>
      <c r="N5105">
        <v>0.69529999999999903</v>
      </c>
      <c r="O5105" t="str">
        <f t="shared" si="426"/>
        <v>18&lt;row&gt;&lt;color=136,140,107&gt;挥砍镰刀给予对手333%伤害，&lt;row&gt;&lt;color=136,140,107&gt;并额外造成742点伤害</v>
      </c>
    </row>
    <row r="5106" spans="1:15" x14ac:dyDescent="0.15">
      <c r="A5106">
        <f t="shared" si="427"/>
        <v>1004923033</v>
      </c>
      <c r="B5106" s="32">
        <v>1004923</v>
      </c>
      <c r="C5106">
        <v>33</v>
      </c>
      <c r="D5106">
        <v>0</v>
      </c>
      <c r="E5106">
        <v>0</v>
      </c>
      <c r="F5106" t="s">
        <v>610</v>
      </c>
      <c r="H5106">
        <v>0</v>
      </c>
      <c r="I5106">
        <v>1</v>
      </c>
      <c r="J5106">
        <v>0</v>
      </c>
      <c r="K5106">
        <v>100</v>
      </c>
      <c r="L5106">
        <f t="shared" ref="L5106:L5169" si="428">IF(C5106=80,VLOOKUP((B5106-20),$B$100:$L$2343,11,0),VLOOKUP((B5106-20),$B$100:$L$2343,11,0)*N5106)</f>
        <v>3.3676799999999951</v>
      </c>
      <c r="N5106">
        <v>0.701599999999999</v>
      </c>
      <c r="O5106" t="str">
        <f t="shared" si="426"/>
        <v>18&lt;row&gt;&lt;color=136,140,107&gt;挥砍镰刀给予对手336%伤害，&lt;row&gt;&lt;color=136,140,107&gt;并额外造成779点伤害</v>
      </c>
    </row>
    <row r="5107" spans="1:15" x14ac:dyDescent="0.15">
      <c r="A5107">
        <f t="shared" si="427"/>
        <v>1004923034</v>
      </c>
      <c r="B5107" s="32">
        <v>1004923</v>
      </c>
      <c r="C5107">
        <v>34</v>
      </c>
      <c r="D5107">
        <v>0</v>
      </c>
      <c r="E5107">
        <v>0</v>
      </c>
      <c r="F5107" t="s">
        <v>611</v>
      </c>
      <c r="H5107">
        <v>0</v>
      </c>
      <c r="I5107">
        <v>1</v>
      </c>
      <c r="J5107">
        <v>0</v>
      </c>
      <c r="K5107">
        <v>100</v>
      </c>
      <c r="L5107">
        <f t="shared" si="428"/>
        <v>3.3979199999999952</v>
      </c>
      <c r="N5107">
        <v>0.70789999999999897</v>
      </c>
      <c r="O5107" t="str">
        <f t="shared" si="426"/>
        <v>18&lt;row&gt;&lt;color=136,140,107&gt;挥砍镰刀给予对手339%伤害，&lt;row&gt;&lt;color=136,140,107&gt;并额外造成817点伤害</v>
      </c>
    </row>
    <row r="5108" spans="1:15" x14ac:dyDescent="0.15">
      <c r="A5108">
        <f t="shared" si="427"/>
        <v>1004923035</v>
      </c>
      <c r="B5108" s="32">
        <v>1004923</v>
      </c>
      <c r="C5108">
        <v>35</v>
      </c>
      <c r="D5108">
        <v>0</v>
      </c>
      <c r="E5108">
        <v>0</v>
      </c>
      <c r="F5108" t="s">
        <v>612</v>
      </c>
      <c r="H5108">
        <v>0</v>
      </c>
      <c r="I5108">
        <v>1</v>
      </c>
      <c r="J5108">
        <v>0</v>
      </c>
      <c r="K5108">
        <v>100</v>
      </c>
      <c r="L5108">
        <f t="shared" si="428"/>
        <v>3.4281599999999948</v>
      </c>
      <c r="N5108">
        <v>0.71419999999999895</v>
      </c>
      <c r="O5108" t="str">
        <f t="shared" si="426"/>
        <v>18&lt;row&gt;&lt;color=136,140,107&gt;挥砍镰刀给予对手342%伤害，&lt;row&gt;&lt;color=136,140,107&gt;并额外造成856点伤害</v>
      </c>
    </row>
    <row r="5109" spans="1:15" x14ac:dyDescent="0.15">
      <c r="A5109">
        <f t="shared" si="427"/>
        <v>1004923036</v>
      </c>
      <c r="B5109" s="32">
        <v>1004923</v>
      </c>
      <c r="C5109">
        <v>36</v>
      </c>
      <c r="D5109">
        <v>0</v>
      </c>
      <c r="E5109">
        <v>0</v>
      </c>
      <c r="F5109" t="s">
        <v>613</v>
      </c>
      <c r="H5109">
        <v>0</v>
      </c>
      <c r="I5109">
        <v>1</v>
      </c>
      <c r="J5109">
        <v>0</v>
      </c>
      <c r="K5109">
        <v>100</v>
      </c>
      <c r="L5109">
        <f t="shared" si="428"/>
        <v>3.4583999999999953</v>
      </c>
      <c r="N5109">
        <v>0.72049999999999903</v>
      </c>
      <c r="O5109" t="str">
        <f t="shared" si="426"/>
        <v>18&lt;row&gt;&lt;color=136,140,107&gt;挥砍镰刀给予对手345%伤害，&lt;row&gt;&lt;color=136,140,107&gt;并额外造成897点伤害</v>
      </c>
    </row>
    <row r="5110" spans="1:15" x14ac:dyDescent="0.15">
      <c r="A5110">
        <f t="shared" si="427"/>
        <v>1004923037</v>
      </c>
      <c r="B5110" s="32">
        <v>1004923</v>
      </c>
      <c r="C5110">
        <v>37</v>
      </c>
      <c r="D5110">
        <v>0</v>
      </c>
      <c r="E5110">
        <v>0</v>
      </c>
      <c r="F5110" t="s">
        <v>614</v>
      </c>
      <c r="H5110">
        <v>0</v>
      </c>
      <c r="I5110">
        <v>1</v>
      </c>
      <c r="J5110">
        <v>0</v>
      </c>
      <c r="K5110">
        <v>100</v>
      </c>
      <c r="L5110">
        <f t="shared" si="428"/>
        <v>3.4886399999999953</v>
      </c>
      <c r="N5110">
        <v>0.726799999999999</v>
      </c>
      <c r="O5110" t="str">
        <f t="shared" si="426"/>
        <v>18&lt;row&gt;&lt;color=136,140,107&gt;挥砍镰刀给予对手348%伤害，&lt;row&gt;&lt;color=136,140,107&gt;并额外造成938点伤害</v>
      </c>
    </row>
    <row r="5111" spans="1:15" x14ac:dyDescent="0.15">
      <c r="A5111">
        <f t="shared" si="427"/>
        <v>1004923038</v>
      </c>
      <c r="B5111" s="32">
        <v>1004923</v>
      </c>
      <c r="C5111">
        <v>38</v>
      </c>
      <c r="D5111">
        <v>0</v>
      </c>
      <c r="E5111">
        <v>0</v>
      </c>
      <c r="F5111" t="s">
        <v>615</v>
      </c>
      <c r="H5111">
        <v>0</v>
      </c>
      <c r="I5111">
        <v>1</v>
      </c>
      <c r="J5111">
        <v>0</v>
      </c>
      <c r="K5111">
        <v>100</v>
      </c>
      <c r="L5111">
        <f t="shared" si="428"/>
        <v>3.5188799999999949</v>
      </c>
      <c r="N5111">
        <v>0.73309999999999897</v>
      </c>
      <c r="O5111" t="str">
        <f t="shared" si="426"/>
        <v>18&lt;row&gt;&lt;color=136,140,107&gt;挥砍镰刀给予对手351%伤害，&lt;row&gt;&lt;color=136,140,107&gt;并额外造成980点伤害</v>
      </c>
    </row>
    <row r="5112" spans="1:15" x14ac:dyDescent="0.15">
      <c r="A5112">
        <f t="shared" si="427"/>
        <v>1004923039</v>
      </c>
      <c r="B5112" s="32">
        <v>1004923</v>
      </c>
      <c r="C5112">
        <v>39</v>
      </c>
      <c r="D5112">
        <v>0</v>
      </c>
      <c r="E5112">
        <v>0</v>
      </c>
      <c r="F5112" t="s">
        <v>616</v>
      </c>
      <c r="H5112">
        <v>0</v>
      </c>
      <c r="I5112">
        <v>1</v>
      </c>
      <c r="J5112">
        <v>0</v>
      </c>
      <c r="K5112">
        <v>100</v>
      </c>
      <c r="L5112">
        <f t="shared" si="428"/>
        <v>3.5491199999999949</v>
      </c>
      <c r="N5112">
        <v>0.73939999999999895</v>
      </c>
      <c r="O5112" t="str">
        <f t="shared" si="426"/>
        <v>18&lt;row&gt;&lt;color=136,140,107&gt;挥砍镰刀给予对手354%伤害，&lt;row&gt;&lt;color=136,140,107&gt;并额外造成1023点伤害</v>
      </c>
    </row>
    <row r="5113" spans="1:15" x14ac:dyDescent="0.15">
      <c r="A5113">
        <f t="shared" si="427"/>
        <v>1004923040</v>
      </c>
      <c r="B5113" s="32">
        <v>1004923</v>
      </c>
      <c r="C5113">
        <v>40</v>
      </c>
      <c r="D5113">
        <v>0</v>
      </c>
      <c r="E5113">
        <v>0</v>
      </c>
      <c r="F5113" t="s">
        <v>617</v>
      </c>
      <c r="H5113">
        <v>0</v>
      </c>
      <c r="I5113">
        <v>1</v>
      </c>
      <c r="J5113">
        <v>0</v>
      </c>
      <c r="K5113">
        <v>100</v>
      </c>
      <c r="L5113">
        <f t="shared" si="428"/>
        <v>3.5793599999999954</v>
      </c>
      <c r="N5113">
        <v>0.74569999999999903</v>
      </c>
      <c r="O5113" t="str">
        <f t="shared" si="426"/>
        <v>18&lt;row&gt;&lt;color=136,140,107&gt;挥砍镰刀给予对手357%伤害，&lt;row&gt;&lt;color=136,140,107&gt;并额外造成1067点伤害</v>
      </c>
    </row>
    <row r="5114" spans="1:15" x14ac:dyDescent="0.15">
      <c r="A5114">
        <f t="shared" si="427"/>
        <v>1004923041</v>
      </c>
      <c r="B5114" s="32">
        <v>1004923</v>
      </c>
      <c r="C5114">
        <v>41</v>
      </c>
      <c r="D5114">
        <v>0</v>
      </c>
      <c r="E5114">
        <v>0</v>
      </c>
      <c r="F5114" t="s">
        <v>618</v>
      </c>
      <c r="H5114">
        <v>0</v>
      </c>
      <c r="I5114">
        <v>1</v>
      </c>
      <c r="J5114">
        <v>0</v>
      </c>
      <c r="K5114">
        <v>100</v>
      </c>
      <c r="L5114">
        <f t="shared" si="428"/>
        <v>3.609599999999995</v>
      </c>
      <c r="N5114">
        <v>0.751999999999999</v>
      </c>
      <c r="O5114" t="str">
        <f t="shared" si="426"/>
        <v>18&lt;row&gt;&lt;color=136,140,107&gt;挥砍镰刀给予对手360%伤害，&lt;row&gt;&lt;color=136,140,107&gt;并额外造成1112点伤害</v>
      </c>
    </row>
    <row r="5115" spans="1:15" x14ac:dyDescent="0.15">
      <c r="A5115">
        <f t="shared" si="427"/>
        <v>1004923042</v>
      </c>
      <c r="B5115" s="32">
        <v>1004923</v>
      </c>
      <c r="C5115">
        <v>42</v>
      </c>
      <c r="D5115">
        <v>0</v>
      </c>
      <c r="E5115">
        <v>0</v>
      </c>
      <c r="F5115" t="s">
        <v>619</v>
      </c>
      <c r="H5115">
        <v>0</v>
      </c>
      <c r="I5115">
        <v>1</v>
      </c>
      <c r="J5115">
        <v>0</v>
      </c>
      <c r="K5115">
        <v>100</v>
      </c>
      <c r="L5115">
        <f t="shared" si="428"/>
        <v>3.6398399999999951</v>
      </c>
      <c r="N5115">
        <v>0.75829999999999897</v>
      </c>
      <c r="O5115" t="str">
        <f t="shared" si="426"/>
        <v>18&lt;row&gt;&lt;color=136,140,107&gt;挥砍镰刀给予对手363%伤害，&lt;row&gt;&lt;color=136,140,107&gt;并额外造成1159点伤害</v>
      </c>
    </row>
    <row r="5116" spans="1:15" x14ac:dyDescent="0.15">
      <c r="A5116">
        <f t="shared" si="427"/>
        <v>1004923043</v>
      </c>
      <c r="B5116" s="32">
        <v>1004923</v>
      </c>
      <c r="C5116">
        <v>43</v>
      </c>
      <c r="D5116">
        <v>0</v>
      </c>
      <c r="E5116">
        <v>0</v>
      </c>
      <c r="F5116" t="s">
        <v>620</v>
      </c>
      <c r="H5116">
        <v>0</v>
      </c>
      <c r="I5116">
        <v>1</v>
      </c>
      <c r="J5116">
        <v>0</v>
      </c>
      <c r="K5116">
        <v>100</v>
      </c>
      <c r="L5116">
        <f t="shared" si="428"/>
        <v>3.6700799999999947</v>
      </c>
      <c r="N5116">
        <v>0.76459999999999895</v>
      </c>
      <c r="O5116" t="str">
        <f t="shared" si="426"/>
        <v>18&lt;row&gt;&lt;color=136,140,107&gt;挥砍镰刀给予对手367%伤害，&lt;row&gt;&lt;color=136,140,107&gt;并额外造成1206点伤害</v>
      </c>
    </row>
    <row r="5117" spans="1:15" x14ac:dyDescent="0.15">
      <c r="A5117">
        <f t="shared" si="427"/>
        <v>1004923044</v>
      </c>
      <c r="B5117" s="32">
        <v>1004923</v>
      </c>
      <c r="C5117">
        <v>44</v>
      </c>
      <c r="D5117">
        <v>0</v>
      </c>
      <c r="E5117">
        <v>0</v>
      </c>
      <c r="F5117" t="s">
        <v>621</v>
      </c>
      <c r="H5117">
        <v>0</v>
      </c>
      <c r="I5117">
        <v>1</v>
      </c>
      <c r="J5117">
        <v>0</v>
      </c>
      <c r="K5117">
        <v>100</v>
      </c>
      <c r="L5117">
        <f t="shared" si="428"/>
        <v>3.7003199999999952</v>
      </c>
      <c r="N5117">
        <v>0.77089999999999903</v>
      </c>
      <c r="O5117" t="str">
        <f t="shared" si="426"/>
        <v>18&lt;row&gt;&lt;color=136,140,107&gt;挥砍镰刀给予对手370%伤害，&lt;row&gt;&lt;color=136,140,107&gt;并额外造成1255点伤害</v>
      </c>
    </row>
    <row r="5118" spans="1:15" x14ac:dyDescent="0.15">
      <c r="A5118">
        <f t="shared" si="427"/>
        <v>1004923045</v>
      </c>
      <c r="B5118" s="32">
        <v>1004923</v>
      </c>
      <c r="C5118">
        <v>45</v>
      </c>
      <c r="D5118">
        <v>0</v>
      </c>
      <c r="E5118">
        <v>0</v>
      </c>
      <c r="F5118" t="s">
        <v>622</v>
      </c>
      <c r="H5118">
        <v>0</v>
      </c>
      <c r="I5118">
        <v>1</v>
      </c>
      <c r="J5118">
        <v>0</v>
      </c>
      <c r="K5118">
        <v>100</v>
      </c>
      <c r="L5118">
        <f t="shared" si="428"/>
        <v>3.7305599999999952</v>
      </c>
      <c r="N5118">
        <v>0.777199999999999</v>
      </c>
      <c r="O5118" t="str">
        <f t="shared" si="426"/>
        <v>18&lt;row&gt;&lt;color=136,140,107&gt;挥砍镰刀给予对手373%伤害，&lt;row&gt;&lt;color=136,140,107&gt;并额外造成1304点伤害</v>
      </c>
    </row>
    <row r="5119" spans="1:15" x14ac:dyDescent="0.15">
      <c r="A5119">
        <f t="shared" si="427"/>
        <v>1004923046</v>
      </c>
      <c r="B5119" s="32">
        <v>1004923</v>
      </c>
      <c r="C5119">
        <v>46</v>
      </c>
      <c r="D5119">
        <v>0</v>
      </c>
      <c r="E5119">
        <v>0</v>
      </c>
      <c r="F5119" t="s">
        <v>623</v>
      </c>
      <c r="H5119">
        <v>0</v>
      </c>
      <c r="I5119">
        <v>1</v>
      </c>
      <c r="J5119">
        <v>0</v>
      </c>
      <c r="K5119">
        <v>100</v>
      </c>
      <c r="L5119">
        <f t="shared" si="428"/>
        <v>3.7607999999999948</v>
      </c>
      <c r="N5119">
        <v>0.78349999999999898</v>
      </c>
      <c r="O5119" t="str">
        <f t="shared" si="426"/>
        <v>18&lt;row&gt;&lt;color=136,140,107&gt;挥砍镰刀给予对手376%伤害，&lt;row&gt;&lt;color=136,140,107&gt;并额外造成1355点伤害</v>
      </c>
    </row>
    <row r="5120" spans="1:15" x14ac:dyDescent="0.15">
      <c r="A5120">
        <f t="shared" si="427"/>
        <v>1004923047</v>
      </c>
      <c r="B5120" s="32">
        <v>1004923</v>
      </c>
      <c r="C5120">
        <v>47</v>
      </c>
      <c r="D5120">
        <v>0</v>
      </c>
      <c r="E5120">
        <v>0</v>
      </c>
      <c r="F5120" t="s">
        <v>624</v>
      </c>
      <c r="H5120">
        <v>0</v>
      </c>
      <c r="I5120">
        <v>1</v>
      </c>
      <c r="J5120">
        <v>0</v>
      </c>
      <c r="K5120">
        <v>100</v>
      </c>
      <c r="L5120">
        <f t="shared" si="428"/>
        <v>3.7910399999999949</v>
      </c>
      <c r="N5120">
        <v>0.78979999999999895</v>
      </c>
      <c r="O5120" t="str">
        <f t="shared" si="426"/>
        <v>18&lt;row&gt;&lt;color=136,140,107&gt;挥砍镰刀给予对手379%伤害，&lt;row&gt;&lt;color=136,140,107&gt;并额外造成1407点伤害</v>
      </c>
    </row>
    <row r="5121" spans="1:15" x14ac:dyDescent="0.15">
      <c r="A5121">
        <f t="shared" si="427"/>
        <v>1004923048</v>
      </c>
      <c r="B5121" s="32">
        <v>1004923</v>
      </c>
      <c r="C5121">
        <v>48</v>
      </c>
      <c r="D5121">
        <v>0</v>
      </c>
      <c r="E5121">
        <v>0</v>
      </c>
      <c r="F5121" t="s">
        <v>625</v>
      </c>
      <c r="H5121">
        <v>0</v>
      </c>
      <c r="I5121">
        <v>1</v>
      </c>
      <c r="J5121">
        <v>0</v>
      </c>
      <c r="K5121">
        <v>100</v>
      </c>
      <c r="L5121">
        <f t="shared" si="428"/>
        <v>3.8212799999999953</v>
      </c>
      <c r="N5121">
        <v>0.79609999999999903</v>
      </c>
      <c r="O5121" t="str">
        <f t="shared" si="426"/>
        <v>18&lt;row&gt;&lt;color=136,140,107&gt;挥砍镰刀给予对手382%伤害，&lt;row&gt;&lt;color=136,140,107&gt;并额外造成1460点伤害</v>
      </c>
    </row>
    <row r="5122" spans="1:15" x14ac:dyDescent="0.15">
      <c r="A5122">
        <f t="shared" si="427"/>
        <v>1004923049</v>
      </c>
      <c r="B5122" s="32">
        <v>1004923</v>
      </c>
      <c r="C5122">
        <v>49</v>
      </c>
      <c r="D5122">
        <v>0</v>
      </c>
      <c r="E5122">
        <v>0</v>
      </c>
      <c r="F5122" t="s">
        <v>626</v>
      </c>
      <c r="H5122">
        <v>0</v>
      </c>
      <c r="I5122">
        <v>1</v>
      </c>
      <c r="J5122">
        <v>0</v>
      </c>
      <c r="K5122">
        <v>100</v>
      </c>
      <c r="L5122">
        <f t="shared" si="428"/>
        <v>3.8515199999999949</v>
      </c>
      <c r="N5122">
        <v>0.802399999999999</v>
      </c>
      <c r="O5122" t="str">
        <f t="shared" si="426"/>
        <v>18&lt;row&gt;&lt;color=136,140,107&gt;挥砍镰刀给予对手385%伤害，&lt;row&gt;&lt;color=136,140,107&gt;并额外造成1514点伤害</v>
      </c>
    </row>
    <row r="5123" spans="1:15" x14ac:dyDescent="0.15">
      <c r="A5123">
        <f t="shared" si="427"/>
        <v>1004923050</v>
      </c>
      <c r="B5123" s="32">
        <v>1004923</v>
      </c>
      <c r="C5123">
        <v>50</v>
      </c>
      <c r="D5123">
        <v>0</v>
      </c>
      <c r="E5123">
        <v>0</v>
      </c>
      <c r="F5123" t="s">
        <v>627</v>
      </c>
      <c r="H5123">
        <v>0</v>
      </c>
      <c r="I5123">
        <v>1</v>
      </c>
      <c r="J5123">
        <v>0</v>
      </c>
      <c r="K5123">
        <v>100</v>
      </c>
      <c r="L5123">
        <f t="shared" si="428"/>
        <v>3.881759999999995</v>
      </c>
      <c r="N5123">
        <v>0.80869999999999898</v>
      </c>
      <c r="O5123" t="str">
        <f t="shared" si="426"/>
        <v>18&lt;row&gt;&lt;color=136,140,107&gt;挥砍镰刀给予对手388%伤害，&lt;row&gt;&lt;color=136,140,107&gt;并额外造成1569点伤害</v>
      </c>
    </row>
    <row r="5124" spans="1:15" x14ac:dyDescent="0.15">
      <c r="A5124">
        <f t="shared" si="427"/>
        <v>1004923051</v>
      </c>
      <c r="B5124" s="32">
        <v>1004923</v>
      </c>
      <c r="C5124">
        <v>51</v>
      </c>
      <c r="D5124">
        <v>0</v>
      </c>
      <c r="E5124">
        <v>0</v>
      </c>
      <c r="F5124" t="s">
        <v>628</v>
      </c>
      <c r="H5124">
        <v>0</v>
      </c>
      <c r="I5124">
        <v>1</v>
      </c>
      <c r="J5124">
        <v>0</v>
      </c>
      <c r="K5124">
        <v>100</v>
      </c>
      <c r="L5124">
        <f t="shared" si="428"/>
        <v>3.9119999999999946</v>
      </c>
      <c r="N5124">
        <v>0.81499999999999895</v>
      </c>
      <c r="O5124" t="str">
        <f t="shared" si="426"/>
        <v>18&lt;row&gt;&lt;color=136,140,107&gt;挥砍镰刀给予对手391%伤害，&lt;row&gt;&lt;color=136,140,107&gt;并额外造成1626点伤害</v>
      </c>
    </row>
    <row r="5125" spans="1:15" x14ac:dyDescent="0.15">
      <c r="A5125">
        <f t="shared" si="427"/>
        <v>1004923052</v>
      </c>
      <c r="B5125" s="32">
        <v>1004923</v>
      </c>
      <c r="C5125">
        <v>52</v>
      </c>
      <c r="D5125">
        <v>0</v>
      </c>
      <c r="E5125">
        <v>0</v>
      </c>
      <c r="F5125" t="s">
        <v>629</v>
      </c>
      <c r="H5125">
        <v>0</v>
      </c>
      <c r="I5125">
        <v>1</v>
      </c>
      <c r="J5125">
        <v>0</v>
      </c>
      <c r="K5125">
        <v>100</v>
      </c>
      <c r="L5125">
        <f t="shared" si="428"/>
        <v>3.9422399999999951</v>
      </c>
      <c r="N5125">
        <v>0.82129999999999903</v>
      </c>
      <c r="O5125" t="str">
        <f t="shared" si="426"/>
        <v>18&lt;row&gt;&lt;color=136,140,107&gt;挥砍镰刀给予对手394%伤害，&lt;row&gt;&lt;color=136,140,107&gt;并额外造成1683点伤害</v>
      </c>
    </row>
    <row r="5126" spans="1:15" x14ac:dyDescent="0.15">
      <c r="A5126">
        <f t="shared" si="427"/>
        <v>1004923053</v>
      </c>
      <c r="B5126" s="32">
        <v>1004923</v>
      </c>
      <c r="C5126">
        <v>53</v>
      </c>
      <c r="D5126">
        <v>0</v>
      </c>
      <c r="E5126">
        <v>0</v>
      </c>
      <c r="F5126" t="s">
        <v>630</v>
      </c>
      <c r="H5126">
        <v>0</v>
      </c>
      <c r="I5126">
        <v>1</v>
      </c>
      <c r="J5126">
        <v>0</v>
      </c>
      <c r="K5126">
        <v>100</v>
      </c>
      <c r="L5126">
        <f t="shared" si="428"/>
        <v>3.9724799999999951</v>
      </c>
      <c r="N5126">
        <v>0.827599999999999</v>
      </c>
      <c r="O5126" t="str">
        <f t="shared" si="426"/>
        <v>18&lt;row&gt;&lt;color=136,140,107&gt;挥砍镰刀给予对手397%伤害，&lt;row&gt;&lt;color=136,140,107&gt;并额外造成1742点伤害</v>
      </c>
    </row>
    <row r="5127" spans="1:15" x14ac:dyDescent="0.15">
      <c r="A5127">
        <f t="shared" si="427"/>
        <v>1004923054</v>
      </c>
      <c r="B5127" s="32">
        <v>1004923</v>
      </c>
      <c r="C5127">
        <v>54</v>
      </c>
      <c r="D5127">
        <v>0</v>
      </c>
      <c r="E5127">
        <v>0</v>
      </c>
      <c r="F5127" t="s">
        <v>631</v>
      </c>
      <c r="H5127">
        <v>0</v>
      </c>
      <c r="I5127">
        <v>1</v>
      </c>
      <c r="J5127">
        <v>0</v>
      </c>
      <c r="K5127">
        <v>100</v>
      </c>
      <c r="L5127">
        <f t="shared" si="428"/>
        <v>4.0027199999999947</v>
      </c>
      <c r="N5127">
        <v>0.83389999999999898</v>
      </c>
      <c r="O5127" t="str">
        <f t="shared" si="426"/>
        <v>18&lt;row&gt;&lt;color=136,140,107&gt;挥砍镰刀给予对手400%伤害，&lt;row&gt;&lt;color=136,140,107&gt;并额外造成1802点伤害</v>
      </c>
    </row>
    <row r="5128" spans="1:15" x14ac:dyDescent="0.15">
      <c r="A5128">
        <f t="shared" si="427"/>
        <v>1004923055</v>
      </c>
      <c r="B5128" s="32">
        <v>1004923</v>
      </c>
      <c r="C5128">
        <v>55</v>
      </c>
      <c r="D5128">
        <v>0</v>
      </c>
      <c r="E5128">
        <v>0</v>
      </c>
      <c r="F5128" t="s">
        <v>632</v>
      </c>
      <c r="H5128">
        <v>0</v>
      </c>
      <c r="I5128">
        <v>1</v>
      </c>
      <c r="J5128">
        <v>0</v>
      </c>
      <c r="K5128">
        <v>100</v>
      </c>
      <c r="L5128">
        <f t="shared" si="428"/>
        <v>4.0329599999999948</v>
      </c>
      <c r="N5128">
        <v>0.84019999999999895</v>
      </c>
      <c r="O5128" t="str">
        <f t="shared" si="426"/>
        <v>18&lt;row&gt;&lt;color=136,140,107&gt;挥砍镰刀给予对手403%伤害，&lt;row&gt;&lt;color=136,140,107&gt;并额外造成1863点伤害</v>
      </c>
    </row>
    <row r="5129" spans="1:15" x14ac:dyDescent="0.15">
      <c r="A5129">
        <f t="shared" si="427"/>
        <v>1004923056</v>
      </c>
      <c r="B5129" s="32">
        <v>1004923</v>
      </c>
      <c r="C5129">
        <v>56</v>
      </c>
      <c r="D5129">
        <v>0</v>
      </c>
      <c r="E5129">
        <v>0</v>
      </c>
      <c r="F5129" t="s">
        <v>633</v>
      </c>
      <c r="H5129">
        <v>0</v>
      </c>
      <c r="I5129">
        <v>1</v>
      </c>
      <c r="J5129">
        <v>0</v>
      </c>
      <c r="K5129">
        <v>100</v>
      </c>
      <c r="L5129">
        <f t="shared" si="428"/>
        <v>4.0631999999999904</v>
      </c>
      <c r="N5129">
        <v>0.84649999999999803</v>
      </c>
      <c r="O5129" t="str">
        <f t="shared" si="426"/>
        <v>18&lt;row&gt;&lt;color=136,140,107&gt;挥砍镰刀给予对手406%伤害，&lt;row&gt;&lt;color=136,140,107&gt;并额外造成1926点伤害</v>
      </c>
    </row>
    <row r="5130" spans="1:15" x14ac:dyDescent="0.15">
      <c r="A5130">
        <f t="shared" si="427"/>
        <v>1004923057</v>
      </c>
      <c r="B5130" s="32">
        <v>1004923</v>
      </c>
      <c r="C5130">
        <v>57</v>
      </c>
      <c r="D5130">
        <v>0</v>
      </c>
      <c r="E5130">
        <v>0</v>
      </c>
      <c r="F5130" t="s">
        <v>634</v>
      </c>
      <c r="H5130">
        <v>0</v>
      </c>
      <c r="I5130">
        <v>1</v>
      </c>
      <c r="J5130">
        <v>0</v>
      </c>
      <c r="K5130">
        <v>100</v>
      </c>
      <c r="L5130">
        <f t="shared" si="428"/>
        <v>4.0934399999999904</v>
      </c>
      <c r="N5130">
        <v>0.852799999999998</v>
      </c>
      <c r="O5130" t="str">
        <f t="shared" si="426"/>
        <v>18&lt;row&gt;&lt;color=136,140,107&gt;挥砍镰刀给予对手409%伤害，&lt;row&gt;&lt;color=136,140,107&gt;并额外造成1989点伤害</v>
      </c>
    </row>
    <row r="5131" spans="1:15" x14ac:dyDescent="0.15">
      <c r="A5131">
        <f t="shared" si="427"/>
        <v>1004923058</v>
      </c>
      <c r="B5131" s="32">
        <v>1004923</v>
      </c>
      <c r="C5131">
        <v>58</v>
      </c>
      <c r="D5131">
        <v>0</v>
      </c>
      <c r="E5131">
        <v>0</v>
      </c>
      <c r="F5131" t="s">
        <v>635</v>
      </c>
      <c r="H5131">
        <v>0</v>
      </c>
      <c r="I5131">
        <v>1</v>
      </c>
      <c r="J5131">
        <v>0</v>
      </c>
      <c r="K5131">
        <v>100</v>
      </c>
      <c r="L5131">
        <f t="shared" si="428"/>
        <v>4.1236799999999905</v>
      </c>
      <c r="N5131">
        <v>0.85909999999999798</v>
      </c>
      <c r="O5131" t="str">
        <f t="shared" si="426"/>
        <v>18&lt;row&gt;&lt;color=136,140,107&gt;挥砍镰刀给予对手412%伤害，&lt;row&gt;&lt;color=136,140,107&gt;并额外造成2054点伤害</v>
      </c>
    </row>
    <row r="5132" spans="1:15" x14ac:dyDescent="0.15">
      <c r="A5132">
        <f t="shared" si="427"/>
        <v>1004923059</v>
      </c>
      <c r="B5132" s="32">
        <v>1004923</v>
      </c>
      <c r="C5132">
        <v>59</v>
      </c>
      <c r="D5132">
        <v>0</v>
      </c>
      <c r="E5132">
        <v>0</v>
      </c>
      <c r="F5132" t="s">
        <v>636</v>
      </c>
      <c r="H5132">
        <v>0</v>
      </c>
      <c r="I5132">
        <v>1</v>
      </c>
      <c r="J5132">
        <v>0</v>
      </c>
      <c r="K5132">
        <v>100</v>
      </c>
      <c r="L5132">
        <f t="shared" si="428"/>
        <v>4.1539199999999896</v>
      </c>
      <c r="N5132">
        <v>0.86539999999999795</v>
      </c>
      <c r="O5132" t="str">
        <f t="shared" si="426"/>
        <v>18&lt;row&gt;&lt;color=136,140,107&gt;挥砍镰刀给予对手415%伤害，&lt;row&gt;&lt;color=136,140,107&gt;并额外造成2120点伤害</v>
      </c>
    </row>
    <row r="5133" spans="1:15" x14ac:dyDescent="0.15">
      <c r="A5133">
        <f t="shared" si="427"/>
        <v>1004923060</v>
      </c>
      <c r="B5133" s="32">
        <v>1004923</v>
      </c>
      <c r="C5133">
        <v>60</v>
      </c>
      <c r="D5133">
        <v>0</v>
      </c>
      <c r="E5133">
        <v>0</v>
      </c>
      <c r="F5133" t="s">
        <v>637</v>
      </c>
      <c r="H5133">
        <v>0</v>
      </c>
      <c r="I5133">
        <v>1</v>
      </c>
      <c r="J5133">
        <v>0</v>
      </c>
      <c r="K5133">
        <v>100</v>
      </c>
      <c r="L5133">
        <f t="shared" si="428"/>
        <v>4.1841599999999906</v>
      </c>
      <c r="N5133">
        <v>0.87169999999999803</v>
      </c>
      <c r="O5133" t="str">
        <f t="shared" si="426"/>
        <v>18&lt;row&gt;&lt;color=136,140,107&gt;挥砍镰刀给予对手418%伤害，&lt;row&gt;&lt;color=136,140,107&gt;并额外造成2188点伤害</v>
      </c>
    </row>
    <row r="5134" spans="1:15" x14ac:dyDescent="0.15">
      <c r="A5134">
        <f t="shared" si="427"/>
        <v>1004923061</v>
      </c>
      <c r="B5134" s="32">
        <v>1004923</v>
      </c>
      <c r="C5134">
        <v>61</v>
      </c>
      <c r="D5134">
        <v>0</v>
      </c>
      <c r="E5134">
        <v>0</v>
      </c>
      <c r="F5134" t="s">
        <v>638</v>
      </c>
      <c r="H5134">
        <v>0</v>
      </c>
      <c r="I5134">
        <v>1</v>
      </c>
      <c r="J5134">
        <v>0</v>
      </c>
      <c r="K5134">
        <v>100</v>
      </c>
      <c r="L5134">
        <f t="shared" si="428"/>
        <v>4.2143999999999906</v>
      </c>
      <c r="N5134">
        <v>0.877999999999998</v>
      </c>
      <c r="O5134" t="str">
        <f t="shared" si="426"/>
        <v>18&lt;row&gt;&lt;color=136,140,107&gt;挥砍镰刀给予对手421%伤害，&lt;row&gt;&lt;color=136,140,107&gt;并额外造成2257点伤害</v>
      </c>
    </row>
    <row r="5135" spans="1:15" x14ac:dyDescent="0.15">
      <c r="A5135">
        <f t="shared" si="427"/>
        <v>1004923062</v>
      </c>
      <c r="B5135" s="32">
        <v>1004923</v>
      </c>
      <c r="C5135">
        <v>62</v>
      </c>
      <c r="D5135">
        <v>0</v>
      </c>
      <c r="E5135">
        <v>0</v>
      </c>
      <c r="F5135" t="s">
        <v>639</v>
      </c>
      <c r="H5135">
        <v>0</v>
      </c>
      <c r="I5135">
        <v>1</v>
      </c>
      <c r="J5135">
        <v>0</v>
      </c>
      <c r="K5135">
        <v>100</v>
      </c>
      <c r="L5135">
        <f t="shared" si="428"/>
        <v>4.2446399999999898</v>
      </c>
      <c r="N5135">
        <v>0.88429999999999798</v>
      </c>
      <c r="O5135" t="str">
        <f t="shared" si="426"/>
        <v>18&lt;row&gt;&lt;color=136,140,107&gt;挥砍镰刀给予对手424%伤害，&lt;row&gt;&lt;color=136,140,107&gt;并额外造成2327点伤害</v>
      </c>
    </row>
    <row r="5136" spans="1:15" x14ac:dyDescent="0.15">
      <c r="A5136">
        <f t="shared" si="427"/>
        <v>1004923063</v>
      </c>
      <c r="B5136" s="32">
        <v>1004923</v>
      </c>
      <c r="C5136">
        <v>63</v>
      </c>
      <c r="D5136">
        <v>0</v>
      </c>
      <c r="E5136">
        <v>0</v>
      </c>
      <c r="F5136" t="s">
        <v>640</v>
      </c>
      <c r="H5136">
        <v>0</v>
      </c>
      <c r="I5136">
        <v>1</v>
      </c>
      <c r="J5136">
        <v>0</v>
      </c>
      <c r="K5136">
        <v>100</v>
      </c>
      <c r="L5136">
        <f t="shared" si="428"/>
        <v>4.2748799999999898</v>
      </c>
      <c r="N5136">
        <v>0.89059999999999795</v>
      </c>
      <c r="O5136" t="str">
        <f t="shared" si="426"/>
        <v>18&lt;row&gt;&lt;color=136,140,107&gt;挥砍镰刀给予对手427%伤害，&lt;row&gt;&lt;color=136,140,107&gt;并额外造成2398点伤害</v>
      </c>
    </row>
    <row r="5137" spans="1:15" x14ac:dyDescent="0.15">
      <c r="A5137">
        <f t="shared" si="427"/>
        <v>1004923064</v>
      </c>
      <c r="B5137" s="32">
        <v>1004923</v>
      </c>
      <c r="C5137">
        <v>64</v>
      </c>
      <c r="D5137">
        <v>0</v>
      </c>
      <c r="E5137">
        <v>0</v>
      </c>
      <c r="F5137" t="s">
        <v>641</v>
      </c>
      <c r="H5137">
        <v>0</v>
      </c>
      <c r="I5137">
        <v>1</v>
      </c>
      <c r="J5137">
        <v>0</v>
      </c>
      <c r="K5137">
        <v>100</v>
      </c>
      <c r="L5137">
        <f t="shared" si="428"/>
        <v>4.3051199999999907</v>
      </c>
      <c r="N5137">
        <v>0.89689999999999803</v>
      </c>
      <c r="O5137" t="str">
        <f t="shared" si="426"/>
        <v>18&lt;row&gt;&lt;color=136,140,107&gt;挥砍镰刀给予对手430%伤害，&lt;row&gt;&lt;color=136,140,107&gt;并额外造成2471点伤害</v>
      </c>
    </row>
    <row r="5138" spans="1:15" x14ac:dyDescent="0.15">
      <c r="A5138">
        <f t="shared" si="427"/>
        <v>1004923065</v>
      </c>
      <c r="B5138" s="32">
        <v>1004923</v>
      </c>
      <c r="C5138">
        <v>65</v>
      </c>
      <c r="D5138">
        <v>0</v>
      </c>
      <c r="E5138">
        <v>0</v>
      </c>
      <c r="F5138" t="s">
        <v>642</v>
      </c>
      <c r="H5138">
        <v>0</v>
      </c>
      <c r="I5138">
        <v>1</v>
      </c>
      <c r="J5138">
        <v>0</v>
      </c>
      <c r="K5138">
        <v>100</v>
      </c>
      <c r="L5138">
        <f t="shared" si="428"/>
        <v>4.3353599999999899</v>
      </c>
      <c r="N5138">
        <v>0.903199999999998</v>
      </c>
      <c r="O5138" t="str">
        <f t="shared" si="426"/>
        <v>18&lt;row&gt;&lt;color=136,140,107&gt;挥砍镰刀给予对手433%伤害，&lt;row&gt;&lt;color=136,140,107&gt;并额外造成2545点伤害</v>
      </c>
    </row>
    <row r="5139" spans="1:15" x14ac:dyDescent="0.15">
      <c r="A5139">
        <f t="shared" si="427"/>
        <v>1004923066</v>
      </c>
      <c r="B5139" s="32">
        <v>1004923</v>
      </c>
      <c r="C5139">
        <v>66</v>
      </c>
      <c r="D5139">
        <v>0</v>
      </c>
      <c r="E5139">
        <v>0</v>
      </c>
      <c r="F5139" t="s">
        <v>643</v>
      </c>
      <c r="H5139">
        <v>0</v>
      </c>
      <c r="I5139">
        <v>1</v>
      </c>
      <c r="J5139">
        <v>0</v>
      </c>
      <c r="K5139">
        <v>100</v>
      </c>
      <c r="L5139">
        <f t="shared" si="428"/>
        <v>4.3655999999999899</v>
      </c>
      <c r="N5139">
        <v>0.90949999999999798</v>
      </c>
      <c r="O5139" t="str">
        <f t="shared" ref="O5139:O5153" si="429">"18&lt;row&gt;&lt;color=136,140,107&gt;挥砍镰刀给予对手"&amp;INT(L5139*100)&amp;"%伤害，&lt;row&gt;&lt;color=136,140,107&gt;并额外造成"&amp;INT(C5139*10*L5139*N5139)&amp;"点伤害"</f>
        <v>18&lt;row&gt;&lt;color=136,140,107&gt;挥砍镰刀给予对手436%伤害，&lt;row&gt;&lt;color=136,140,107&gt;并额外造成2620点伤害</v>
      </c>
    </row>
    <row r="5140" spans="1:15" x14ac:dyDescent="0.15">
      <c r="A5140">
        <f t="shared" si="427"/>
        <v>1004923067</v>
      </c>
      <c r="B5140" s="32">
        <v>1004923</v>
      </c>
      <c r="C5140">
        <v>67</v>
      </c>
      <c r="D5140">
        <v>0</v>
      </c>
      <c r="E5140">
        <v>0</v>
      </c>
      <c r="F5140" t="s">
        <v>644</v>
      </c>
      <c r="H5140">
        <v>0</v>
      </c>
      <c r="I5140">
        <v>1</v>
      </c>
      <c r="J5140">
        <v>0</v>
      </c>
      <c r="K5140">
        <v>100</v>
      </c>
      <c r="L5140">
        <f t="shared" si="428"/>
        <v>4.39583999999999</v>
      </c>
      <c r="N5140">
        <v>0.91579999999999795</v>
      </c>
      <c r="O5140" t="str">
        <f t="shared" si="429"/>
        <v>18&lt;row&gt;&lt;color=136,140,107&gt;挥砍镰刀给予对手439%伤害，&lt;row&gt;&lt;color=136,140,107&gt;并额外造成2697点伤害</v>
      </c>
    </row>
    <row r="5141" spans="1:15" x14ac:dyDescent="0.15">
      <c r="A5141">
        <f t="shared" si="427"/>
        <v>1004923068</v>
      </c>
      <c r="B5141" s="32">
        <v>1004923</v>
      </c>
      <c r="C5141">
        <v>68</v>
      </c>
      <c r="D5141">
        <v>0</v>
      </c>
      <c r="E5141">
        <v>0</v>
      </c>
      <c r="F5141" t="s">
        <v>645</v>
      </c>
      <c r="H5141">
        <v>0</v>
      </c>
      <c r="I5141">
        <v>1</v>
      </c>
      <c r="J5141">
        <v>0</v>
      </c>
      <c r="K5141">
        <v>100</v>
      </c>
      <c r="L5141">
        <f t="shared" si="428"/>
        <v>4.42607999999999</v>
      </c>
      <c r="N5141">
        <v>0.92209999999999803</v>
      </c>
      <c r="O5141" t="str">
        <f t="shared" si="429"/>
        <v>18&lt;row&gt;&lt;color=136,140,107&gt;挥砍镰刀给予对手442%伤害，&lt;row&gt;&lt;color=136,140,107&gt;并额外造成2775点伤害</v>
      </c>
    </row>
    <row r="5142" spans="1:15" x14ac:dyDescent="0.15">
      <c r="A5142">
        <f t="shared" si="427"/>
        <v>1004923069</v>
      </c>
      <c r="B5142" s="32">
        <v>1004923</v>
      </c>
      <c r="C5142">
        <v>69</v>
      </c>
      <c r="D5142">
        <v>0</v>
      </c>
      <c r="E5142">
        <v>0</v>
      </c>
      <c r="F5142" t="s">
        <v>646</v>
      </c>
      <c r="H5142">
        <v>0</v>
      </c>
      <c r="I5142">
        <v>1</v>
      </c>
      <c r="J5142">
        <v>0</v>
      </c>
      <c r="K5142">
        <v>100</v>
      </c>
      <c r="L5142">
        <f t="shared" si="428"/>
        <v>4.4563199999999901</v>
      </c>
      <c r="N5142">
        <v>0.928399999999998</v>
      </c>
      <c r="O5142" t="str">
        <f t="shared" si="429"/>
        <v>18&lt;row&gt;&lt;color=136,140,107&gt;挥砍镰刀给予对手445%伤害，&lt;row&gt;&lt;color=136,140,107&gt;并额外造成2854点伤害</v>
      </c>
    </row>
    <row r="5143" spans="1:15" x14ac:dyDescent="0.15">
      <c r="A5143">
        <f t="shared" si="427"/>
        <v>1004923070</v>
      </c>
      <c r="B5143" s="32">
        <v>1004923</v>
      </c>
      <c r="C5143">
        <v>70</v>
      </c>
      <c r="D5143">
        <v>0</v>
      </c>
      <c r="E5143">
        <v>0</v>
      </c>
      <c r="F5143" t="s">
        <v>647</v>
      </c>
      <c r="H5143">
        <v>0</v>
      </c>
      <c r="I5143">
        <v>1</v>
      </c>
      <c r="J5143">
        <v>0</v>
      </c>
      <c r="K5143">
        <v>100</v>
      </c>
      <c r="L5143">
        <f t="shared" si="428"/>
        <v>4.4865599999999901</v>
      </c>
      <c r="N5143">
        <v>0.93469999999999798</v>
      </c>
      <c r="O5143" t="str">
        <f t="shared" si="429"/>
        <v>18&lt;row&gt;&lt;color=136,140,107&gt;挥砍镰刀给予对手448%伤害，&lt;row&gt;&lt;color=136,140,107&gt;并额外造成2935点伤害</v>
      </c>
    </row>
    <row r="5144" spans="1:15" x14ac:dyDescent="0.15">
      <c r="A5144">
        <f t="shared" si="427"/>
        <v>1004923071</v>
      </c>
      <c r="B5144" s="32">
        <v>1004923</v>
      </c>
      <c r="C5144">
        <v>71</v>
      </c>
      <c r="D5144">
        <v>0</v>
      </c>
      <c r="E5144">
        <v>0</v>
      </c>
      <c r="F5144" t="s">
        <v>648</v>
      </c>
      <c r="H5144">
        <v>0</v>
      </c>
      <c r="I5144">
        <v>1</v>
      </c>
      <c r="J5144">
        <v>0</v>
      </c>
      <c r="K5144">
        <v>100</v>
      </c>
      <c r="L5144">
        <f t="shared" si="428"/>
        <v>4.5167999999999902</v>
      </c>
      <c r="N5144">
        <v>0.94099999999999795</v>
      </c>
      <c r="O5144" t="str">
        <f t="shared" si="429"/>
        <v>18&lt;row&gt;&lt;color=136,140,107&gt;挥砍镰刀给予对手451%伤害，&lt;row&gt;&lt;color=136,140,107&gt;并额外造成3017点伤害</v>
      </c>
    </row>
    <row r="5145" spans="1:15" x14ac:dyDescent="0.15">
      <c r="A5145">
        <f t="shared" si="427"/>
        <v>1004923072</v>
      </c>
      <c r="B5145" s="32">
        <v>1004923</v>
      </c>
      <c r="C5145">
        <v>72</v>
      </c>
      <c r="D5145">
        <v>0</v>
      </c>
      <c r="E5145">
        <v>0</v>
      </c>
      <c r="F5145" t="s">
        <v>649</v>
      </c>
      <c r="H5145">
        <v>0</v>
      </c>
      <c r="I5145">
        <v>1</v>
      </c>
      <c r="J5145">
        <v>0</v>
      </c>
      <c r="K5145">
        <v>100</v>
      </c>
      <c r="L5145">
        <f t="shared" si="428"/>
        <v>4.5470399999999902</v>
      </c>
      <c r="N5145">
        <v>0.94729999999999803</v>
      </c>
      <c r="O5145" t="str">
        <f t="shared" si="429"/>
        <v>18&lt;row&gt;&lt;color=136,140,107&gt;挥砍镰刀给予对手454%伤害，&lt;row&gt;&lt;color=136,140,107&gt;并额外造成3101点伤害</v>
      </c>
    </row>
    <row r="5146" spans="1:15" x14ac:dyDescent="0.15">
      <c r="A5146">
        <f t="shared" si="427"/>
        <v>1004923073</v>
      </c>
      <c r="B5146" s="32">
        <v>1004923</v>
      </c>
      <c r="C5146">
        <v>73</v>
      </c>
      <c r="D5146">
        <v>0</v>
      </c>
      <c r="E5146">
        <v>0</v>
      </c>
      <c r="F5146" t="s">
        <v>650</v>
      </c>
      <c r="H5146">
        <v>0</v>
      </c>
      <c r="I5146">
        <v>1</v>
      </c>
      <c r="J5146">
        <v>0</v>
      </c>
      <c r="K5146">
        <v>100</v>
      </c>
      <c r="L5146">
        <f t="shared" si="428"/>
        <v>4.5772799999999902</v>
      </c>
      <c r="N5146">
        <v>0.953599999999998</v>
      </c>
      <c r="O5146" t="str">
        <f t="shared" si="429"/>
        <v>18&lt;row&gt;&lt;color=136,140,107&gt;挥砍镰刀给予对手457%伤害，&lt;row&gt;&lt;color=136,140,107&gt;并额外造成3186点伤害</v>
      </c>
    </row>
    <row r="5147" spans="1:15" x14ac:dyDescent="0.15">
      <c r="A5147">
        <f t="shared" si="427"/>
        <v>1004923074</v>
      </c>
      <c r="B5147" s="32">
        <v>1004923</v>
      </c>
      <c r="C5147">
        <v>74</v>
      </c>
      <c r="D5147">
        <v>0</v>
      </c>
      <c r="E5147">
        <v>0</v>
      </c>
      <c r="F5147" t="s">
        <v>651</v>
      </c>
      <c r="H5147">
        <v>0</v>
      </c>
      <c r="I5147">
        <v>1</v>
      </c>
      <c r="J5147">
        <v>0</v>
      </c>
      <c r="K5147">
        <v>100</v>
      </c>
      <c r="L5147">
        <f t="shared" si="428"/>
        <v>4.6075199999999903</v>
      </c>
      <c r="N5147">
        <v>0.95989999999999798</v>
      </c>
      <c r="O5147" t="str">
        <f t="shared" si="429"/>
        <v>18&lt;row&gt;&lt;color=136,140,107&gt;挥砍镰刀给予对手460%伤害，&lt;row&gt;&lt;color=136,140,107&gt;并额外造成3272点伤害</v>
      </c>
    </row>
    <row r="5148" spans="1:15" x14ac:dyDescent="0.15">
      <c r="A5148">
        <f t="shared" si="427"/>
        <v>1004923075</v>
      </c>
      <c r="B5148" s="32">
        <v>1004923</v>
      </c>
      <c r="C5148">
        <v>75</v>
      </c>
      <c r="D5148">
        <v>0</v>
      </c>
      <c r="E5148">
        <v>0</v>
      </c>
      <c r="F5148" t="s">
        <v>652</v>
      </c>
      <c r="H5148">
        <v>0</v>
      </c>
      <c r="I5148">
        <v>1</v>
      </c>
      <c r="J5148">
        <v>0</v>
      </c>
      <c r="K5148">
        <v>100</v>
      </c>
      <c r="L5148">
        <f t="shared" si="428"/>
        <v>4.6377599999999903</v>
      </c>
      <c r="N5148">
        <v>0.96619999999999795</v>
      </c>
      <c r="O5148" t="str">
        <f t="shared" si="429"/>
        <v>18&lt;row&gt;&lt;color=136,140,107&gt;挥砍镰刀给予对手463%伤害，&lt;row&gt;&lt;color=136,140,107&gt;并额外造成3360点伤害</v>
      </c>
    </row>
    <row r="5149" spans="1:15" x14ac:dyDescent="0.15">
      <c r="A5149">
        <f t="shared" si="427"/>
        <v>1004923076</v>
      </c>
      <c r="B5149" s="32">
        <v>1004923</v>
      </c>
      <c r="C5149">
        <v>76</v>
      </c>
      <c r="D5149">
        <v>0</v>
      </c>
      <c r="E5149">
        <v>0</v>
      </c>
      <c r="F5149" t="s">
        <v>653</v>
      </c>
      <c r="H5149">
        <v>0</v>
      </c>
      <c r="I5149">
        <v>1</v>
      </c>
      <c r="J5149">
        <v>0</v>
      </c>
      <c r="K5149">
        <v>100</v>
      </c>
      <c r="L5149">
        <f t="shared" si="428"/>
        <v>4.6679999999999904</v>
      </c>
      <c r="N5149">
        <v>0.97249999999999803</v>
      </c>
      <c r="O5149" t="str">
        <f t="shared" si="429"/>
        <v>18&lt;row&gt;&lt;color=136,140,107&gt;挥砍镰刀给予对手466%伤害，&lt;row&gt;&lt;color=136,140,107&gt;并额外造成3450点伤害</v>
      </c>
    </row>
    <row r="5150" spans="1:15" x14ac:dyDescent="0.15">
      <c r="A5150">
        <f t="shared" si="427"/>
        <v>1004923077</v>
      </c>
      <c r="B5150" s="32">
        <v>1004923</v>
      </c>
      <c r="C5150">
        <v>77</v>
      </c>
      <c r="D5150">
        <v>0</v>
      </c>
      <c r="E5150">
        <v>0</v>
      </c>
      <c r="F5150" t="s">
        <v>654</v>
      </c>
      <c r="H5150">
        <v>0</v>
      </c>
      <c r="I5150">
        <v>1</v>
      </c>
      <c r="J5150">
        <v>0</v>
      </c>
      <c r="K5150">
        <v>100</v>
      </c>
      <c r="L5150">
        <f t="shared" si="428"/>
        <v>4.6982399999999904</v>
      </c>
      <c r="N5150">
        <v>0.978799999999998</v>
      </c>
      <c r="O5150" t="str">
        <f t="shared" si="429"/>
        <v>18&lt;row&gt;&lt;color=136,140,107&gt;挥砍镰刀给予对手469%伤害，&lt;row&gt;&lt;color=136,140,107&gt;并额外造成3540点伤害</v>
      </c>
    </row>
    <row r="5151" spans="1:15" x14ac:dyDescent="0.15">
      <c r="A5151">
        <f t="shared" si="427"/>
        <v>1004923078</v>
      </c>
      <c r="B5151" s="32">
        <v>1004923</v>
      </c>
      <c r="C5151">
        <v>78</v>
      </c>
      <c r="D5151">
        <v>0</v>
      </c>
      <c r="E5151">
        <v>0</v>
      </c>
      <c r="F5151" t="s">
        <v>655</v>
      </c>
      <c r="H5151">
        <v>0</v>
      </c>
      <c r="I5151">
        <v>1</v>
      </c>
      <c r="J5151">
        <v>0</v>
      </c>
      <c r="K5151">
        <v>100</v>
      </c>
      <c r="L5151">
        <f t="shared" si="428"/>
        <v>4.7284799999999905</v>
      </c>
      <c r="N5151">
        <v>0.98509999999999798</v>
      </c>
      <c r="O5151" t="str">
        <f t="shared" si="429"/>
        <v>18&lt;row&gt;&lt;color=136,140,107&gt;挥砍镰刀给予对手472%伤害，&lt;row&gt;&lt;color=136,140,107&gt;并额外造成3633点伤害</v>
      </c>
    </row>
    <row r="5152" spans="1:15" x14ac:dyDescent="0.15">
      <c r="A5152">
        <f t="shared" si="427"/>
        <v>1004923079</v>
      </c>
      <c r="B5152" s="32">
        <v>1004923</v>
      </c>
      <c r="C5152">
        <v>79</v>
      </c>
      <c r="D5152">
        <v>0</v>
      </c>
      <c r="E5152">
        <v>0</v>
      </c>
      <c r="F5152" t="s">
        <v>656</v>
      </c>
      <c r="H5152">
        <v>0</v>
      </c>
      <c r="I5152">
        <v>1</v>
      </c>
      <c r="J5152">
        <v>0</v>
      </c>
      <c r="K5152">
        <v>100</v>
      </c>
      <c r="L5152">
        <f t="shared" si="428"/>
        <v>4.7587199999999896</v>
      </c>
      <c r="N5152">
        <v>0.99139999999999795</v>
      </c>
      <c r="O5152" t="str">
        <f t="shared" si="429"/>
        <v>18&lt;row&gt;&lt;color=136,140,107&gt;挥砍镰刀给予对手475%伤害，&lt;row&gt;&lt;color=136,140,107&gt;并额外造成3727点伤害</v>
      </c>
    </row>
    <row r="5153" spans="1:15" x14ac:dyDescent="0.15">
      <c r="A5153">
        <f t="shared" si="427"/>
        <v>1004923080</v>
      </c>
      <c r="B5153" s="32">
        <v>1004923</v>
      </c>
      <c r="C5153">
        <v>80</v>
      </c>
      <c r="D5153">
        <v>0</v>
      </c>
      <c r="E5153">
        <v>0</v>
      </c>
      <c r="F5153" t="s">
        <v>657</v>
      </c>
      <c r="H5153">
        <v>0</v>
      </c>
      <c r="I5153">
        <v>1</v>
      </c>
      <c r="J5153">
        <v>0</v>
      </c>
      <c r="K5153">
        <v>100</v>
      </c>
      <c r="L5153">
        <f t="shared" si="428"/>
        <v>4.8</v>
      </c>
      <c r="N5153">
        <v>0.99769999999999803</v>
      </c>
      <c r="O5153" t="str">
        <f t="shared" si="429"/>
        <v>18&lt;row&gt;&lt;color=136,140,107&gt;挥砍镰刀给予对手480%伤害，&lt;row&gt;&lt;color=136,140,107&gt;并额外造成3831点伤害</v>
      </c>
    </row>
    <row r="5154" spans="1:15" x14ac:dyDescent="0.15">
      <c r="A5154">
        <f t="shared" si="427"/>
        <v>1005023001</v>
      </c>
      <c r="B5154" s="35">
        <v>1005023</v>
      </c>
      <c r="C5154">
        <v>1</v>
      </c>
      <c r="D5154">
        <v>0</v>
      </c>
      <c r="E5154">
        <v>0</v>
      </c>
      <c r="F5154" t="s">
        <v>578</v>
      </c>
      <c r="H5154">
        <v>0</v>
      </c>
      <c r="I5154">
        <v>1</v>
      </c>
      <c r="J5154">
        <v>0</v>
      </c>
      <c r="K5154">
        <v>100</v>
      </c>
      <c r="L5154">
        <f t="shared" si="428"/>
        <v>2.15</v>
      </c>
      <c r="N5154">
        <v>0.5</v>
      </c>
      <c r="O5154" t="str">
        <f>"18&lt;row&gt;&lt;color=136,140,107&gt;连续攻击给予对手"&amp;INT(L5154*100)&amp;"%伤害，&lt;row&gt;&lt;color=136,140,107&gt;并额外造成"&amp;INT(C5154*10*L5154*N5154)&amp;"点伤害"</f>
        <v>18&lt;row&gt;&lt;color=136,140,107&gt;连续攻击给予对手215%伤害，&lt;row&gt;&lt;color=136,140,107&gt;并额外造成10点伤害</v>
      </c>
    </row>
    <row r="5155" spans="1:15" x14ac:dyDescent="0.15">
      <c r="A5155">
        <f t="shared" si="427"/>
        <v>1005023002</v>
      </c>
      <c r="B5155" s="32">
        <v>1005023</v>
      </c>
      <c r="C5155">
        <v>2</v>
      </c>
      <c r="D5155">
        <v>0</v>
      </c>
      <c r="E5155">
        <v>0</v>
      </c>
      <c r="F5155" t="s">
        <v>590</v>
      </c>
      <c r="H5155">
        <v>0</v>
      </c>
      <c r="I5155">
        <v>1</v>
      </c>
      <c r="J5155">
        <v>0</v>
      </c>
      <c r="K5155">
        <v>100</v>
      </c>
      <c r="L5155">
        <f t="shared" si="428"/>
        <v>2.1770899999999997</v>
      </c>
      <c r="N5155">
        <v>0.50629999999999997</v>
      </c>
      <c r="O5155" t="str">
        <f t="shared" ref="O5155:O5218" si="430">"18&lt;row&gt;&lt;color=136,140,107&gt;连续攻击给予对手"&amp;INT(L5155*100)&amp;"%伤害，&lt;row&gt;&lt;color=136,140,107&gt;并额外造成"&amp;INT(C5155*10*L5155*N5155)&amp;"点伤害"</f>
        <v>18&lt;row&gt;&lt;color=136,140,107&gt;连续攻击给予对手217%伤害，&lt;row&gt;&lt;color=136,140,107&gt;并额外造成22点伤害</v>
      </c>
    </row>
    <row r="5156" spans="1:15" x14ac:dyDescent="0.15">
      <c r="A5156">
        <f t="shared" si="427"/>
        <v>1005023003</v>
      </c>
      <c r="B5156" s="32">
        <v>1005023</v>
      </c>
      <c r="C5156">
        <v>3</v>
      </c>
      <c r="D5156">
        <v>0</v>
      </c>
      <c r="E5156">
        <v>0</v>
      </c>
      <c r="F5156" t="s">
        <v>579</v>
      </c>
      <c r="H5156">
        <v>0</v>
      </c>
      <c r="I5156">
        <v>1</v>
      </c>
      <c r="J5156">
        <v>0</v>
      </c>
      <c r="K5156">
        <v>100</v>
      </c>
      <c r="L5156">
        <f t="shared" si="428"/>
        <v>2.2041799999999996</v>
      </c>
      <c r="N5156">
        <v>0.51259999999999994</v>
      </c>
      <c r="O5156" t="str">
        <f t="shared" si="430"/>
        <v>18&lt;row&gt;&lt;color=136,140,107&gt;连续攻击给予对手220%伤害，&lt;row&gt;&lt;color=136,140,107&gt;并额外造成33点伤害</v>
      </c>
    </row>
    <row r="5157" spans="1:15" x14ac:dyDescent="0.15">
      <c r="A5157">
        <f t="shared" si="427"/>
        <v>1005023004</v>
      </c>
      <c r="B5157" s="32">
        <v>1005023</v>
      </c>
      <c r="C5157">
        <v>4</v>
      </c>
      <c r="D5157">
        <v>0</v>
      </c>
      <c r="E5157">
        <v>0</v>
      </c>
      <c r="F5157" t="s">
        <v>580</v>
      </c>
      <c r="H5157">
        <v>0</v>
      </c>
      <c r="I5157">
        <v>1</v>
      </c>
      <c r="J5157">
        <v>0</v>
      </c>
      <c r="K5157">
        <v>100</v>
      </c>
      <c r="L5157">
        <f t="shared" si="428"/>
        <v>2.2312699999999999</v>
      </c>
      <c r="N5157">
        <v>0.51890000000000003</v>
      </c>
      <c r="O5157" t="str">
        <f t="shared" si="430"/>
        <v>18&lt;row&gt;&lt;color=136,140,107&gt;连续攻击给予对手223%伤害，&lt;row&gt;&lt;color=136,140,107&gt;并额外造成46点伤害</v>
      </c>
    </row>
    <row r="5158" spans="1:15" x14ac:dyDescent="0.15">
      <c r="A5158">
        <f t="shared" si="427"/>
        <v>1005023005</v>
      </c>
      <c r="B5158" s="32">
        <v>1005023</v>
      </c>
      <c r="C5158">
        <v>5</v>
      </c>
      <c r="D5158">
        <v>0</v>
      </c>
      <c r="E5158">
        <v>0</v>
      </c>
      <c r="F5158" t="s">
        <v>581</v>
      </c>
      <c r="H5158">
        <v>0</v>
      </c>
      <c r="I5158">
        <v>1</v>
      </c>
      <c r="J5158">
        <v>0</v>
      </c>
      <c r="K5158">
        <v>100</v>
      </c>
      <c r="L5158">
        <f t="shared" si="428"/>
        <v>2.2583599999999997</v>
      </c>
      <c r="N5158">
        <v>0.5252</v>
      </c>
      <c r="O5158" t="str">
        <f t="shared" si="430"/>
        <v>18&lt;row&gt;&lt;color=136,140,107&gt;连续攻击给予对手225%伤害，&lt;row&gt;&lt;color=136,140,107&gt;并额外造成59点伤害</v>
      </c>
    </row>
    <row r="5159" spans="1:15" x14ac:dyDescent="0.15">
      <c r="A5159">
        <f t="shared" si="427"/>
        <v>1005023006</v>
      </c>
      <c r="B5159" s="32">
        <v>1005023</v>
      </c>
      <c r="C5159">
        <v>6</v>
      </c>
      <c r="D5159">
        <v>0</v>
      </c>
      <c r="E5159">
        <v>0</v>
      </c>
      <c r="F5159" t="s">
        <v>582</v>
      </c>
      <c r="H5159">
        <v>0</v>
      </c>
      <c r="I5159">
        <v>1</v>
      </c>
      <c r="J5159">
        <v>0</v>
      </c>
      <c r="K5159">
        <v>100</v>
      </c>
      <c r="L5159">
        <f t="shared" si="428"/>
        <v>2.28545</v>
      </c>
      <c r="N5159">
        <v>0.53149999999999997</v>
      </c>
      <c r="O5159" t="str">
        <f t="shared" si="430"/>
        <v>18&lt;row&gt;&lt;color=136,140,107&gt;连续攻击给予对手228%伤害，&lt;row&gt;&lt;color=136,140,107&gt;并额外造成72点伤害</v>
      </c>
    </row>
    <row r="5160" spans="1:15" x14ac:dyDescent="0.15">
      <c r="A5160">
        <f t="shared" si="427"/>
        <v>1005023007</v>
      </c>
      <c r="B5160" s="32">
        <v>1005023</v>
      </c>
      <c r="C5160">
        <v>7</v>
      </c>
      <c r="D5160">
        <v>0</v>
      </c>
      <c r="E5160">
        <v>0</v>
      </c>
      <c r="F5160" t="s">
        <v>583</v>
      </c>
      <c r="H5160">
        <v>0</v>
      </c>
      <c r="I5160">
        <v>1</v>
      </c>
      <c r="J5160">
        <v>0</v>
      </c>
      <c r="K5160">
        <v>100</v>
      </c>
      <c r="L5160">
        <f t="shared" si="428"/>
        <v>2.3125399999999998</v>
      </c>
      <c r="N5160">
        <v>0.53779999999999994</v>
      </c>
      <c r="O5160" t="str">
        <f t="shared" si="430"/>
        <v>18&lt;row&gt;&lt;color=136,140,107&gt;连续攻击给予对手231%伤害，&lt;row&gt;&lt;color=136,140,107&gt;并额外造成87点伤害</v>
      </c>
    </row>
    <row r="5161" spans="1:15" x14ac:dyDescent="0.15">
      <c r="A5161">
        <f t="shared" ref="A5161:A5224" si="431">B5161*1000+C5161</f>
        <v>1005023008</v>
      </c>
      <c r="B5161" s="32">
        <v>1005023</v>
      </c>
      <c r="C5161">
        <v>8</v>
      </c>
      <c r="D5161">
        <v>0</v>
      </c>
      <c r="E5161">
        <v>0</v>
      </c>
      <c r="F5161" t="s">
        <v>584</v>
      </c>
      <c r="H5161">
        <v>0</v>
      </c>
      <c r="I5161">
        <v>1</v>
      </c>
      <c r="J5161">
        <v>0</v>
      </c>
      <c r="K5161">
        <v>100</v>
      </c>
      <c r="L5161">
        <f t="shared" si="428"/>
        <v>2.3396300000000001</v>
      </c>
      <c r="N5161">
        <v>0.54410000000000003</v>
      </c>
      <c r="O5161" t="str">
        <f t="shared" si="430"/>
        <v>18&lt;row&gt;&lt;color=136,140,107&gt;连续攻击给予对手233%伤害，&lt;row&gt;&lt;color=136,140,107&gt;并额外造成101点伤害</v>
      </c>
    </row>
    <row r="5162" spans="1:15" x14ac:dyDescent="0.15">
      <c r="A5162">
        <f t="shared" si="431"/>
        <v>1005023009</v>
      </c>
      <c r="B5162" s="32">
        <v>1005023</v>
      </c>
      <c r="C5162">
        <v>9</v>
      </c>
      <c r="D5162">
        <v>0</v>
      </c>
      <c r="E5162">
        <v>0</v>
      </c>
      <c r="F5162" t="s">
        <v>585</v>
      </c>
      <c r="H5162">
        <v>0</v>
      </c>
      <c r="I5162">
        <v>1</v>
      </c>
      <c r="J5162">
        <v>0</v>
      </c>
      <c r="K5162">
        <v>100</v>
      </c>
      <c r="L5162">
        <f t="shared" si="428"/>
        <v>2.3667199999999999</v>
      </c>
      <c r="N5162">
        <v>0.5504</v>
      </c>
      <c r="O5162" t="str">
        <f t="shared" si="430"/>
        <v>18&lt;row&gt;&lt;color=136,140,107&gt;连续攻击给予对手236%伤害，&lt;row&gt;&lt;color=136,140,107&gt;并额外造成117点伤害</v>
      </c>
    </row>
    <row r="5163" spans="1:15" x14ac:dyDescent="0.15">
      <c r="A5163">
        <f t="shared" si="431"/>
        <v>1005023010</v>
      </c>
      <c r="B5163" s="32">
        <v>1005023</v>
      </c>
      <c r="C5163">
        <v>10</v>
      </c>
      <c r="D5163">
        <v>0</v>
      </c>
      <c r="E5163">
        <v>0</v>
      </c>
      <c r="F5163" t="s">
        <v>586</v>
      </c>
      <c r="H5163">
        <v>0</v>
      </c>
      <c r="I5163">
        <v>1</v>
      </c>
      <c r="J5163">
        <v>0</v>
      </c>
      <c r="K5163">
        <v>100</v>
      </c>
      <c r="L5163">
        <f t="shared" si="428"/>
        <v>2.3938099999999998</v>
      </c>
      <c r="N5163">
        <v>0.55669999999999997</v>
      </c>
      <c r="O5163" t="str">
        <f t="shared" si="430"/>
        <v>18&lt;row&gt;&lt;color=136,140,107&gt;连续攻击给予对手239%伤害，&lt;row&gt;&lt;color=136,140,107&gt;并额外造成133点伤害</v>
      </c>
    </row>
    <row r="5164" spans="1:15" x14ac:dyDescent="0.15">
      <c r="A5164">
        <f t="shared" si="431"/>
        <v>1005023011</v>
      </c>
      <c r="B5164" s="32">
        <v>1005023</v>
      </c>
      <c r="C5164">
        <v>11</v>
      </c>
      <c r="D5164">
        <v>0</v>
      </c>
      <c r="E5164">
        <v>0</v>
      </c>
      <c r="F5164" t="s">
        <v>587</v>
      </c>
      <c r="H5164">
        <v>0</v>
      </c>
      <c r="I5164">
        <v>1</v>
      </c>
      <c r="J5164">
        <v>0</v>
      </c>
      <c r="K5164">
        <v>100</v>
      </c>
      <c r="L5164">
        <f t="shared" si="428"/>
        <v>2.4208999999999996</v>
      </c>
      <c r="N5164">
        <v>0.56299999999999994</v>
      </c>
      <c r="O5164" t="str">
        <f t="shared" si="430"/>
        <v>18&lt;row&gt;&lt;color=136,140,107&gt;连续攻击给予对手242%伤害，&lt;row&gt;&lt;color=136,140,107&gt;并额外造成149点伤害</v>
      </c>
    </row>
    <row r="5165" spans="1:15" x14ac:dyDescent="0.15">
      <c r="A5165">
        <f t="shared" si="431"/>
        <v>1005023012</v>
      </c>
      <c r="B5165" s="32">
        <v>1005023</v>
      </c>
      <c r="C5165">
        <v>12</v>
      </c>
      <c r="D5165">
        <v>0</v>
      </c>
      <c r="E5165">
        <v>0</v>
      </c>
      <c r="F5165" t="s">
        <v>588</v>
      </c>
      <c r="H5165">
        <v>0</v>
      </c>
      <c r="I5165">
        <v>1</v>
      </c>
      <c r="J5165">
        <v>0</v>
      </c>
      <c r="K5165">
        <v>100</v>
      </c>
      <c r="L5165">
        <f t="shared" si="428"/>
        <v>2.4479899999999999</v>
      </c>
      <c r="N5165">
        <v>0.56930000000000003</v>
      </c>
      <c r="O5165" t="str">
        <f t="shared" si="430"/>
        <v>18&lt;row&gt;&lt;color=136,140,107&gt;连续攻击给予对手244%伤害，&lt;row&gt;&lt;color=136,140,107&gt;并额外造成167点伤害</v>
      </c>
    </row>
    <row r="5166" spans="1:15" x14ac:dyDescent="0.15">
      <c r="A5166">
        <f t="shared" si="431"/>
        <v>1005023013</v>
      </c>
      <c r="B5166" s="32">
        <v>1005023</v>
      </c>
      <c r="C5166">
        <v>13</v>
      </c>
      <c r="D5166">
        <v>0</v>
      </c>
      <c r="E5166">
        <v>0</v>
      </c>
      <c r="F5166" t="s">
        <v>589</v>
      </c>
      <c r="H5166">
        <v>0</v>
      </c>
      <c r="I5166">
        <v>1</v>
      </c>
      <c r="J5166">
        <v>0</v>
      </c>
      <c r="K5166">
        <v>100</v>
      </c>
      <c r="L5166">
        <f t="shared" si="428"/>
        <v>2.4750799999999997</v>
      </c>
      <c r="N5166">
        <v>0.5756</v>
      </c>
      <c r="O5166" t="str">
        <f t="shared" si="430"/>
        <v>18&lt;row&gt;&lt;color=136,140,107&gt;连续攻击给予对手247%伤害，&lt;row&gt;&lt;color=136,140,107&gt;并额外造成185点伤害</v>
      </c>
    </row>
    <row r="5167" spans="1:15" x14ac:dyDescent="0.15">
      <c r="A5167">
        <f t="shared" si="431"/>
        <v>1005023014</v>
      </c>
      <c r="B5167" s="32">
        <v>1005023</v>
      </c>
      <c r="C5167">
        <v>14</v>
      </c>
      <c r="D5167">
        <v>0</v>
      </c>
      <c r="E5167">
        <v>0</v>
      </c>
      <c r="F5167" t="s">
        <v>591</v>
      </c>
      <c r="H5167">
        <v>0</v>
      </c>
      <c r="I5167">
        <v>1</v>
      </c>
      <c r="J5167">
        <v>0</v>
      </c>
      <c r="K5167">
        <v>100</v>
      </c>
      <c r="L5167">
        <f t="shared" si="428"/>
        <v>2.5021699999999996</v>
      </c>
      <c r="N5167">
        <v>0.58189999999999997</v>
      </c>
      <c r="O5167" t="str">
        <f t="shared" si="430"/>
        <v>18&lt;row&gt;&lt;color=136,140,107&gt;连续攻击给予对手250%伤害，&lt;row&gt;&lt;color=136,140,107&gt;并额外造成203点伤害</v>
      </c>
    </row>
    <row r="5168" spans="1:15" x14ac:dyDescent="0.15">
      <c r="A5168">
        <f t="shared" si="431"/>
        <v>1005023015</v>
      </c>
      <c r="B5168" s="32">
        <v>1005023</v>
      </c>
      <c r="C5168">
        <v>15</v>
      </c>
      <c r="D5168">
        <v>0</v>
      </c>
      <c r="E5168">
        <v>0</v>
      </c>
      <c r="F5168" t="s">
        <v>592</v>
      </c>
      <c r="H5168">
        <v>0</v>
      </c>
      <c r="I5168">
        <v>1</v>
      </c>
      <c r="J5168">
        <v>0</v>
      </c>
      <c r="K5168">
        <v>100</v>
      </c>
      <c r="L5168">
        <f t="shared" si="428"/>
        <v>2.5292599999999998</v>
      </c>
      <c r="N5168">
        <v>0.58819999999999995</v>
      </c>
      <c r="O5168" t="str">
        <f t="shared" si="430"/>
        <v>18&lt;row&gt;&lt;color=136,140,107&gt;连续攻击给予对手252%伤害，&lt;row&gt;&lt;color=136,140,107&gt;并额外造成223点伤害</v>
      </c>
    </row>
    <row r="5169" spans="1:15" x14ac:dyDescent="0.15">
      <c r="A5169">
        <f t="shared" si="431"/>
        <v>1005023016</v>
      </c>
      <c r="B5169" s="32">
        <v>1005023</v>
      </c>
      <c r="C5169">
        <v>16</v>
      </c>
      <c r="D5169">
        <v>0</v>
      </c>
      <c r="E5169">
        <v>0</v>
      </c>
      <c r="F5169" t="s">
        <v>593</v>
      </c>
      <c r="H5169">
        <v>0</v>
      </c>
      <c r="I5169">
        <v>1</v>
      </c>
      <c r="J5169">
        <v>0</v>
      </c>
      <c r="K5169">
        <v>100</v>
      </c>
      <c r="L5169">
        <f t="shared" si="428"/>
        <v>2.5563500000000001</v>
      </c>
      <c r="N5169">
        <v>0.59450000000000003</v>
      </c>
      <c r="O5169" t="str">
        <f t="shared" si="430"/>
        <v>18&lt;row&gt;&lt;color=136,140,107&gt;连续攻击给予对手255%伤害，&lt;row&gt;&lt;color=136,140,107&gt;并额外造成243点伤害</v>
      </c>
    </row>
    <row r="5170" spans="1:15" x14ac:dyDescent="0.15">
      <c r="A5170">
        <f t="shared" si="431"/>
        <v>1005023017</v>
      </c>
      <c r="B5170" s="32">
        <v>1005023</v>
      </c>
      <c r="C5170">
        <v>17</v>
      </c>
      <c r="D5170">
        <v>0</v>
      </c>
      <c r="E5170">
        <v>0</v>
      </c>
      <c r="F5170" t="s">
        <v>594</v>
      </c>
      <c r="H5170">
        <v>0</v>
      </c>
      <c r="I5170">
        <v>1</v>
      </c>
      <c r="J5170">
        <v>0</v>
      </c>
      <c r="K5170">
        <v>100</v>
      </c>
      <c r="L5170">
        <f t="shared" ref="L5170:L5233" si="432">IF(C5170=80,VLOOKUP((B5170-20),$B$100:$L$2343,11,0),VLOOKUP((B5170-20),$B$100:$L$2343,11,0)*N5170)</f>
        <v>2.58344</v>
      </c>
      <c r="N5170">
        <v>0.6008</v>
      </c>
      <c r="O5170" t="str">
        <f t="shared" si="430"/>
        <v>18&lt;row&gt;&lt;color=136,140,107&gt;连续攻击给予对手258%伤害，&lt;row&gt;&lt;color=136,140,107&gt;并额外造成263点伤害</v>
      </c>
    </row>
    <row r="5171" spans="1:15" x14ac:dyDescent="0.15">
      <c r="A5171">
        <f t="shared" si="431"/>
        <v>1005023018</v>
      </c>
      <c r="B5171" s="32">
        <v>1005023</v>
      </c>
      <c r="C5171">
        <v>18</v>
      </c>
      <c r="D5171">
        <v>0</v>
      </c>
      <c r="E5171">
        <v>0</v>
      </c>
      <c r="F5171" t="s">
        <v>595</v>
      </c>
      <c r="H5171">
        <v>0</v>
      </c>
      <c r="I5171">
        <v>1</v>
      </c>
      <c r="J5171">
        <v>0</v>
      </c>
      <c r="K5171">
        <v>100</v>
      </c>
      <c r="L5171">
        <f t="shared" si="432"/>
        <v>2.6105299999999998</v>
      </c>
      <c r="N5171">
        <v>0.60709999999999997</v>
      </c>
      <c r="O5171" t="str">
        <f t="shared" si="430"/>
        <v>18&lt;row&gt;&lt;color=136,140,107&gt;连续攻击给予对手261%伤害，&lt;row&gt;&lt;color=136,140,107&gt;并额外造成285点伤害</v>
      </c>
    </row>
    <row r="5172" spans="1:15" x14ac:dyDescent="0.15">
      <c r="A5172">
        <f t="shared" si="431"/>
        <v>1005023019</v>
      </c>
      <c r="B5172" s="32">
        <v>1005023</v>
      </c>
      <c r="C5172">
        <v>19</v>
      </c>
      <c r="D5172">
        <v>0</v>
      </c>
      <c r="E5172">
        <v>0</v>
      </c>
      <c r="F5172" t="s">
        <v>596</v>
      </c>
      <c r="H5172">
        <v>0</v>
      </c>
      <c r="I5172">
        <v>1</v>
      </c>
      <c r="J5172">
        <v>0</v>
      </c>
      <c r="K5172">
        <v>100</v>
      </c>
      <c r="L5172">
        <f t="shared" si="432"/>
        <v>2.6376199999999996</v>
      </c>
      <c r="N5172">
        <v>0.61339999999999995</v>
      </c>
      <c r="O5172" t="str">
        <f t="shared" si="430"/>
        <v>18&lt;row&gt;&lt;color=136,140,107&gt;连续攻击给予对手263%伤害，&lt;row&gt;&lt;color=136,140,107&gt;并额外造成307点伤害</v>
      </c>
    </row>
    <row r="5173" spans="1:15" x14ac:dyDescent="0.15">
      <c r="A5173">
        <f t="shared" si="431"/>
        <v>1005023020</v>
      </c>
      <c r="B5173" s="32">
        <v>1005023</v>
      </c>
      <c r="C5173">
        <v>20</v>
      </c>
      <c r="D5173">
        <v>0</v>
      </c>
      <c r="E5173">
        <v>0</v>
      </c>
      <c r="F5173" t="s">
        <v>597</v>
      </c>
      <c r="H5173">
        <v>0</v>
      </c>
      <c r="I5173">
        <v>1</v>
      </c>
      <c r="J5173">
        <v>0</v>
      </c>
      <c r="K5173">
        <v>100</v>
      </c>
      <c r="L5173">
        <f t="shared" si="432"/>
        <v>2.6647099999999959</v>
      </c>
      <c r="N5173">
        <v>0.61969999999999903</v>
      </c>
      <c r="O5173" t="str">
        <f t="shared" si="430"/>
        <v>18&lt;row&gt;&lt;color=136,140,107&gt;连续攻击给予对手266%伤害，&lt;row&gt;&lt;color=136,140,107&gt;并额外造成330点伤害</v>
      </c>
    </row>
    <row r="5174" spans="1:15" x14ac:dyDescent="0.15">
      <c r="A5174">
        <f t="shared" si="431"/>
        <v>1005023021</v>
      </c>
      <c r="B5174" s="32">
        <v>1005023</v>
      </c>
      <c r="C5174">
        <v>21</v>
      </c>
      <c r="D5174">
        <v>0</v>
      </c>
      <c r="E5174">
        <v>0</v>
      </c>
      <c r="F5174" t="s">
        <v>598</v>
      </c>
      <c r="H5174">
        <v>0</v>
      </c>
      <c r="I5174">
        <v>1</v>
      </c>
      <c r="J5174">
        <v>0</v>
      </c>
      <c r="K5174">
        <v>100</v>
      </c>
      <c r="L5174">
        <f t="shared" si="432"/>
        <v>2.6917999999999958</v>
      </c>
      <c r="N5174">
        <v>0.625999999999999</v>
      </c>
      <c r="O5174" t="str">
        <f t="shared" si="430"/>
        <v>18&lt;row&gt;&lt;color=136,140,107&gt;连续攻击给予对手269%伤害，&lt;row&gt;&lt;color=136,140,107&gt;并额外造成353点伤害</v>
      </c>
    </row>
    <row r="5175" spans="1:15" x14ac:dyDescent="0.15">
      <c r="A5175">
        <f t="shared" si="431"/>
        <v>1005023022</v>
      </c>
      <c r="B5175" s="32">
        <v>1005023</v>
      </c>
      <c r="C5175">
        <v>22</v>
      </c>
      <c r="D5175">
        <v>0</v>
      </c>
      <c r="E5175">
        <v>0</v>
      </c>
      <c r="F5175" t="s">
        <v>599</v>
      </c>
      <c r="H5175">
        <v>0</v>
      </c>
      <c r="I5175">
        <v>1</v>
      </c>
      <c r="J5175">
        <v>0</v>
      </c>
      <c r="K5175">
        <v>100</v>
      </c>
      <c r="L5175">
        <f t="shared" si="432"/>
        <v>2.7188899999999956</v>
      </c>
      <c r="N5175">
        <v>0.63229999999999897</v>
      </c>
      <c r="O5175" t="str">
        <f t="shared" si="430"/>
        <v>18&lt;row&gt;&lt;color=136,140,107&gt;连续攻击给予对手271%伤害，&lt;row&gt;&lt;color=136,140,107&gt;并额外造成378点伤害</v>
      </c>
    </row>
    <row r="5176" spans="1:15" x14ac:dyDescent="0.15">
      <c r="A5176">
        <f t="shared" si="431"/>
        <v>1005023023</v>
      </c>
      <c r="B5176" s="32">
        <v>1005023</v>
      </c>
      <c r="C5176">
        <v>23</v>
      </c>
      <c r="D5176">
        <v>0</v>
      </c>
      <c r="E5176">
        <v>0</v>
      </c>
      <c r="F5176" t="s">
        <v>600</v>
      </c>
      <c r="H5176">
        <v>0</v>
      </c>
      <c r="I5176">
        <v>1</v>
      </c>
      <c r="J5176">
        <v>0</v>
      </c>
      <c r="K5176">
        <v>100</v>
      </c>
      <c r="L5176">
        <f t="shared" si="432"/>
        <v>2.7459799999999954</v>
      </c>
      <c r="N5176">
        <v>0.63859999999999895</v>
      </c>
      <c r="O5176" t="str">
        <f t="shared" si="430"/>
        <v>18&lt;row&gt;&lt;color=136,140,107&gt;连续攻击给予对手274%伤害，&lt;row&gt;&lt;color=136,140,107&gt;并额外造成403点伤害</v>
      </c>
    </row>
    <row r="5177" spans="1:15" x14ac:dyDescent="0.15">
      <c r="A5177">
        <f t="shared" si="431"/>
        <v>1005023024</v>
      </c>
      <c r="B5177" s="32">
        <v>1005023</v>
      </c>
      <c r="C5177">
        <v>24</v>
      </c>
      <c r="D5177">
        <v>0</v>
      </c>
      <c r="E5177">
        <v>0</v>
      </c>
      <c r="F5177" t="s">
        <v>601</v>
      </c>
      <c r="H5177">
        <v>0</v>
      </c>
      <c r="I5177">
        <v>1</v>
      </c>
      <c r="J5177">
        <v>0</v>
      </c>
      <c r="K5177">
        <v>100</v>
      </c>
      <c r="L5177">
        <f t="shared" si="432"/>
        <v>2.7730699999999957</v>
      </c>
      <c r="N5177">
        <v>0.64489999999999903</v>
      </c>
      <c r="O5177" t="str">
        <f t="shared" si="430"/>
        <v>18&lt;row&gt;&lt;color=136,140,107&gt;连续攻击给予对手277%伤害，&lt;row&gt;&lt;color=136,140,107&gt;并额外造成429点伤害</v>
      </c>
    </row>
    <row r="5178" spans="1:15" x14ac:dyDescent="0.15">
      <c r="A5178">
        <f t="shared" si="431"/>
        <v>1005023025</v>
      </c>
      <c r="B5178" s="32">
        <v>1005023</v>
      </c>
      <c r="C5178">
        <v>25</v>
      </c>
      <c r="D5178">
        <v>0</v>
      </c>
      <c r="E5178">
        <v>0</v>
      </c>
      <c r="F5178" t="s">
        <v>602</v>
      </c>
      <c r="H5178">
        <v>0</v>
      </c>
      <c r="I5178">
        <v>1</v>
      </c>
      <c r="J5178">
        <v>0</v>
      </c>
      <c r="K5178">
        <v>100</v>
      </c>
      <c r="L5178">
        <f t="shared" si="432"/>
        <v>2.8001599999999955</v>
      </c>
      <c r="N5178">
        <v>0.651199999999999</v>
      </c>
      <c r="O5178" t="str">
        <f t="shared" si="430"/>
        <v>18&lt;row&gt;&lt;color=136,140,107&gt;连续攻击给予对手280%伤害，&lt;row&gt;&lt;color=136,140,107&gt;并额外造成455点伤害</v>
      </c>
    </row>
    <row r="5179" spans="1:15" x14ac:dyDescent="0.15">
      <c r="A5179">
        <f t="shared" si="431"/>
        <v>1005023026</v>
      </c>
      <c r="B5179" s="32">
        <v>1005023</v>
      </c>
      <c r="C5179">
        <v>26</v>
      </c>
      <c r="D5179">
        <v>0</v>
      </c>
      <c r="E5179">
        <v>0</v>
      </c>
      <c r="F5179" t="s">
        <v>603</v>
      </c>
      <c r="H5179">
        <v>0</v>
      </c>
      <c r="I5179">
        <v>1</v>
      </c>
      <c r="J5179">
        <v>0</v>
      </c>
      <c r="K5179">
        <v>100</v>
      </c>
      <c r="L5179">
        <f t="shared" si="432"/>
        <v>2.8272499999999954</v>
      </c>
      <c r="N5179">
        <v>0.65749999999999897</v>
      </c>
      <c r="O5179" t="str">
        <f t="shared" si="430"/>
        <v>18&lt;row&gt;&lt;color=136,140,107&gt;连续攻击给予对手282%伤害，&lt;row&gt;&lt;color=136,140,107&gt;并额外造成483点伤害</v>
      </c>
    </row>
    <row r="5180" spans="1:15" x14ac:dyDescent="0.15">
      <c r="A5180">
        <f t="shared" si="431"/>
        <v>1005023027</v>
      </c>
      <c r="B5180" s="32">
        <v>1005023</v>
      </c>
      <c r="C5180">
        <v>27</v>
      </c>
      <c r="D5180">
        <v>0</v>
      </c>
      <c r="E5180">
        <v>0</v>
      </c>
      <c r="F5180" t="s">
        <v>604</v>
      </c>
      <c r="H5180">
        <v>0</v>
      </c>
      <c r="I5180">
        <v>1</v>
      </c>
      <c r="J5180">
        <v>0</v>
      </c>
      <c r="K5180">
        <v>100</v>
      </c>
      <c r="L5180">
        <f t="shared" si="432"/>
        <v>2.8543399999999952</v>
      </c>
      <c r="N5180">
        <v>0.66379999999999895</v>
      </c>
      <c r="O5180" t="str">
        <f t="shared" si="430"/>
        <v>18&lt;row&gt;&lt;color=136,140,107&gt;连续攻击给予对手285%伤害，&lt;row&gt;&lt;color=136,140,107&gt;并额外造成511点伤害</v>
      </c>
    </row>
    <row r="5181" spans="1:15" x14ac:dyDescent="0.15">
      <c r="A5181">
        <f t="shared" si="431"/>
        <v>1005023028</v>
      </c>
      <c r="B5181" s="32">
        <v>1005023</v>
      </c>
      <c r="C5181">
        <v>28</v>
      </c>
      <c r="D5181">
        <v>0</v>
      </c>
      <c r="E5181">
        <v>0</v>
      </c>
      <c r="F5181" t="s">
        <v>605</v>
      </c>
      <c r="H5181">
        <v>0</v>
      </c>
      <c r="I5181">
        <v>1</v>
      </c>
      <c r="J5181">
        <v>0</v>
      </c>
      <c r="K5181">
        <v>100</v>
      </c>
      <c r="L5181">
        <f t="shared" si="432"/>
        <v>2.8814299999999955</v>
      </c>
      <c r="N5181">
        <v>0.67009999999999903</v>
      </c>
      <c r="O5181" t="str">
        <f t="shared" si="430"/>
        <v>18&lt;row&gt;&lt;color=136,140,107&gt;连续攻击给予对手288%伤害，&lt;row&gt;&lt;color=136,140,107&gt;并额外造成540点伤害</v>
      </c>
    </row>
    <row r="5182" spans="1:15" x14ac:dyDescent="0.15">
      <c r="A5182">
        <f t="shared" si="431"/>
        <v>1005023029</v>
      </c>
      <c r="B5182" s="32">
        <v>1005023</v>
      </c>
      <c r="C5182">
        <v>29</v>
      </c>
      <c r="D5182">
        <v>0</v>
      </c>
      <c r="E5182">
        <v>0</v>
      </c>
      <c r="F5182" t="s">
        <v>606</v>
      </c>
      <c r="H5182">
        <v>0</v>
      </c>
      <c r="I5182">
        <v>1</v>
      </c>
      <c r="J5182">
        <v>0</v>
      </c>
      <c r="K5182">
        <v>100</v>
      </c>
      <c r="L5182">
        <f t="shared" si="432"/>
        <v>2.9085199999999958</v>
      </c>
      <c r="N5182">
        <v>0.676399999999999</v>
      </c>
      <c r="O5182" t="str">
        <f t="shared" si="430"/>
        <v>18&lt;row&gt;&lt;color=136,140,107&gt;连续攻击给予对手290%伤害，&lt;row&gt;&lt;color=136,140,107&gt;并额外造成570点伤害</v>
      </c>
    </row>
    <row r="5183" spans="1:15" x14ac:dyDescent="0.15">
      <c r="A5183">
        <f t="shared" si="431"/>
        <v>1005023030</v>
      </c>
      <c r="B5183" s="32">
        <v>1005023</v>
      </c>
      <c r="C5183">
        <v>30</v>
      </c>
      <c r="D5183">
        <v>0</v>
      </c>
      <c r="E5183">
        <v>0</v>
      </c>
      <c r="F5183" t="s">
        <v>607</v>
      </c>
      <c r="H5183">
        <v>0</v>
      </c>
      <c r="I5183">
        <v>1</v>
      </c>
      <c r="J5183">
        <v>0</v>
      </c>
      <c r="K5183">
        <v>100</v>
      </c>
      <c r="L5183">
        <f t="shared" si="432"/>
        <v>2.9356099999999956</v>
      </c>
      <c r="N5183">
        <v>0.68269999999999897</v>
      </c>
      <c r="O5183" t="str">
        <f t="shared" si="430"/>
        <v>18&lt;row&gt;&lt;color=136,140,107&gt;连续攻击给予对手293%伤害，&lt;row&gt;&lt;color=136,140,107&gt;并额外造成601点伤害</v>
      </c>
    </row>
    <row r="5184" spans="1:15" x14ac:dyDescent="0.15">
      <c r="A5184">
        <f t="shared" si="431"/>
        <v>1005023031</v>
      </c>
      <c r="B5184" s="32">
        <v>1005023</v>
      </c>
      <c r="C5184">
        <v>31</v>
      </c>
      <c r="D5184">
        <v>0</v>
      </c>
      <c r="E5184">
        <v>0</v>
      </c>
      <c r="F5184" t="s">
        <v>608</v>
      </c>
      <c r="H5184">
        <v>0</v>
      </c>
      <c r="I5184">
        <v>1</v>
      </c>
      <c r="J5184">
        <v>0</v>
      </c>
      <c r="K5184">
        <v>100</v>
      </c>
      <c r="L5184">
        <f t="shared" si="432"/>
        <v>2.9626999999999954</v>
      </c>
      <c r="N5184">
        <v>0.68899999999999895</v>
      </c>
      <c r="O5184" t="str">
        <f t="shared" si="430"/>
        <v>18&lt;row&gt;&lt;color=136,140,107&gt;连续攻击给予对手296%伤害，&lt;row&gt;&lt;color=136,140,107&gt;并额外造成632点伤害</v>
      </c>
    </row>
    <row r="5185" spans="1:15" x14ac:dyDescent="0.15">
      <c r="A5185">
        <f t="shared" si="431"/>
        <v>1005023032</v>
      </c>
      <c r="B5185" s="32">
        <v>1005023</v>
      </c>
      <c r="C5185">
        <v>32</v>
      </c>
      <c r="D5185">
        <v>0</v>
      </c>
      <c r="E5185">
        <v>0</v>
      </c>
      <c r="F5185" t="s">
        <v>609</v>
      </c>
      <c r="H5185">
        <v>0</v>
      </c>
      <c r="I5185">
        <v>1</v>
      </c>
      <c r="J5185">
        <v>0</v>
      </c>
      <c r="K5185">
        <v>100</v>
      </c>
      <c r="L5185">
        <f t="shared" si="432"/>
        <v>2.9897899999999957</v>
      </c>
      <c r="N5185">
        <v>0.69529999999999903</v>
      </c>
      <c r="O5185" t="str">
        <f t="shared" si="430"/>
        <v>18&lt;row&gt;&lt;color=136,140,107&gt;连续攻击给予对手298%伤害，&lt;row&gt;&lt;color=136,140,107&gt;并额外造成665点伤害</v>
      </c>
    </row>
    <row r="5186" spans="1:15" x14ac:dyDescent="0.15">
      <c r="A5186">
        <f t="shared" si="431"/>
        <v>1005023033</v>
      </c>
      <c r="B5186" s="32">
        <v>1005023</v>
      </c>
      <c r="C5186">
        <v>33</v>
      </c>
      <c r="D5186">
        <v>0</v>
      </c>
      <c r="E5186">
        <v>0</v>
      </c>
      <c r="F5186" t="s">
        <v>610</v>
      </c>
      <c r="H5186">
        <v>0</v>
      </c>
      <c r="I5186">
        <v>1</v>
      </c>
      <c r="J5186">
        <v>0</v>
      </c>
      <c r="K5186">
        <v>100</v>
      </c>
      <c r="L5186">
        <f t="shared" si="432"/>
        <v>3.0168799999999956</v>
      </c>
      <c r="N5186">
        <v>0.701599999999999</v>
      </c>
      <c r="O5186" t="str">
        <f t="shared" si="430"/>
        <v>18&lt;row&gt;&lt;color=136,140,107&gt;连续攻击给予对手301%伤害，&lt;row&gt;&lt;color=136,140,107&gt;并额外造成698点伤害</v>
      </c>
    </row>
    <row r="5187" spans="1:15" x14ac:dyDescent="0.15">
      <c r="A5187">
        <f t="shared" si="431"/>
        <v>1005023034</v>
      </c>
      <c r="B5187" s="32">
        <v>1005023</v>
      </c>
      <c r="C5187">
        <v>34</v>
      </c>
      <c r="D5187">
        <v>0</v>
      </c>
      <c r="E5187">
        <v>0</v>
      </c>
      <c r="F5187" t="s">
        <v>611</v>
      </c>
      <c r="H5187">
        <v>0</v>
      </c>
      <c r="I5187">
        <v>1</v>
      </c>
      <c r="J5187">
        <v>0</v>
      </c>
      <c r="K5187">
        <v>100</v>
      </c>
      <c r="L5187">
        <f t="shared" si="432"/>
        <v>3.0439699999999954</v>
      </c>
      <c r="N5187">
        <v>0.70789999999999897</v>
      </c>
      <c r="O5187" t="str">
        <f t="shared" si="430"/>
        <v>18&lt;row&gt;&lt;color=136,140,107&gt;连续攻击给予对手304%伤害，&lt;row&gt;&lt;color=136,140,107&gt;并额外造成732点伤害</v>
      </c>
    </row>
    <row r="5188" spans="1:15" x14ac:dyDescent="0.15">
      <c r="A5188">
        <f t="shared" si="431"/>
        <v>1005023035</v>
      </c>
      <c r="B5188" s="32">
        <v>1005023</v>
      </c>
      <c r="C5188">
        <v>35</v>
      </c>
      <c r="D5188">
        <v>0</v>
      </c>
      <c r="E5188">
        <v>0</v>
      </c>
      <c r="F5188" t="s">
        <v>612</v>
      </c>
      <c r="H5188">
        <v>0</v>
      </c>
      <c r="I5188">
        <v>1</v>
      </c>
      <c r="J5188">
        <v>0</v>
      </c>
      <c r="K5188">
        <v>100</v>
      </c>
      <c r="L5188">
        <f t="shared" si="432"/>
        <v>3.0710599999999952</v>
      </c>
      <c r="N5188">
        <v>0.71419999999999895</v>
      </c>
      <c r="O5188" t="str">
        <f t="shared" si="430"/>
        <v>18&lt;row&gt;&lt;color=136,140,107&gt;连续攻击给予对手307%伤害，&lt;row&gt;&lt;color=136,140,107&gt;并额外造成767点伤害</v>
      </c>
    </row>
    <row r="5189" spans="1:15" x14ac:dyDescent="0.15">
      <c r="A5189">
        <f t="shared" si="431"/>
        <v>1005023036</v>
      </c>
      <c r="B5189" s="32">
        <v>1005023</v>
      </c>
      <c r="C5189">
        <v>36</v>
      </c>
      <c r="D5189">
        <v>0</v>
      </c>
      <c r="E5189">
        <v>0</v>
      </c>
      <c r="F5189" t="s">
        <v>613</v>
      </c>
      <c r="H5189">
        <v>0</v>
      </c>
      <c r="I5189">
        <v>1</v>
      </c>
      <c r="J5189">
        <v>0</v>
      </c>
      <c r="K5189">
        <v>100</v>
      </c>
      <c r="L5189">
        <f t="shared" si="432"/>
        <v>3.0981499999999955</v>
      </c>
      <c r="N5189">
        <v>0.72049999999999903</v>
      </c>
      <c r="O5189" t="str">
        <f t="shared" si="430"/>
        <v>18&lt;row&gt;&lt;color=136,140,107&gt;连续攻击给予对手309%伤害，&lt;row&gt;&lt;color=136,140,107&gt;并额外造成803点伤害</v>
      </c>
    </row>
    <row r="5190" spans="1:15" x14ac:dyDescent="0.15">
      <c r="A5190">
        <f t="shared" si="431"/>
        <v>1005023037</v>
      </c>
      <c r="B5190" s="32">
        <v>1005023</v>
      </c>
      <c r="C5190">
        <v>37</v>
      </c>
      <c r="D5190">
        <v>0</v>
      </c>
      <c r="E5190">
        <v>0</v>
      </c>
      <c r="F5190" t="s">
        <v>614</v>
      </c>
      <c r="H5190">
        <v>0</v>
      </c>
      <c r="I5190">
        <v>1</v>
      </c>
      <c r="J5190">
        <v>0</v>
      </c>
      <c r="K5190">
        <v>100</v>
      </c>
      <c r="L5190">
        <f t="shared" si="432"/>
        <v>3.1252399999999958</v>
      </c>
      <c r="N5190">
        <v>0.726799999999999</v>
      </c>
      <c r="O5190" t="str">
        <f t="shared" si="430"/>
        <v>18&lt;row&gt;&lt;color=136,140,107&gt;连续攻击给予对手312%伤害，&lt;row&gt;&lt;color=136,140,107&gt;并额外造成840点伤害</v>
      </c>
    </row>
    <row r="5191" spans="1:15" x14ac:dyDescent="0.15">
      <c r="A5191">
        <f t="shared" si="431"/>
        <v>1005023038</v>
      </c>
      <c r="B5191" s="32">
        <v>1005023</v>
      </c>
      <c r="C5191">
        <v>38</v>
      </c>
      <c r="D5191">
        <v>0</v>
      </c>
      <c r="E5191">
        <v>0</v>
      </c>
      <c r="F5191" t="s">
        <v>615</v>
      </c>
      <c r="H5191">
        <v>0</v>
      </c>
      <c r="I5191">
        <v>1</v>
      </c>
      <c r="J5191">
        <v>0</v>
      </c>
      <c r="K5191">
        <v>100</v>
      </c>
      <c r="L5191">
        <f t="shared" si="432"/>
        <v>3.1523299999999956</v>
      </c>
      <c r="N5191">
        <v>0.73309999999999897</v>
      </c>
      <c r="O5191" t="str">
        <f t="shared" si="430"/>
        <v>18&lt;row&gt;&lt;color=136,140,107&gt;连续攻击给予对手315%伤害，&lt;row&gt;&lt;color=136,140,107&gt;并额外造成878点伤害</v>
      </c>
    </row>
    <row r="5192" spans="1:15" x14ac:dyDescent="0.15">
      <c r="A5192">
        <f t="shared" si="431"/>
        <v>1005023039</v>
      </c>
      <c r="B5192" s="32">
        <v>1005023</v>
      </c>
      <c r="C5192">
        <v>39</v>
      </c>
      <c r="D5192">
        <v>0</v>
      </c>
      <c r="E5192">
        <v>0</v>
      </c>
      <c r="F5192" t="s">
        <v>616</v>
      </c>
      <c r="H5192">
        <v>0</v>
      </c>
      <c r="I5192">
        <v>1</v>
      </c>
      <c r="J5192">
        <v>0</v>
      </c>
      <c r="K5192">
        <v>100</v>
      </c>
      <c r="L5192">
        <f t="shared" si="432"/>
        <v>3.1794199999999955</v>
      </c>
      <c r="N5192">
        <v>0.73939999999999895</v>
      </c>
      <c r="O5192" t="str">
        <f t="shared" si="430"/>
        <v>18&lt;row&gt;&lt;color=136,140,107&gt;连续攻击给予对手317%伤害，&lt;row&gt;&lt;color=136,140,107&gt;并额外造成916点伤害</v>
      </c>
    </row>
    <row r="5193" spans="1:15" x14ac:dyDescent="0.15">
      <c r="A5193">
        <f t="shared" si="431"/>
        <v>1005023040</v>
      </c>
      <c r="B5193" s="32">
        <v>1005023</v>
      </c>
      <c r="C5193">
        <v>40</v>
      </c>
      <c r="D5193">
        <v>0</v>
      </c>
      <c r="E5193">
        <v>0</v>
      </c>
      <c r="F5193" t="s">
        <v>617</v>
      </c>
      <c r="H5193">
        <v>0</v>
      </c>
      <c r="I5193">
        <v>1</v>
      </c>
      <c r="J5193">
        <v>0</v>
      </c>
      <c r="K5193">
        <v>100</v>
      </c>
      <c r="L5193">
        <f t="shared" si="432"/>
        <v>3.2065099999999958</v>
      </c>
      <c r="N5193">
        <v>0.74569999999999903</v>
      </c>
      <c r="O5193" t="str">
        <f t="shared" si="430"/>
        <v>18&lt;row&gt;&lt;color=136,140,107&gt;连续攻击给予对手320%伤害，&lt;row&gt;&lt;color=136,140,107&gt;并额外造成956点伤害</v>
      </c>
    </row>
    <row r="5194" spans="1:15" x14ac:dyDescent="0.15">
      <c r="A5194">
        <f t="shared" si="431"/>
        <v>1005023041</v>
      </c>
      <c r="B5194" s="32">
        <v>1005023</v>
      </c>
      <c r="C5194">
        <v>41</v>
      </c>
      <c r="D5194">
        <v>0</v>
      </c>
      <c r="E5194">
        <v>0</v>
      </c>
      <c r="F5194" t="s">
        <v>618</v>
      </c>
      <c r="H5194">
        <v>0</v>
      </c>
      <c r="I5194">
        <v>1</v>
      </c>
      <c r="J5194">
        <v>0</v>
      </c>
      <c r="K5194">
        <v>100</v>
      </c>
      <c r="L5194">
        <f t="shared" si="432"/>
        <v>3.2335999999999956</v>
      </c>
      <c r="N5194">
        <v>0.751999999999999</v>
      </c>
      <c r="O5194" t="str">
        <f t="shared" si="430"/>
        <v>18&lt;row&gt;&lt;color=136,140,107&gt;连续攻击给予对手323%伤害，&lt;row&gt;&lt;color=136,140,107&gt;并额外造成996点伤害</v>
      </c>
    </row>
    <row r="5195" spans="1:15" x14ac:dyDescent="0.15">
      <c r="A5195">
        <f t="shared" si="431"/>
        <v>1005023042</v>
      </c>
      <c r="B5195" s="32">
        <v>1005023</v>
      </c>
      <c r="C5195">
        <v>42</v>
      </c>
      <c r="D5195">
        <v>0</v>
      </c>
      <c r="E5195">
        <v>0</v>
      </c>
      <c r="F5195" t="s">
        <v>619</v>
      </c>
      <c r="H5195">
        <v>0</v>
      </c>
      <c r="I5195">
        <v>1</v>
      </c>
      <c r="J5195">
        <v>0</v>
      </c>
      <c r="K5195">
        <v>100</v>
      </c>
      <c r="L5195">
        <f t="shared" si="432"/>
        <v>3.2606899999999954</v>
      </c>
      <c r="N5195">
        <v>0.75829999999999897</v>
      </c>
      <c r="O5195" t="str">
        <f t="shared" si="430"/>
        <v>18&lt;row&gt;&lt;color=136,140,107&gt;连续攻击给予对手326%伤害，&lt;row&gt;&lt;color=136,140,107&gt;并额外造成1038点伤害</v>
      </c>
    </row>
    <row r="5196" spans="1:15" x14ac:dyDescent="0.15">
      <c r="A5196">
        <f t="shared" si="431"/>
        <v>1005023043</v>
      </c>
      <c r="B5196" s="32">
        <v>1005023</v>
      </c>
      <c r="C5196">
        <v>43</v>
      </c>
      <c r="D5196">
        <v>0</v>
      </c>
      <c r="E5196">
        <v>0</v>
      </c>
      <c r="F5196" t="s">
        <v>620</v>
      </c>
      <c r="H5196">
        <v>0</v>
      </c>
      <c r="I5196">
        <v>1</v>
      </c>
      <c r="J5196">
        <v>0</v>
      </c>
      <c r="K5196">
        <v>100</v>
      </c>
      <c r="L5196">
        <f t="shared" si="432"/>
        <v>3.2877799999999953</v>
      </c>
      <c r="N5196">
        <v>0.76459999999999895</v>
      </c>
      <c r="O5196" t="str">
        <f t="shared" si="430"/>
        <v>18&lt;row&gt;&lt;color=136,140,107&gt;连续攻击给予对手328%伤害，&lt;row&gt;&lt;color=136,140,107&gt;并额外造成1080点伤害</v>
      </c>
    </row>
    <row r="5197" spans="1:15" x14ac:dyDescent="0.15">
      <c r="A5197">
        <f t="shared" si="431"/>
        <v>1005023044</v>
      </c>
      <c r="B5197" s="32">
        <v>1005023</v>
      </c>
      <c r="C5197">
        <v>44</v>
      </c>
      <c r="D5197">
        <v>0</v>
      </c>
      <c r="E5197">
        <v>0</v>
      </c>
      <c r="F5197" t="s">
        <v>621</v>
      </c>
      <c r="H5197">
        <v>0</v>
      </c>
      <c r="I5197">
        <v>1</v>
      </c>
      <c r="J5197">
        <v>0</v>
      </c>
      <c r="K5197">
        <v>100</v>
      </c>
      <c r="L5197">
        <f t="shared" si="432"/>
        <v>3.3148699999999955</v>
      </c>
      <c r="N5197">
        <v>0.77089999999999903</v>
      </c>
      <c r="O5197" t="str">
        <f t="shared" si="430"/>
        <v>18&lt;row&gt;&lt;color=136,140,107&gt;连续攻击给予对手331%伤害，&lt;row&gt;&lt;color=136,140,107&gt;并额外造成1124点伤害</v>
      </c>
    </row>
    <row r="5198" spans="1:15" x14ac:dyDescent="0.15">
      <c r="A5198">
        <f t="shared" si="431"/>
        <v>1005023045</v>
      </c>
      <c r="B5198" s="32">
        <v>1005023</v>
      </c>
      <c r="C5198">
        <v>45</v>
      </c>
      <c r="D5198">
        <v>0</v>
      </c>
      <c r="E5198">
        <v>0</v>
      </c>
      <c r="F5198" t="s">
        <v>622</v>
      </c>
      <c r="H5198">
        <v>0</v>
      </c>
      <c r="I5198">
        <v>1</v>
      </c>
      <c r="J5198">
        <v>0</v>
      </c>
      <c r="K5198">
        <v>100</v>
      </c>
      <c r="L5198">
        <f t="shared" si="432"/>
        <v>3.3419599999999954</v>
      </c>
      <c r="N5198">
        <v>0.777199999999999</v>
      </c>
      <c r="O5198" t="str">
        <f t="shared" si="430"/>
        <v>18&lt;row&gt;&lt;color=136,140,107&gt;连续攻击给予对手334%伤害，&lt;row&gt;&lt;color=136,140,107&gt;并额外造成1168点伤害</v>
      </c>
    </row>
    <row r="5199" spans="1:15" x14ac:dyDescent="0.15">
      <c r="A5199">
        <f t="shared" si="431"/>
        <v>1005023046</v>
      </c>
      <c r="B5199" s="32">
        <v>1005023</v>
      </c>
      <c r="C5199">
        <v>46</v>
      </c>
      <c r="D5199">
        <v>0</v>
      </c>
      <c r="E5199">
        <v>0</v>
      </c>
      <c r="F5199" t="s">
        <v>623</v>
      </c>
      <c r="H5199">
        <v>0</v>
      </c>
      <c r="I5199">
        <v>1</v>
      </c>
      <c r="J5199">
        <v>0</v>
      </c>
      <c r="K5199">
        <v>100</v>
      </c>
      <c r="L5199">
        <f t="shared" si="432"/>
        <v>3.3690499999999957</v>
      </c>
      <c r="N5199">
        <v>0.78349999999999898</v>
      </c>
      <c r="O5199" t="str">
        <f t="shared" si="430"/>
        <v>18&lt;row&gt;&lt;color=136,140,107&gt;连续攻击给予对手336%伤害，&lt;row&gt;&lt;color=136,140,107&gt;并额外造成1214点伤害</v>
      </c>
    </row>
    <row r="5200" spans="1:15" x14ac:dyDescent="0.15">
      <c r="A5200">
        <f t="shared" si="431"/>
        <v>1005023047</v>
      </c>
      <c r="B5200" s="32">
        <v>1005023</v>
      </c>
      <c r="C5200">
        <v>47</v>
      </c>
      <c r="D5200">
        <v>0</v>
      </c>
      <c r="E5200">
        <v>0</v>
      </c>
      <c r="F5200" t="s">
        <v>624</v>
      </c>
      <c r="H5200">
        <v>0</v>
      </c>
      <c r="I5200">
        <v>1</v>
      </c>
      <c r="J5200">
        <v>0</v>
      </c>
      <c r="K5200">
        <v>100</v>
      </c>
      <c r="L5200">
        <f t="shared" si="432"/>
        <v>3.3961399999999955</v>
      </c>
      <c r="N5200">
        <v>0.78979999999999895</v>
      </c>
      <c r="O5200" t="str">
        <f t="shared" si="430"/>
        <v>18&lt;row&gt;&lt;color=136,140,107&gt;连续攻击给予对手339%伤害，&lt;row&gt;&lt;color=136,140,107&gt;并额外造成1260点伤害</v>
      </c>
    </row>
    <row r="5201" spans="1:15" x14ac:dyDescent="0.15">
      <c r="A5201">
        <f t="shared" si="431"/>
        <v>1005023048</v>
      </c>
      <c r="B5201" s="32">
        <v>1005023</v>
      </c>
      <c r="C5201">
        <v>48</v>
      </c>
      <c r="D5201">
        <v>0</v>
      </c>
      <c r="E5201">
        <v>0</v>
      </c>
      <c r="F5201" t="s">
        <v>625</v>
      </c>
      <c r="H5201">
        <v>0</v>
      </c>
      <c r="I5201">
        <v>1</v>
      </c>
      <c r="J5201">
        <v>0</v>
      </c>
      <c r="K5201">
        <v>100</v>
      </c>
      <c r="L5201">
        <f t="shared" si="432"/>
        <v>3.4232299999999958</v>
      </c>
      <c r="N5201">
        <v>0.79609999999999903</v>
      </c>
      <c r="O5201" t="str">
        <f t="shared" si="430"/>
        <v>18&lt;row&gt;&lt;color=136,140,107&gt;连续攻击给予对手342%伤害，&lt;row&gt;&lt;color=136,140,107&gt;并额外造成1308点伤害</v>
      </c>
    </row>
    <row r="5202" spans="1:15" x14ac:dyDescent="0.15">
      <c r="A5202">
        <f t="shared" si="431"/>
        <v>1005023049</v>
      </c>
      <c r="B5202" s="32">
        <v>1005023</v>
      </c>
      <c r="C5202">
        <v>49</v>
      </c>
      <c r="D5202">
        <v>0</v>
      </c>
      <c r="E5202">
        <v>0</v>
      </c>
      <c r="F5202" t="s">
        <v>626</v>
      </c>
      <c r="H5202">
        <v>0</v>
      </c>
      <c r="I5202">
        <v>1</v>
      </c>
      <c r="J5202">
        <v>0</v>
      </c>
      <c r="K5202">
        <v>100</v>
      </c>
      <c r="L5202">
        <f t="shared" si="432"/>
        <v>3.4503199999999956</v>
      </c>
      <c r="N5202">
        <v>0.802399999999999</v>
      </c>
      <c r="O5202" t="str">
        <f t="shared" si="430"/>
        <v>18&lt;row&gt;&lt;color=136,140,107&gt;连续攻击给予对手345%伤害，&lt;row&gt;&lt;color=136,140,107&gt;并额外造成1356点伤害</v>
      </c>
    </row>
    <row r="5203" spans="1:15" x14ac:dyDescent="0.15">
      <c r="A5203">
        <f t="shared" si="431"/>
        <v>1005023050</v>
      </c>
      <c r="B5203" s="32">
        <v>1005023</v>
      </c>
      <c r="C5203">
        <v>50</v>
      </c>
      <c r="D5203">
        <v>0</v>
      </c>
      <c r="E5203">
        <v>0</v>
      </c>
      <c r="F5203" t="s">
        <v>627</v>
      </c>
      <c r="H5203">
        <v>0</v>
      </c>
      <c r="I5203">
        <v>1</v>
      </c>
      <c r="J5203">
        <v>0</v>
      </c>
      <c r="K5203">
        <v>100</v>
      </c>
      <c r="L5203">
        <f t="shared" si="432"/>
        <v>3.4774099999999954</v>
      </c>
      <c r="N5203">
        <v>0.80869999999999898</v>
      </c>
      <c r="O5203" t="str">
        <f t="shared" si="430"/>
        <v>18&lt;row&gt;&lt;color=136,140,107&gt;连续攻击给予对手347%伤害，&lt;row&gt;&lt;color=136,140,107&gt;并额外造成1406点伤害</v>
      </c>
    </row>
    <row r="5204" spans="1:15" x14ac:dyDescent="0.15">
      <c r="A5204">
        <f t="shared" si="431"/>
        <v>1005023051</v>
      </c>
      <c r="B5204" s="32">
        <v>1005023</v>
      </c>
      <c r="C5204">
        <v>51</v>
      </c>
      <c r="D5204">
        <v>0</v>
      </c>
      <c r="E5204">
        <v>0</v>
      </c>
      <c r="F5204" t="s">
        <v>628</v>
      </c>
      <c r="H5204">
        <v>0</v>
      </c>
      <c r="I5204">
        <v>1</v>
      </c>
      <c r="J5204">
        <v>0</v>
      </c>
      <c r="K5204">
        <v>100</v>
      </c>
      <c r="L5204">
        <f t="shared" si="432"/>
        <v>3.5044999999999953</v>
      </c>
      <c r="N5204">
        <v>0.81499999999999895</v>
      </c>
      <c r="O5204" t="str">
        <f t="shared" si="430"/>
        <v>18&lt;row&gt;&lt;color=136,140,107&gt;连续攻击给予对手350%伤害，&lt;row&gt;&lt;color=136,140,107&gt;并额外造成1456点伤害</v>
      </c>
    </row>
    <row r="5205" spans="1:15" x14ac:dyDescent="0.15">
      <c r="A5205">
        <f t="shared" si="431"/>
        <v>1005023052</v>
      </c>
      <c r="B5205" s="32">
        <v>1005023</v>
      </c>
      <c r="C5205">
        <v>52</v>
      </c>
      <c r="D5205">
        <v>0</v>
      </c>
      <c r="E5205">
        <v>0</v>
      </c>
      <c r="F5205" t="s">
        <v>629</v>
      </c>
      <c r="H5205">
        <v>0</v>
      </c>
      <c r="I5205">
        <v>1</v>
      </c>
      <c r="J5205">
        <v>0</v>
      </c>
      <c r="K5205">
        <v>100</v>
      </c>
      <c r="L5205">
        <f t="shared" si="432"/>
        <v>3.5315899999999956</v>
      </c>
      <c r="N5205">
        <v>0.82129999999999903</v>
      </c>
      <c r="O5205" t="str">
        <f t="shared" si="430"/>
        <v>18&lt;row&gt;&lt;color=136,140,107&gt;连续攻击给予对手353%伤害，&lt;row&gt;&lt;color=136,140,107&gt;并额外造成1508点伤害</v>
      </c>
    </row>
    <row r="5206" spans="1:15" x14ac:dyDescent="0.15">
      <c r="A5206">
        <f t="shared" si="431"/>
        <v>1005023053</v>
      </c>
      <c r="B5206" s="32">
        <v>1005023</v>
      </c>
      <c r="C5206">
        <v>53</v>
      </c>
      <c r="D5206">
        <v>0</v>
      </c>
      <c r="E5206">
        <v>0</v>
      </c>
      <c r="F5206" t="s">
        <v>630</v>
      </c>
      <c r="H5206">
        <v>0</v>
      </c>
      <c r="I5206">
        <v>1</v>
      </c>
      <c r="J5206">
        <v>0</v>
      </c>
      <c r="K5206">
        <v>100</v>
      </c>
      <c r="L5206">
        <f t="shared" si="432"/>
        <v>3.5586799999999954</v>
      </c>
      <c r="N5206">
        <v>0.827599999999999</v>
      </c>
      <c r="O5206" t="str">
        <f t="shared" si="430"/>
        <v>18&lt;row&gt;&lt;color=136,140,107&gt;连续攻击给予对手355%伤害，&lt;row&gt;&lt;color=136,140,107&gt;并额外造成1560点伤害</v>
      </c>
    </row>
    <row r="5207" spans="1:15" x14ac:dyDescent="0.15">
      <c r="A5207">
        <f t="shared" si="431"/>
        <v>1005023054</v>
      </c>
      <c r="B5207" s="32">
        <v>1005023</v>
      </c>
      <c r="C5207">
        <v>54</v>
      </c>
      <c r="D5207">
        <v>0</v>
      </c>
      <c r="E5207">
        <v>0</v>
      </c>
      <c r="F5207" t="s">
        <v>631</v>
      </c>
      <c r="H5207">
        <v>0</v>
      </c>
      <c r="I5207">
        <v>1</v>
      </c>
      <c r="J5207">
        <v>0</v>
      </c>
      <c r="K5207">
        <v>100</v>
      </c>
      <c r="L5207">
        <f t="shared" si="432"/>
        <v>3.5857699999999952</v>
      </c>
      <c r="N5207">
        <v>0.83389999999999898</v>
      </c>
      <c r="O5207" t="str">
        <f t="shared" si="430"/>
        <v>18&lt;row&gt;&lt;color=136,140,107&gt;连续攻击给予对手358%伤害，&lt;row&gt;&lt;color=136,140,107&gt;并额外造成1614点伤害</v>
      </c>
    </row>
    <row r="5208" spans="1:15" x14ac:dyDescent="0.15">
      <c r="A5208">
        <f t="shared" si="431"/>
        <v>1005023055</v>
      </c>
      <c r="B5208" s="32">
        <v>1005023</v>
      </c>
      <c r="C5208">
        <v>55</v>
      </c>
      <c r="D5208">
        <v>0</v>
      </c>
      <c r="E5208">
        <v>0</v>
      </c>
      <c r="F5208" t="s">
        <v>632</v>
      </c>
      <c r="H5208">
        <v>0</v>
      </c>
      <c r="I5208">
        <v>1</v>
      </c>
      <c r="J5208">
        <v>0</v>
      </c>
      <c r="K5208">
        <v>100</v>
      </c>
      <c r="L5208">
        <f t="shared" si="432"/>
        <v>3.6128599999999955</v>
      </c>
      <c r="N5208">
        <v>0.84019999999999895</v>
      </c>
      <c r="O5208" t="str">
        <f t="shared" si="430"/>
        <v>18&lt;row&gt;&lt;color=136,140,107&gt;连续攻击给予对手361%伤害，&lt;row&gt;&lt;color=136,140,107&gt;并额外造成1669点伤害</v>
      </c>
    </row>
    <row r="5209" spans="1:15" x14ac:dyDescent="0.15">
      <c r="A5209">
        <f t="shared" si="431"/>
        <v>1005023056</v>
      </c>
      <c r="B5209" s="32">
        <v>1005023</v>
      </c>
      <c r="C5209">
        <v>56</v>
      </c>
      <c r="D5209">
        <v>0</v>
      </c>
      <c r="E5209">
        <v>0</v>
      </c>
      <c r="F5209" t="s">
        <v>633</v>
      </c>
      <c r="H5209">
        <v>0</v>
      </c>
      <c r="I5209">
        <v>1</v>
      </c>
      <c r="J5209">
        <v>0</v>
      </c>
      <c r="K5209">
        <v>100</v>
      </c>
      <c r="L5209">
        <f t="shared" si="432"/>
        <v>3.6399499999999914</v>
      </c>
      <c r="N5209">
        <v>0.84649999999999803</v>
      </c>
      <c r="O5209" t="str">
        <f t="shared" si="430"/>
        <v>18&lt;row&gt;&lt;color=136,140,107&gt;连续攻击给予对手363%伤害，&lt;row&gt;&lt;color=136,140,107&gt;并额外造成1725点伤害</v>
      </c>
    </row>
    <row r="5210" spans="1:15" x14ac:dyDescent="0.15">
      <c r="A5210">
        <f t="shared" si="431"/>
        <v>1005023057</v>
      </c>
      <c r="B5210" s="32">
        <v>1005023</v>
      </c>
      <c r="C5210">
        <v>57</v>
      </c>
      <c r="D5210">
        <v>0</v>
      </c>
      <c r="E5210">
        <v>0</v>
      </c>
      <c r="F5210" t="s">
        <v>634</v>
      </c>
      <c r="H5210">
        <v>0</v>
      </c>
      <c r="I5210">
        <v>1</v>
      </c>
      <c r="J5210">
        <v>0</v>
      </c>
      <c r="K5210">
        <v>100</v>
      </c>
      <c r="L5210">
        <f t="shared" si="432"/>
        <v>3.6670399999999912</v>
      </c>
      <c r="N5210">
        <v>0.852799999999998</v>
      </c>
      <c r="O5210" t="str">
        <f t="shared" si="430"/>
        <v>18&lt;row&gt;&lt;color=136,140,107&gt;连续攻击给予对手366%伤害，&lt;row&gt;&lt;color=136,140,107&gt;并额外造成1782点伤害</v>
      </c>
    </row>
    <row r="5211" spans="1:15" x14ac:dyDescent="0.15">
      <c r="A5211">
        <f t="shared" si="431"/>
        <v>1005023058</v>
      </c>
      <c r="B5211" s="32">
        <v>1005023</v>
      </c>
      <c r="C5211">
        <v>58</v>
      </c>
      <c r="D5211">
        <v>0</v>
      </c>
      <c r="E5211">
        <v>0</v>
      </c>
      <c r="F5211" t="s">
        <v>635</v>
      </c>
      <c r="H5211">
        <v>0</v>
      </c>
      <c r="I5211">
        <v>1</v>
      </c>
      <c r="J5211">
        <v>0</v>
      </c>
      <c r="K5211">
        <v>100</v>
      </c>
      <c r="L5211">
        <f t="shared" si="432"/>
        <v>3.694129999999991</v>
      </c>
      <c r="N5211">
        <v>0.85909999999999798</v>
      </c>
      <c r="O5211" t="str">
        <f t="shared" si="430"/>
        <v>18&lt;row&gt;&lt;color=136,140,107&gt;连续攻击给予对手369%伤害，&lt;row&gt;&lt;color=136,140,107&gt;并额外造成1840点伤害</v>
      </c>
    </row>
    <row r="5212" spans="1:15" x14ac:dyDescent="0.15">
      <c r="A5212">
        <f t="shared" si="431"/>
        <v>1005023059</v>
      </c>
      <c r="B5212" s="32">
        <v>1005023</v>
      </c>
      <c r="C5212">
        <v>59</v>
      </c>
      <c r="D5212">
        <v>0</v>
      </c>
      <c r="E5212">
        <v>0</v>
      </c>
      <c r="F5212" t="s">
        <v>636</v>
      </c>
      <c r="H5212">
        <v>0</v>
      </c>
      <c r="I5212">
        <v>1</v>
      </c>
      <c r="J5212">
        <v>0</v>
      </c>
      <c r="K5212">
        <v>100</v>
      </c>
      <c r="L5212">
        <f t="shared" si="432"/>
        <v>3.7212199999999909</v>
      </c>
      <c r="N5212">
        <v>0.86539999999999795</v>
      </c>
      <c r="O5212" t="str">
        <f t="shared" si="430"/>
        <v>18&lt;row&gt;&lt;color=136,140,107&gt;连续攻击给予对手372%伤害，&lt;row&gt;&lt;color=136,140,107&gt;并额外造成1900点伤害</v>
      </c>
    </row>
    <row r="5213" spans="1:15" x14ac:dyDescent="0.15">
      <c r="A5213">
        <f t="shared" si="431"/>
        <v>1005023060</v>
      </c>
      <c r="B5213" s="32">
        <v>1005023</v>
      </c>
      <c r="C5213">
        <v>60</v>
      </c>
      <c r="D5213">
        <v>0</v>
      </c>
      <c r="E5213">
        <v>0</v>
      </c>
      <c r="F5213" t="s">
        <v>637</v>
      </c>
      <c r="H5213">
        <v>0</v>
      </c>
      <c r="I5213">
        <v>1</v>
      </c>
      <c r="J5213">
        <v>0</v>
      </c>
      <c r="K5213">
        <v>100</v>
      </c>
      <c r="L5213">
        <f t="shared" si="432"/>
        <v>3.7483099999999916</v>
      </c>
      <c r="N5213">
        <v>0.87169999999999803</v>
      </c>
      <c r="O5213" t="str">
        <f t="shared" si="430"/>
        <v>18&lt;row&gt;&lt;color=136,140,107&gt;连续攻击给予对手374%伤害，&lt;row&gt;&lt;color=136,140,107&gt;并额外造成1960点伤害</v>
      </c>
    </row>
    <row r="5214" spans="1:15" x14ac:dyDescent="0.15">
      <c r="A5214">
        <f t="shared" si="431"/>
        <v>1005023061</v>
      </c>
      <c r="B5214" s="32">
        <v>1005023</v>
      </c>
      <c r="C5214">
        <v>61</v>
      </c>
      <c r="D5214">
        <v>0</v>
      </c>
      <c r="E5214">
        <v>0</v>
      </c>
      <c r="F5214" t="s">
        <v>638</v>
      </c>
      <c r="H5214">
        <v>0</v>
      </c>
      <c r="I5214">
        <v>1</v>
      </c>
      <c r="J5214">
        <v>0</v>
      </c>
      <c r="K5214">
        <v>100</v>
      </c>
      <c r="L5214">
        <f t="shared" si="432"/>
        <v>3.7753999999999914</v>
      </c>
      <c r="N5214">
        <v>0.877999999999998</v>
      </c>
      <c r="O5214" t="str">
        <f t="shared" si="430"/>
        <v>18&lt;row&gt;&lt;color=136,140,107&gt;连续攻击给予对手377%伤害，&lt;row&gt;&lt;color=136,140,107&gt;并额外造成2022点伤害</v>
      </c>
    </row>
    <row r="5215" spans="1:15" x14ac:dyDescent="0.15">
      <c r="A5215">
        <f t="shared" si="431"/>
        <v>1005023062</v>
      </c>
      <c r="B5215" s="32">
        <v>1005023</v>
      </c>
      <c r="C5215">
        <v>62</v>
      </c>
      <c r="D5215">
        <v>0</v>
      </c>
      <c r="E5215">
        <v>0</v>
      </c>
      <c r="F5215" t="s">
        <v>639</v>
      </c>
      <c r="H5215">
        <v>0</v>
      </c>
      <c r="I5215">
        <v>1</v>
      </c>
      <c r="J5215">
        <v>0</v>
      </c>
      <c r="K5215">
        <v>100</v>
      </c>
      <c r="L5215">
        <f t="shared" si="432"/>
        <v>3.8024899999999913</v>
      </c>
      <c r="N5215">
        <v>0.88429999999999798</v>
      </c>
      <c r="O5215" t="str">
        <f t="shared" si="430"/>
        <v>18&lt;row&gt;&lt;color=136,140,107&gt;连续攻击给予对手380%伤害，&lt;row&gt;&lt;color=136,140,107&gt;并额外造成2084点伤害</v>
      </c>
    </row>
    <row r="5216" spans="1:15" x14ac:dyDescent="0.15">
      <c r="A5216">
        <f t="shared" si="431"/>
        <v>1005023063</v>
      </c>
      <c r="B5216" s="32">
        <v>1005023</v>
      </c>
      <c r="C5216">
        <v>63</v>
      </c>
      <c r="D5216">
        <v>0</v>
      </c>
      <c r="E5216">
        <v>0</v>
      </c>
      <c r="F5216" t="s">
        <v>640</v>
      </c>
      <c r="H5216">
        <v>0</v>
      </c>
      <c r="I5216">
        <v>1</v>
      </c>
      <c r="J5216">
        <v>0</v>
      </c>
      <c r="K5216">
        <v>100</v>
      </c>
      <c r="L5216">
        <f t="shared" si="432"/>
        <v>3.8295799999999911</v>
      </c>
      <c r="N5216">
        <v>0.89059999999999795</v>
      </c>
      <c r="O5216" t="str">
        <f t="shared" si="430"/>
        <v>18&lt;row&gt;&lt;color=136,140,107&gt;连续攻击给予对手382%伤害，&lt;row&gt;&lt;color=136,140,107&gt;并额外造成2148点伤害</v>
      </c>
    </row>
    <row r="5217" spans="1:15" x14ac:dyDescent="0.15">
      <c r="A5217">
        <f t="shared" si="431"/>
        <v>1005023064</v>
      </c>
      <c r="B5217" s="32">
        <v>1005023</v>
      </c>
      <c r="C5217">
        <v>64</v>
      </c>
      <c r="D5217">
        <v>0</v>
      </c>
      <c r="E5217">
        <v>0</v>
      </c>
      <c r="F5217" t="s">
        <v>641</v>
      </c>
      <c r="H5217">
        <v>0</v>
      </c>
      <c r="I5217">
        <v>1</v>
      </c>
      <c r="J5217">
        <v>0</v>
      </c>
      <c r="K5217">
        <v>100</v>
      </c>
      <c r="L5217">
        <f t="shared" si="432"/>
        <v>3.8566699999999914</v>
      </c>
      <c r="N5217">
        <v>0.89689999999999803</v>
      </c>
      <c r="O5217" t="str">
        <f t="shared" si="430"/>
        <v>18&lt;row&gt;&lt;color=136,140,107&gt;连续攻击给予对手385%伤害，&lt;row&gt;&lt;color=136,140,107&gt;并额外造成2213点伤害</v>
      </c>
    </row>
    <row r="5218" spans="1:15" x14ac:dyDescent="0.15">
      <c r="A5218">
        <f t="shared" si="431"/>
        <v>1005023065</v>
      </c>
      <c r="B5218" s="32">
        <v>1005023</v>
      </c>
      <c r="C5218">
        <v>65</v>
      </c>
      <c r="D5218">
        <v>0</v>
      </c>
      <c r="E5218">
        <v>0</v>
      </c>
      <c r="F5218" t="s">
        <v>642</v>
      </c>
      <c r="H5218">
        <v>0</v>
      </c>
      <c r="I5218">
        <v>1</v>
      </c>
      <c r="J5218">
        <v>0</v>
      </c>
      <c r="K5218">
        <v>100</v>
      </c>
      <c r="L5218">
        <f t="shared" si="432"/>
        <v>3.8837599999999912</v>
      </c>
      <c r="N5218">
        <v>0.903199999999998</v>
      </c>
      <c r="O5218" t="str">
        <f t="shared" si="430"/>
        <v>18&lt;row&gt;&lt;color=136,140,107&gt;连续攻击给予对手388%伤害，&lt;row&gt;&lt;color=136,140,107&gt;并额外造成2280点伤害</v>
      </c>
    </row>
    <row r="5219" spans="1:15" x14ac:dyDescent="0.15">
      <c r="A5219">
        <f t="shared" si="431"/>
        <v>1005023066</v>
      </c>
      <c r="B5219" s="32">
        <v>1005023</v>
      </c>
      <c r="C5219">
        <v>66</v>
      </c>
      <c r="D5219">
        <v>0</v>
      </c>
      <c r="E5219">
        <v>0</v>
      </c>
      <c r="F5219" t="s">
        <v>643</v>
      </c>
      <c r="H5219">
        <v>0</v>
      </c>
      <c r="I5219">
        <v>1</v>
      </c>
      <c r="J5219">
        <v>0</v>
      </c>
      <c r="K5219">
        <v>100</v>
      </c>
      <c r="L5219">
        <f t="shared" si="432"/>
        <v>3.9108499999999911</v>
      </c>
      <c r="N5219">
        <v>0.90949999999999798</v>
      </c>
      <c r="O5219" t="str">
        <f t="shared" ref="O5219:O5232" si="433">"18&lt;row&gt;&lt;color=136,140,107&gt;连续攻击给予对手"&amp;INT(L5219*100)&amp;"%伤害，&lt;row&gt;&lt;color=136,140,107&gt;并额外造成"&amp;INT(C5219*10*L5219*N5219)&amp;"点伤害"</f>
        <v>18&lt;row&gt;&lt;color=136,140,107&gt;连续攻击给予对手391%伤害，&lt;row&gt;&lt;color=136,140,107&gt;并额外造成2347点伤害</v>
      </c>
    </row>
    <row r="5220" spans="1:15" x14ac:dyDescent="0.15">
      <c r="A5220">
        <f t="shared" si="431"/>
        <v>1005023067</v>
      </c>
      <c r="B5220" s="32">
        <v>1005023</v>
      </c>
      <c r="C5220">
        <v>67</v>
      </c>
      <c r="D5220">
        <v>0</v>
      </c>
      <c r="E5220">
        <v>0</v>
      </c>
      <c r="F5220" t="s">
        <v>644</v>
      </c>
      <c r="H5220">
        <v>0</v>
      </c>
      <c r="I5220">
        <v>1</v>
      </c>
      <c r="J5220">
        <v>0</v>
      </c>
      <c r="K5220">
        <v>100</v>
      </c>
      <c r="L5220">
        <f t="shared" si="432"/>
        <v>3.9379399999999909</v>
      </c>
      <c r="N5220">
        <v>0.91579999999999795</v>
      </c>
      <c r="O5220" t="str">
        <f t="shared" si="433"/>
        <v>18&lt;row&gt;&lt;color=136,140,107&gt;连续攻击给予对手393%伤害，&lt;row&gt;&lt;color=136,140,107&gt;并额外造成2416点伤害</v>
      </c>
    </row>
    <row r="5221" spans="1:15" x14ac:dyDescent="0.15">
      <c r="A5221">
        <f t="shared" si="431"/>
        <v>1005023068</v>
      </c>
      <c r="B5221" s="32">
        <v>1005023</v>
      </c>
      <c r="C5221">
        <v>68</v>
      </c>
      <c r="D5221">
        <v>0</v>
      </c>
      <c r="E5221">
        <v>0</v>
      </c>
      <c r="F5221" t="s">
        <v>645</v>
      </c>
      <c r="H5221">
        <v>0</v>
      </c>
      <c r="I5221">
        <v>1</v>
      </c>
      <c r="J5221">
        <v>0</v>
      </c>
      <c r="K5221">
        <v>100</v>
      </c>
      <c r="L5221">
        <f t="shared" si="432"/>
        <v>3.9650299999999912</v>
      </c>
      <c r="N5221">
        <v>0.92209999999999803</v>
      </c>
      <c r="O5221" t="str">
        <f t="shared" si="433"/>
        <v>18&lt;row&gt;&lt;color=136,140,107&gt;连续攻击给予对手396%伤害，&lt;row&gt;&lt;color=136,140,107&gt;并额外造成2486点伤害</v>
      </c>
    </row>
    <row r="5222" spans="1:15" x14ac:dyDescent="0.15">
      <c r="A5222">
        <f t="shared" si="431"/>
        <v>1005023069</v>
      </c>
      <c r="B5222" s="32">
        <v>1005023</v>
      </c>
      <c r="C5222">
        <v>69</v>
      </c>
      <c r="D5222">
        <v>0</v>
      </c>
      <c r="E5222">
        <v>0</v>
      </c>
      <c r="F5222" t="s">
        <v>646</v>
      </c>
      <c r="H5222">
        <v>0</v>
      </c>
      <c r="I5222">
        <v>1</v>
      </c>
      <c r="J5222">
        <v>0</v>
      </c>
      <c r="K5222">
        <v>100</v>
      </c>
      <c r="L5222">
        <f t="shared" si="432"/>
        <v>3.9921199999999915</v>
      </c>
      <c r="N5222">
        <v>0.928399999999998</v>
      </c>
      <c r="O5222" t="str">
        <f t="shared" si="433"/>
        <v>18&lt;row&gt;&lt;color=136,140,107&gt;连续攻击给予对手399%伤害，&lt;row&gt;&lt;color=136,140,107&gt;并额外造成2557点伤害</v>
      </c>
    </row>
    <row r="5223" spans="1:15" x14ac:dyDescent="0.15">
      <c r="A5223">
        <f t="shared" si="431"/>
        <v>1005023070</v>
      </c>
      <c r="B5223" s="32">
        <v>1005023</v>
      </c>
      <c r="C5223">
        <v>70</v>
      </c>
      <c r="D5223">
        <v>0</v>
      </c>
      <c r="E5223">
        <v>0</v>
      </c>
      <c r="F5223" t="s">
        <v>647</v>
      </c>
      <c r="H5223">
        <v>0</v>
      </c>
      <c r="I5223">
        <v>1</v>
      </c>
      <c r="J5223">
        <v>0</v>
      </c>
      <c r="K5223">
        <v>100</v>
      </c>
      <c r="L5223">
        <f t="shared" si="432"/>
        <v>4.0192099999999913</v>
      </c>
      <c r="N5223">
        <v>0.93469999999999798</v>
      </c>
      <c r="O5223" t="str">
        <f t="shared" si="433"/>
        <v>18&lt;row&gt;&lt;color=136,140,107&gt;连续攻击给予对手401%伤害，&lt;row&gt;&lt;color=136,140,107&gt;并额外造成2629点伤害</v>
      </c>
    </row>
    <row r="5224" spans="1:15" x14ac:dyDescent="0.15">
      <c r="A5224">
        <f t="shared" si="431"/>
        <v>1005023071</v>
      </c>
      <c r="B5224" s="32">
        <v>1005023</v>
      </c>
      <c r="C5224">
        <v>71</v>
      </c>
      <c r="D5224">
        <v>0</v>
      </c>
      <c r="E5224">
        <v>0</v>
      </c>
      <c r="F5224" t="s">
        <v>648</v>
      </c>
      <c r="H5224">
        <v>0</v>
      </c>
      <c r="I5224">
        <v>1</v>
      </c>
      <c r="J5224">
        <v>0</v>
      </c>
      <c r="K5224">
        <v>100</v>
      </c>
      <c r="L5224">
        <f t="shared" si="432"/>
        <v>4.0462999999999907</v>
      </c>
      <c r="N5224">
        <v>0.94099999999999795</v>
      </c>
      <c r="O5224" t="str">
        <f t="shared" si="433"/>
        <v>18&lt;row&gt;&lt;color=136,140,107&gt;连续攻击给予对手404%伤害，&lt;row&gt;&lt;color=136,140,107&gt;并额外造成2703点伤害</v>
      </c>
    </row>
    <row r="5225" spans="1:15" x14ac:dyDescent="0.15">
      <c r="A5225">
        <f t="shared" ref="A5225:A5288" si="434">B5225*1000+C5225</f>
        <v>1005023072</v>
      </c>
      <c r="B5225" s="32">
        <v>1005023</v>
      </c>
      <c r="C5225">
        <v>72</v>
      </c>
      <c r="D5225">
        <v>0</v>
      </c>
      <c r="E5225">
        <v>0</v>
      </c>
      <c r="F5225" t="s">
        <v>649</v>
      </c>
      <c r="H5225">
        <v>0</v>
      </c>
      <c r="I5225">
        <v>1</v>
      </c>
      <c r="J5225">
        <v>0</v>
      </c>
      <c r="K5225">
        <v>100</v>
      </c>
      <c r="L5225">
        <f t="shared" si="432"/>
        <v>4.073389999999991</v>
      </c>
      <c r="N5225">
        <v>0.94729999999999803</v>
      </c>
      <c r="O5225" t="str">
        <f t="shared" si="433"/>
        <v>18&lt;row&gt;&lt;color=136,140,107&gt;连续攻击给予对手407%伤害，&lt;row&gt;&lt;color=136,140,107&gt;并额外造成2778点伤害</v>
      </c>
    </row>
    <row r="5226" spans="1:15" x14ac:dyDescent="0.15">
      <c r="A5226">
        <f t="shared" si="434"/>
        <v>1005023073</v>
      </c>
      <c r="B5226" s="32">
        <v>1005023</v>
      </c>
      <c r="C5226">
        <v>73</v>
      </c>
      <c r="D5226">
        <v>0</v>
      </c>
      <c r="E5226">
        <v>0</v>
      </c>
      <c r="F5226" t="s">
        <v>650</v>
      </c>
      <c r="H5226">
        <v>0</v>
      </c>
      <c r="I5226">
        <v>1</v>
      </c>
      <c r="J5226">
        <v>0</v>
      </c>
      <c r="K5226">
        <v>100</v>
      </c>
      <c r="L5226">
        <f t="shared" si="432"/>
        <v>4.1004799999999912</v>
      </c>
      <c r="N5226">
        <v>0.953599999999998</v>
      </c>
      <c r="O5226" t="str">
        <f t="shared" si="433"/>
        <v>18&lt;row&gt;&lt;color=136,140,107&gt;连续攻击给予对手410%伤害，&lt;row&gt;&lt;color=136,140,107&gt;并额外造成2854点伤害</v>
      </c>
    </row>
    <row r="5227" spans="1:15" x14ac:dyDescent="0.15">
      <c r="A5227">
        <f t="shared" si="434"/>
        <v>1005023074</v>
      </c>
      <c r="B5227" s="32">
        <v>1005023</v>
      </c>
      <c r="C5227">
        <v>74</v>
      </c>
      <c r="D5227">
        <v>0</v>
      </c>
      <c r="E5227">
        <v>0</v>
      </c>
      <c r="F5227" t="s">
        <v>651</v>
      </c>
      <c r="H5227">
        <v>0</v>
      </c>
      <c r="I5227">
        <v>1</v>
      </c>
      <c r="J5227">
        <v>0</v>
      </c>
      <c r="K5227">
        <v>100</v>
      </c>
      <c r="L5227">
        <f t="shared" si="432"/>
        <v>4.1275699999999915</v>
      </c>
      <c r="N5227">
        <v>0.95989999999999798</v>
      </c>
      <c r="O5227" t="str">
        <f t="shared" si="433"/>
        <v>18&lt;row&gt;&lt;color=136,140,107&gt;连续攻击给予对手412%伤害，&lt;row&gt;&lt;color=136,140,107&gt;并额外造成2931点伤害</v>
      </c>
    </row>
    <row r="5228" spans="1:15" x14ac:dyDescent="0.15">
      <c r="A5228">
        <f t="shared" si="434"/>
        <v>1005023075</v>
      </c>
      <c r="B5228" s="32">
        <v>1005023</v>
      </c>
      <c r="C5228">
        <v>75</v>
      </c>
      <c r="D5228">
        <v>0</v>
      </c>
      <c r="E5228">
        <v>0</v>
      </c>
      <c r="F5228" t="s">
        <v>652</v>
      </c>
      <c r="H5228">
        <v>0</v>
      </c>
      <c r="I5228">
        <v>1</v>
      </c>
      <c r="J5228">
        <v>0</v>
      </c>
      <c r="K5228">
        <v>100</v>
      </c>
      <c r="L5228">
        <f t="shared" si="432"/>
        <v>4.1546599999999909</v>
      </c>
      <c r="N5228">
        <v>0.96619999999999795</v>
      </c>
      <c r="O5228" t="str">
        <f t="shared" si="433"/>
        <v>18&lt;row&gt;&lt;color=136,140,107&gt;连续攻击给予对手415%伤害，&lt;row&gt;&lt;color=136,140,107&gt;并额外造成3010点伤害</v>
      </c>
    </row>
    <row r="5229" spans="1:15" x14ac:dyDescent="0.15">
      <c r="A5229">
        <f t="shared" si="434"/>
        <v>1005023076</v>
      </c>
      <c r="B5229" s="32">
        <v>1005023</v>
      </c>
      <c r="C5229">
        <v>76</v>
      </c>
      <c r="D5229">
        <v>0</v>
      </c>
      <c r="E5229">
        <v>0</v>
      </c>
      <c r="F5229" t="s">
        <v>653</v>
      </c>
      <c r="H5229">
        <v>0</v>
      </c>
      <c r="I5229">
        <v>1</v>
      </c>
      <c r="J5229">
        <v>0</v>
      </c>
      <c r="K5229">
        <v>100</v>
      </c>
      <c r="L5229">
        <f t="shared" si="432"/>
        <v>4.1817499999999912</v>
      </c>
      <c r="N5229">
        <v>0.97249999999999803</v>
      </c>
      <c r="O5229" t="str">
        <f t="shared" si="433"/>
        <v>18&lt;row&gt;&lt;color=136,140,107&gt;连续攻击给予对手418%伤害，&lt;row&gt;&lt;color=136,140,107&gt;并额外造成3090点伤害</v>
      </c>
    </row>
    <row r="5230" spans="1:15" x14ac:dyDescent="0.15">
      <c r="A5230">
        <f t="shared" si="434"/>
        <v>1005023077</v>
      </c>
      <c r="B5230" s="32">
        <v>1005023</v>
      </c>
      <c r="C5230">
        <v>77</v>
      </c>
      <c r="D5230">
        <v>0</v>
      </c>
      <c r="E5230">
        <v>0</v>
      </c>
      <c r="F5230" t="s">
        <v>654</v>
      </c>
      <c r="H5230">
        <v>0</v>
      </c>
      <c r="I5230">
        <v>1</v>
      </c>
      <c r="J5230">
        <v>0</v>
      </c>
      <c r="K5230">
        <v>100</v>
      </c>
      <c r="L5230">
        <f t="shared" si="432"/>
        <v>4.2088399999999915</v>
      </c>
      <c r="N5230">
        <v>0.978799999999998</v>
      </c>
      <c r="O5230" t="str">
        <f t="shared" si="433"/>
        <v>18&lt;row&gt;&lt;color=136,140,107&gt;连续攻击给予对手420%伤害，&lt;row&gt;&lt;color=136,140,107&gt;并额外造成3172点伤害</v>
      </c>
    </row>
    <row r="5231" spans="1:15" x14ac:dyDescent="0.15">
      <c r="A5231">
        <f t="shared" si="434"/>
        <v>1005023078</v>
      </c>
      <c r="B5231" s="32">
        <v>1005023</v>
      </c>
      <c r="C5231">
        <v>78</v>
      </c>
      <c r="D5231">
        <v>0</v>
      </c>
      <c r="E5231">
        <v>0</v>
      </c>
      <c r="F5231" t="s">
        <v>655</v>
      </c>
      <c r="H5231">
        <v>0</v>
      </c>
      <c r="I5231">
        <v>1</v>
      </c>
      <c r="J5231">
        <v>0</v>
      </c>
      <c r="K5231">
        <v>100</v>
      </c>
      <c r="L5231">
        <f t="shared" si="432"/>
        <v>4.2359299999999909</v>
      </c>
      <c r="N5231">
        <v>0.98509999999999798</v>
      </c>
      <c r="O5231" t="str">
        <f t="shared" si="433"/>
        <v>18&lt;row&gt;&lt;color=136,140,107&gt;连续攻击给予对手423%伤害，&lt;row&gt;&lt;color=136,140,107&gt;并额外造成3254点伤害</v>
      </c>
    </row>
    <row r="5232" spans="1:15" x14ac:dyDescent="0.15">
      <c r="A5232">
        <f t="shared" si="434"/>
        <v>1005023079</v>
      </c>
      <c r="B5232" s="32">
        <v>1005023</v>
      </c>
      <c r="C5232">
        <v>79</v>
      </c>
      <c r="D5232">
        <v>0</v>
      </c>
      <c r="E5232">
        <v>0</v>
      </c>
      <c r="F5232" t="s">
        <v>656</v>
      </c>
      <c r="H5232">
        <v>0</v>
      </c>
      <c r="I5232">
        <v>1</v>
      </c>
      <c r="J5232">
        <v>0</v>
      </c>
      <c r="K5232">
        <v>100</v>
      </c>
      <c r="L5232">
        <f t="shared" si="432"/>
        <v>4.2630199999999911</v>
      </c>
      <c r="N5232">
        <v>0.99139999999999795</v>
      </c>
      <c r="O5232" t="str">
        <f t="shared" si="433"/>
        <v>18&lt;row&gt;&lt;color=136,140,107&gt;连续攻击给予对手426%伤害，&lt;row&gt;&lt;color=136,140,107&gt;并额外造成3338点伤害</v>
      </c>
    </row>
    <row r="5233" spans="1:15" x14ac:dyDescent="0.15">
      <c r="A5233">
        <f t="shared" si="434"/>
        <v>1005023080</v>
      </c>
      <c r="B5233" s="32">
        <v>1005023</v>
      </c>
      <c r="C5233">
        <v>80</v>
      </c>
      <c r="D5233">
        <v>0</v>
      </c>
      <c r="E5233">
        <v>0</v>
      </c>
      <c r="F5233" t="s">
        <v>657</v>
      </c>
      <c r="H5233">
        <v>0</v>
      </c>
      <c r="I5233">
        <v>1</v>
      </c>
      <c r="J5233">
        <v>0</v>
      </c>
      <c r="K5233">
        <v>100</v>
      </c>
      <c r="L5233">
        <f t="shared" si="432"/>
        <v>4.3</v>
      </c>
      <c r="N5233">
        <v>0.99769999999999803</v>
      </c>
      <c r="O5233" t="str">
        <f>"18&lt;row&gt;&lt;color=136,140,107&gt;连续攻击给予对手"&amp;INT(L5233*100)&amp;"%伤害，&lt;row&gt;&lt;color=136,140,107&gt;并额外造成"&amp;INT(C5233*10*L5233*N5233)&amp;"点伤害"</f>
        <v>18&lt;row&gt;&lt;color=136,140,107&gt;连续攻击给予对手430%伤害，&lt;row&gt;&lt;color=136,140,107&gt;并额外造成3432点伤害</v>
      </c>
    </row>
    <row r="5234" spans="1:15" x14ac:dyDescent="0.15">
      <c r="A5234">
        <f t="shared" si="434"/>
        <v>1005323001</v>
      </c>
      <c r="B5234" s="35">
        <v>1005323</v>
      </c>
      <c r="C5234">
        <v>1</v>
      </c>
      <c r="D5234">
        <v>0</v>
      </c>
      <c r="E5234">
        <v>0</v>
      </c>
      <c r="F5234" t="s">
        <v>578</v>
      </c>
      <c r="H5234">
        <v>0</v>
      </c>
      <c r="I5234">
        <v>1</v>
      </c>
      <c r="J5234">
        <v>0</v>
      </c>
      <c r="K5234">
        <v>100</v>
      </c>
      <c r="L5234">
        <f t="shared" ref="L5234:L5297" si="435">IF(C5234=80,VLOOKUP((B5234-20),$B$100:$L$2343,11,0),VLOOKUP((B5234-20),$B$100:$L$2343,11,0)*N5234)</f>
        <v>2.4</v>
      </c>
      <c r="N5234">
        <v>0.5</v>
      </c>
      <c r="O5234" t="str">
        <f>"18&lt;row&gt;&lt;color=136,140,107&gt;用结界给予对手"&amp;INT(L5234*100)&amp;"%伤害，&lt;row&gt;&lt;color=136,140,107&gt;并额外造成"&amp;INT(C5234*10*L5234*N5234)&amp;"点伤害"</f>
        <v>18&lt;row&gt;&lt;color=136,140,107&gt;用结界给予对手240%伤害，&lt;row&gt;&lt;color=136,140,107&gt;并额外造成12点伤害</v>
      </c>
    </row>
    <row r="5235" spans="1:15" x14ac:dyDescent="0.15">
      <c r="A5235">
        <f t="shared" si="434"/>
        <v>1005323002</v>
      </c>
      <c r="B5235" s="32">
        <v>1005323</v>
      </c>
      <c r="C5235">
        <v>2</v>
      </c>
      <c r="D5235">
        <v>0</v>
      </c>
      <c r="E5235">
        <v>0</v>
      </c>
      <c r="F5235" t="s">
        <v>590</v>
      </c>
      <c r="H5235">
        <v>0</v>
      </c>
      <c r="I5235">
        <v>1</v>
      </c>
      <c r="J5235">
        <v>0</v>
      </c>
      <c r="K5235">
        <v>100</v>
      </c>
      <c r="L5235">
        <f t="shared" si="435"/>
        <v>2.43024</v>
      </c>
      <c r="N5235">
        <v>0.50629999999999997</v>
      </c>
      <c r="O5235" t="str">
        <f t="shared" ref="O5235:O5298" si="436">"18&lt;row&gt;&lt;color=136,140,107&gt;用结界给予对手"&amp;INT(L5235*100)&amp;"%伤害，&lt;row&gt;&lt;color=136,140,107&gt;并额外造成"&amp;INT(C5235*10*L5235*N5235)&amp;"点伤害"</f>
        <v>18&lt;row&gt;&lt;color=136,140,107&gt;用结界给予对手243%伤害，&lt;row&gt;&lt;color=136,140,107&gt;并额外造成24点伤害</v>
      </c>
    </row>
    <row r="5236" spans="1:15" x14ac:dyDescent="0.15">
      <c r="A5236">
        <f t="shared" si="434"/>
        <v>1005323003</v>
      </c>
      <c r="B5236" s="32">
        <v>1005323</v>
      </c>
      <c r="C5236">
        <v>3</v>
      </c>
      <c r="D5236">
        <v>0</v>
      </c>
      <c r="E5236">
        <v>0</v>
      </c>
      <c r="F5236" t="s">
        <v>579</v>
      </c>
      <c r="H5236">
        <v>0</v>
      </c>
      <c r="I5236">
        <v>1</v>
      </c>
      <c r="J5236">
        <v>0</v>
      </c>
      <c r="K5236">
        <v>100</v>
      </c>
      <c r="L5236">
        <f t="shared" si="435"/>
        <v>2.4604799999999996</v>
      </c>
      <c r="N5236">
        <v>0.51259999999999994</v>
      </c>
      <c r="O5236" t="str">
        <f t="shared" si="436"/>
        <v>18&lt;row&gt;&lt;color=136,140,107&gt;用结界给予对手246%伤害，&lt;row&gt;&lt;color=136,140,107&gt;并额外造成37点伤害</v>
      </c>
    </row>
    <row r="5237" spans="1:15" x14ac:dyDescent="0.15">
      <c r="A5237">
        <f t="shared" si="434"/>
        <v>1005323004</v>
      </c>
      <c r="B5237" s="32">
        <v>1005323</v>
      </c>
      <c r="C5237">
        <v>4</v>
      </c>
      <c r="D5237">
        <v>0</v>
      </c>
      <c r="E5237">
        <v>0</v>
      </c>
      <c r="F5237" t="s">
        <v>580</v>
      </c>
      <c r="H5237">
        <v>0</v>
      </c>
      <c r="I5237">
        <v>1</v>
      </c>
      <c r="J5237">
        <v>0</v>
      </c>
      <c r="K5237">
        <v>100</v>
      </c>
      <c r="L5237">
        <f t="shared" si="435"/>
        <v>2.49072</v>
      </c>
      <c r="N5237">
        <v>0.51890000000000003</v>
      </c>
      <c r="O5237" t="str">
        <f t="shared" si="436"/>
        <v>18&lt;row&gt;&lt;color=136,140,107&gt;用结界给予对手249%伤害，&lt;row&gt;&lt;color=136,140,107&gt;并额外造成51点伤害</v>
      </c>
    </row>
    <row r="5238" spans="1:15" x14ac:dyDescent="0.15">
      <c r="A5238">
        <f t="shared" si="434"/>
        <v>1005323005</v>
      </c>
      <c r="B5238" s="32">
        <v>1005323</v>
      </c>
      <c r="C5238">
        <v>5</v>
      </c>
      <c r="D5238">
        <v>0</v>
      </c>
      <c r="E5238">
        <v>0</v>
      </c>
      <c r="F5238" t="s">
        <v>581</v>
      </c>
      <c r="H5238">
        <v>0</v>
      </c>
      <c r="I5238">
        <v>1</v>
      </c>
      <c r="J5238">
        <v>0</v>
      </c>
      <c r="K5238">
        <v>100</v>
      </c>
      <c r="L5238">
        <f t="shared" si="435"/>
        <v>2.5209600000000001</v>
      </c>
      <c r="N5238">
        <v>0.5252</v>
      </c>
      <c r="O5238" t="str">
        <f t="shared" si="436"/>
        <v>18&lt;row&gt;&lt;color=136,140,107&gt;用结界给予对手252%伤害，&lt;row&gt;&lt;color=136,140,107&gt;并额外造成66点伤害</v>
      </c>
    </row>
    <row r="5239" spans="1:15" x14ac:dyDescent="0.15">
      <c r="A5239">
        <f t="shared" si="434"/>
        <v>1005323006</v>
      </c>
      <c r="B5239" s="32">
        <v>1005323</v>
      </c>
      <c r="C5239">
        <v>6</v>
      </c>
      <c r="D5239">
        <v>0</v>
      </c>
      <c r="E5239">
        <v>0</v>
      </c>
      <c r="F5239" t="s">
        <v>582</v>
      </c>
      <c r="H5239">
        <v>0</v>
      </c>
      <c r="I5239">
        <v>1</v>
      </c>
      <c r="J5239">
        <v>0</v>
      </c>
      <c r="K5239">
        <v>100</v>
      </c>
      <c r="L5239">
        <f t="shared" si="435"/>
        <v>2.5511999999999997</v>
      </c>
      <c r="N5239">
        <v>0.53149999999999997</v>
      </c>
      <c r="O5239" t="str">
        <f t="shared" si="436"/>
        <v>18&lt;row&gt;&lt;color=136,140,107&gt;用结界给予对手255%伤害，&lt;row&gt;&lt;color=136,140,107&gt;并额外造成81点伤害</v>
      </c>
    </row>
    <row r="5240" spans="1:15" x14ac:dyDescent="0.15">
      <c r="A5240">
        <f t="shared" si="434"/>
        <v>1005323007</v>
      </c>
      <c r="B5240" s="32">
        <v>1005323</v>
      </c>
      <c r="C5240">
        <v>7</v>
      </c>
      <c r="D5240">
        <v>0</v>
      </c>
      <c r="E5240">
        <v>0</v>
      </c>
      <c r="F5240" t="s">
        <v>583</v>
      </c>
      <c r="H5240">
        <v>0</v>
      </c>
      <c r="I5240">
        <v>1</v>
      </c>
      <c r="J5240">
        <v>0</v>
      </c>
      <c r="K5240">
        <v>100</v>
      </c>
      <c r="L5240">
        <f t="shared" si="435"/>
        <v>2.5814399999999997</v>
      </c>
      <c r="N5240">
        <v>0.53779999999999994</v>
      </c>
      <c r="O5240" t="str">
        <f t="shared" si="436"/>
        <v>18&lt;row&gt;&lt;color=136,140,107&gt;用结界给予对手258%伤害，&lt;row&gt;&lt;color=136,140,107&gt;并额外造成97点伤害</v>
      </c>
    </row>
    <row r="5241" spans="1:15" x14ac:dyDescent="0.15">
      <c r="A5241">
        <f t="shared" si="434"/>
        <v>1005323008</v>
      </c>
      <c r="B5241" s="32">
        <v>1005323</v>
      </c>
      <c r="C5241">
        <v>8</v>
      </c>
      <c r="D5241">
        <v>0</v>
      </c>
      <c r="E5241">
        <v>0</v>
      </c>
      <c r="F5241" t="s">
        <v>584</v>
      </c>
      <c r="H5241">
        <v>0</v>
      </c>
      <c r="I5241">
        <v>1</v>
      </c>
      <c r="J5241">
        <v>0</v>
      </c>
      <c r="K5241">
        <v>100</v>
      </c>
      <c r="L5241">
        <f t="shared" si="435"/>
        <v>2.6116800000000002</v>
      </c>
      <c r="N5241">
        <v>0.54410000000000003</v>
      </c>
      <c r="O5241" t="str">
        <f t="shared" si="436"/>
        <v>18&lt;row&gt;&lt;color=136,140,107&gt;用结界给予对手261%伤害，&lt;row&gt;&lt;color=136,140,107&gt;并额外造成113点伤害</v>
      </c>
    </row>
    <row r="5242" spans="1:15" x14ac:dyDescent="0.15">
      <c r="A5242">
        <f t="shared" si="434"/>
        <v>1005323009</v>
      </c>
      <c r="B5242" s="32">
        <v>1005323</v>
      </c>
      <c r="C5242">
        <v>9</v>
      </c>
      <c r="D5242">
        <v>0</v>
      </c>
      <c r="E5242">
        <v>0</v>
      </c>
      <c r="F5242" t="s">
        <v>585</v>
      </c>
      <c r="H5242">
        <v>0</v>
      </c>
      <c r="I5242">
        <v>1</v>
      </c>
      <c r="J5242">
        <v>0</v>
      </c>
      <c r="K5242">
        <v>100</v>
      </c>
      <c r="L5242">
        <f t="shared" si="435"/>
        <v>2.6419199999999998</v>
      </c>
      <c r="N5242">
        <v>0.5504</v>
      </c>
      <c r="O5242" t="str">
        <f t="shared" si="436"/>
        <v>18&lt;row&gt;&lt;color=136,140,107&gt;用结界给予对手264%伤害，&lt;row&gt;&lt;color=136,140,107&gt;并额外造成130点伤害</v>
      </c>
    </row>
    <row r="5243" spans="1:15" x14ac:dyDescent="0.15">
      <c r="A5243">
        <f t="shared" si="434"/>
        <v>1005323010</v>
      </c>
      <c r="B5243" s="32">
        <v>1005323</v>
      </c>
      <c r="C5243">
        <v>10</v>
      </c>
      <c r="D5243">
        <v>0</v>
      </c>
      <c r="E5243">
        <v>0</v>
      </c>
      <c r="F5243" t="s">
        <v>586</v>
      </c>
      <c r="H5243">
        <v>0</v>
      </c>
      <c r="I5243">
        <v>1</v>
      </c>
      <c r="J5243">
        <v>0</v>
      </c>
      <c r="K5243">
        <v>100</v>
      </c>
      <c r="L5243">
        <f t="shared" si="435"/>
        <v>2.6721599999999999</v>
      </c>
      <c r="N5243">
        <v>0.55669999999999997</v>
      </c>
      <c r="O5243" t="str">
        <f t="shared" si="436"/>
        <v>18&lt;row&gt;&lt;color=136,140,107&gt;用结界给予对手267%伤害，&lt;row&gt;&lt;color=136,140,107&gt;并额外造成148点伤害</v>
      </c>
    </row>
    <row r="5244" spans="1:15" x14ac:dyDescent="0.15">
      <c r="A5244">
        <f t="shared" si="434"/>
        <v>1005323011</v>
      </c>
      <c r="B5244" s="32">
        <v>1005323</v>
      </c>
      <c r="C5244">
        <v>11</v>
      </c>
      <c r="D5244">
        <v>0</v>
      </c>
      <c r="E5244">
        <v>0</v>
      </c>
      <c r="F5244" t="s">
        <v>587</v>
      </c>
      <c r="H5244">
        <v>0</v>
      </c>
      <c r="I5244">
        <v>1</v>
      </c>
      <c r="J5244">
        <v>0</v>
      </c>
      <c r="K5244">
        <v>100</v>
      </c>
      <c r="L5244">
        <f t="shared" si="435"/>
        <v>2.7023999999999995</v>
      </c>
      <c r="N5244">
        <v>0.56299999999999994</v>
      </c>
      <c r="O5244" t="str">
        <f t="shared" si="436"/>
        <v>18&lt;row&gt;&lt;color=136,140,107&gt;用结界给予对手270%伤害，&lt;row&gt;&lt;color=136,140,107&gt;并额外造成167点伤害</v>
      </c>
    </row>
    <row r="5245" spans="1:15" x14ac:dyDescent="0.15">
      <c r="A5245">
        <f t="shared" si="434"/>
        <v>1005323012</v>
      </c>
      <c r="B5245" s="32">
        <v>1005323</v>
      </c>
      <c r="C5245">
        <v>12</v>
      </c>
      <c r="D5245">
        <v>0</v>
      </c>
      <c r="E5245">
        <v>0</v>
      </c>
      <c r="F5245" t="s">
        <v>588</v>
      </c>
      <c r="H5245">
        <v>0</v>
      </c>
      <c r="I5245">
        <v>1</v>
      </c>
      <c r="J5245">
        <v>0</v>
      </c>
      <c r="K5245">
        <v>100</v>
      </c>
      <c r="L5245">
        <f t="shared" si="435"/>
        <v>2.73264</v>
      </c>
      <c r="N5245">
        <v>0.56930000000000003</v>
      </c>
      <c r="O5245" t="str">
        <f t="shared" si="436"/>
        <v>18&lt;row&gt;&lt;color=136,140,107&gt;用结界给予对手273%伤害，&lt;row&gt;&lt;color=136,140,107&gt;并额外造成186点伤害</v>
      </c>
    </row>
    <row r="5246" spans="1:15" x14ac:dyDescent="0.15">
      <c r="A5246">
        <f t="shared" si="434"/>
        <v>1005323013</v>
      </c>
      <c r="B5246" s="32">
        <v>1005323</v>
      </c>
      <c r="C5246">
        <v>13</v>
      </c>
      <c r="D5246">
        <v>0</v>
      </c>
      <c r="E5246">
        <v>0</v>
      </c>
      <c r="F5246" t="s">
        <v>589</v>
      </c>
      <c r="H5246">
        <v>0</v>
      </c>
      <c r="I5246">
        <v>1</v>
      </c>
      <c r="J5246">
        <v>0</v>
      </c>
      <c r="K5246">
        <v>100</v>
      </c>
      <c r="L5246">
        <f t="shared" si="435"/>
        <v>2.76288</v>
      </c>
      <c r="N5246">
        <v>0.5756</v>
      </c>
      <c r="O5246" t="str">
        <f t="shared" si="436"/>
        <v>18&lt;row&gt;&lt;color=136,140,107&gt;用结界给予对手276%伤害，&lt;row&gt;&lt;color=136,140,107&gt;并额外造成206点伤害</v>
      </c>
    </row>
    <row r="5247" spans="1:15" x14ac:dyDescent="0.15">
      <c r="A5247">
        <f t="shared" si="434"/>
        <v>1005323014</v>
      </c>
      <c r="B5247" s="32">
        <v>1005323</v>
      </c>
      <c r="C5247">
        <v>14</v>
      </c>
      <c r="D5247">
        <v>0</v>
      </c>
      <c r="E5247">
        <v>0</v>
      </c>
      <c r="F5247" t="s">
        <v>591</v>
      </c>
      <c r="H5247">
        <v>0</v>
      </c>
      <c r="I5247">
        <v>1</v>
      </c>
      <c r="J5247">
        <v>0</v>
      </c>
      <c r="K5247">
        <v>100</v>
      </c>
      <c r="L5247">
        <f t="shared" si="435"/>
        <v>2.7931199999999996</v>
      </c>
      <c r="N5247">
        <v>0.58189999999999997</v>
      </c>
      <c r="O5247" t="str">
        <f t="shared" si="436"/>
        <v>18&lt;row&gt;&lt;color=136,140,107&gt;用结界给予对手279%伤害，&lt;row&gt;&lt;color=136,140,107&gt;并额外造成227点伤害</v>
      </c>
    </row>
    <row r="5248" spans="1:15" x14ac:dyDescent="0.15">
      <c r="A5248">
        <f t="shared" si="434"/>
        <v>1005323015</v>
      </c>
      <c r="B5248" s="32">
        <v>1005323</v>
      </c>
      <c r="C5248">
        <v>15</v>
      </c>
      <c r="D5248">
        <v>0</v>
      </c>
      <c r="E5248">
        <v>0</v>
      </c>
      <c r="F5248" t="s">
        <v>592</v>
      </c>
      <c r="H5248">
        <v>0</v>
      </c>
      <c r="I5248">
        <v>1</v>
      </c>
      <c r="J5248">
        <v>0</v>
      </c>
      <c r="K5248">
        <v>100</v>
      </c>
      <c r="L5248">
        <f t="shared" si="435"/>
        <v>2.8233599999999996</v>
      </c>
      <c r="N5248">
        <v>0.58819999999999995</v>
      </c>
      <c r="O5248" t="str">
        <f t="shared" si="436"/>
        <v>18&lt;row&gt;&lt;color=136,140,107&gt;用结界给予对手282%伤害，&lt;row&gt;&lt;color=136,140,107&gt;并额外造成249点伤害</v>
      </c>
    </row>
    <row r="5249" spans="1:15" x14ac:dyDescent="0.15">
      <c r="A5249">
        <f t="shared" si="434"/>
        <v>1005323016</v>
      </c>
      <c r="B5249" s="32">
        <v>1005323</v>
      </c>
      <c r="C5249">
        <v>16</v>
      </c>
      <c r="D5249">
        <v>0</v>
      </c>
      <c r="E5249">
        <v>0</v>
      </c>
      <c r="F5249" t="s">
        <v>593</v>
      </c>
      <c r="H5249">
        <v>0</v>
      </c>
      <c r="I5249">
        <v>1</v>
      </c>
      <c r="J5249">
        <v>0</v>
      </c>
      <c r="K5249">
        <v>100</v>
      </c>
      <c r="L5249">
        <f t="shared" si="435"/>
        <v>2.8536000000000001</v>
      </c>
      <c r="N5249">
        <v>0.59450000000000003</v>
      </c>
      <c r="O5249" t="str">
        <f t="shared" si="436"/>
        <v>18&lt;row&gt;&lt;color=136,140,107&gt;用结界给予对手285%伤害，&lt;row&gt;&lt;color=136,140,107&gt;并额外造成271点伤害</v>
      </c>
    </row>
    <row r="5250" spans="1:15" x14ac:dyDescent="0.15">
      <c r="A5250">
        <f t="shared" si="434"/>
        <v>1005323017</v>
      </c>
      <c r="B5250" s="32">
        <v>1005323</v>
      </c>
      <c r="C5250">
        <v>17</v>
      </c>
      <c r="D5250">
        <v>0</v>
      </c>
      <c r="E5250">
        <v>0</v>
      </c>
      <c r="F5250" t="s">
        <v>594</v>
      </c>
      <c r="H5250">
        <v>0</v>
      </c>
      <c r="I5250">
        <v>1</v>
      </c>
      <c r="J5250">
        <v>0</v>
      </c>
      <c r="K5250">
        <v>100</v>
      </c>
      <c r="L5250">
        <f t="shared" si="435"/>
        <v>2.8838399999999997</v>
      </c>
      <c r="N5250">
        <v>0.6008</v>
      </c>
      <c r="O5250" t="str">
        <f t="shared" si="436"/>
        <v>18&lt;row&gt;&lt;color=136,140,107&gt;用结界给予对手288%伤害，&lt;row&gt;&lt;color=136,140,107&gt;并额外造成294点伤害</v>
      </c>
    </row>
    <row r="5251" spans="1:15" x14ac:dyDescent="0.15">
      <c r="A5251">
        <f t="shared" si="434"/>
        <v>1005323018</v>
      </c>
      <c r="B5251" s="32">
        <v>1005323</v>
      </c>
      <c r="C5251">
        <v>18</v>
      </c>
      <c r="D5251">
        <v>0</v>
      </c>
      <c r="E5251">
        <v>0</v>
      </c>
      <c r="F5251" t="s">
        <v>595</v>
      </c>
      <c r="H5251">
        <v>0</v>
      </c>
      <c r="I5251">
        <v>1</v>
      </c>
      <c r="J5251">
        <v>0</v>
      </c>
      <c r="K5251">
        <v>100</v>
      </c>
      <c r="L5251">
        <f t="shared" si="435"/>
        <v>2.9140799999999998</v>
      </c>
      <c r="N5251">
        <v>0.60709999999999997</v>
      </c>
      <c r="O5251" t="str">
        <f t="shared" si="436"/>
        <v>18&lt;row&gt;&lt;color=136,140,107&gt;用结界给予对手291%伤害，&lt;row&gt;&lt;color=136,140,107&gt;并额外造成318点伤害</v>
      </c>
    </row>
    <row r="5252" spans="1:15" x14ac:dyDescent="0.15">
      <c r="A5252">
        <f t="shared" si="434"/>
        <v>1005323019</v>
      </c>
      <c r="B5252" s="32">
        <v>1005323</v>
      </c>
      <c r="C5252">
        <v>19</v>
      </c>
      <c r="D5252">
        <v>0</v>
      </c>
      <c r="E5252">
        <v>0</v>
      </c>
      <c r="F5252" t="s">
        <v>596</v>
      </c>
      <c r="H5252">
        <v>0</v>
      </c>
      <c r="I5252">
        <v>1</v>
      </c>
      <c r="J5252">
        <v>0</v>
      </c>
      <c r="K5252">
        <v>100</v>
      </c>
      <c r="L5252">
        <f t="shared" si="435"/>
        <v>2.9443199999999998</v>
      </c>
      <c r="N5252">
        <v>0.61339999999999995</v>
      </c>
      <c r="O5252" t="str">
        <f t="shared" si="436"/>
        <v>18&lt;row&gt;&lt;color=136,140,107&gt;用结界给予对手294%伤害，&lt;row&gt;&lt;color=136,140,107&gt;并额外造成343点伤害</v>
      </c>
    </row>
    <row r="5253" spans="1:15" x14ac:dyDescent="0.15">
      <c r="A5253">
        <f t="shared" si="434"/>
        <v>1005323020</v>
      </c>
      <c r="B5253" s="32">
        <v>1005323</v>
      </c>
      <c r="C5253">
        <v>20</v>
      </c>
      <c r="D5253">
        <v>0</v>
      </c>
      <c r="E5253">
        <v>0</v>
      </c>
      <c r="F5253" t="s">
        <v>597</v>
      </c>
      <c r="H5253">
        <v>0</v>
      </c>
      <c r="I5253">
        <v>1</v>
      </c>
      <c r="J5253">
        <v>0</v>
      </c>
      <c r="K5253">
        <v>100</v>
      </c>
      <c r="L5253">
        <f t="shared" si="435"/>
        <v>2.9745599999999954</v>
      </c>
      <c r="N5253">
        <v>0.61969999999999903</v>
      </c>
      <c r="O5253" t="str">
        <f t="shared" si="436"/>
        <v>18&lt;row&gt;&lt;color=136,140,107&gt;用结界给予对手297%伤害，&lt;row&gt;&lt;color=136,140,107&gt;并额外造成368点伤害</v>
      </c>
    </row>
    <row r="5254" spans="1:15" x14ac:dyDescent="0.15">
      <c r="A5254">
        <f t="shared" si="434"/>
        <v>1005323021</v>
      </c>
      <c r="B5254" s="32">
        <v>1005323</v>
      </c>
      <c r="C5254">
        <v>21</v>
      </c>
      <c r="D5254">
        <v>0</v>
      </c>
      <c r="E5254">
        <v>0</v>
      </c>
      <c r="F5254" t="s">
        <v>598</v>
      </c>
      <c r="H5254">
        <v>0</v>
      </c>
      <c r="I5254">
        <v>1</v>
      </c>
      <c r="J5254">
        <v>0</v>
      </c>
      <c r="K5254">
        <v>100</v>
      </c>
      <c r="L5254">
        <f t="shared" si="435"/>
        <v>3.004799999999995</v>
      </c>
      <c r="N5254">
        <v>0.625999999999999</v>
      </c>
      <c r="O5254" t="str">
        <f t="shared" si="436"/>
        <v>18&lt;row&gt;&lt;color=136,140,107&gt;用结界给予对手300%伤害，&lt;row&gt;&lt;color=136,140,107&gt;并额外造成395点伤害</v>
      </c>
    </row>
    <row r="5255" spans="1:15" x14ac:dyDescent="0.15">
      <c r="A5255">
        <f t="shared" si="434"/>
        <v>1005323022</v>
      </c>
      <c r="B5255" s="32">
        <v>1005323</v>
      </c>
      <c r="C5255">
        <v>22</v>
      </c>
      <c r="D5255">
        <v>0</v>
      </c>
      <c r="E5255">
        <v>0</v>
      </c>
      <c r="F5255" t="s">
        <v>599</v>
      </c>
      <c r="H5255">
        <v>0</v>
      </c>
      <c r="I5255">
        <v>1</v>
      </c>
      <c r="J5255">
        <v>0</v>
      </c>
      <c r="K5255">
        <v>100</v>
      </c>
      <c r="L5255">
        <f t="shared" si="435"/>
        <v>3.0350399999999951</v>
      </c>
      <c r="N5255">
        <v>0.63229999999999897</v>
      </c>
      <c r="O5255" t="str">
        <f t="shared" si="436"/>
        <v>18&lt;row&gt;&lt;color=136,140,107&gt;用结界给予对手303%伤害，&lt;row&gt;&lt;color=136,140,107&gt;并额外造成422点伤害</v>
      </c>
    </row>
    <row r="5256" spans="1:15" x14ac:dyDescent="0.15">
      <c r="A5256">
        <f t="shared" si="434"/>
        <v>1005323023</v>
      </c>
      <c r="B5256" s="32">
        <v>1005323</v>
      </c>
      <c r="C5256">
        <v>23</v>
      </c>
      <c r="D5256">
        <v>0</v>
      </c>
      <c r="E5256">
        <v>0</v>
      </c>
      <c r="F5256" t="s">
        <v>600</v>
      </c>
      <c r="H5256">
        <v>0</v>
      </c>
      <c r="I5256">
        <v>1</v>
      </c>
      <c r="J5256">
        <v>0</v>
      </c>
      <c r="K5256">
        <v>100</v>
      </c>
      <c r="L5256">
        <f t="shared" si="435"/>
        <v>3.0652799999999947</v>
      </c>
      <c r="N5256">
        <v>0.63859999999999895</v>
      </c>
      <c r="O5256" t="str">
        <f t="shared" si="436"/>
        <v>18&lt;row&gt;&lt;color=136,140,107&gt;用结界给予对手306%伤害，&lt;row&gt;&lt;color=136,140,107&gt;并额外造成450点伤害</v>
      </c>
    </row>
    <row r="5257" spans="1:15" x14ac:dyDescent="0.15">
      <c r="A5257">
        <f t="shared" si="434"/>
        <v>1005323024</v>
      </c>
      <c r="B5257" s="32">
        <v>1005323</v>
      </c>
      <c r="C5257">
        <v>24</v>
      </c>
      <c r="D5257">
        <v>0</v>
      </c>
      <c r="E5257">
        <v>0</v>
      </c>
      <c r="F5257" t="s">
        <v>601</v>
      </c>
      <c r="H5257">
        <v>0</v>
      </c>
      <c r="I5257">
        <v>1</v>
      </c>
      <c r="J5257">
        <v>0</v>
      </c>
      <c r="K5257">
        <v>100</v>
      </c>
      <c r="L5257">
        <f t="shared" si="435"/>
        <v>3.0955199999999952</v>
      </c>
      <c r="N5257">
        <v>0.64489999999999903</v>
      </c>
      <c r="O5257" t="str">
        <f t="shared" si="436"/>
        <v>18&lt;row&gt;&lt;color=136,140,107&gt;用结界给予对手309%伤害，&lt;row&gt;&lt;color=136,140,107&gt;并额外造成479点伤害</v>
      </c>
    </row>
    <row r="5258" spans="1:15" x14ac:dyDescent="0.15">
      <c r="A5258">
        <f t="shared" si="434"/>
        <v>1005323025</v>
      </c>
      <c r="B5258" s="32">
        <v>1005323</v>
      </c>
      <c r="C5258">
        <v>25</v>
      </c>
      <c r="D5258">
        <v>0</v>
      </c>
      <c r="E5258">
        <v>0</v>
      </c>
      <c r="F5258" t="s">
        <v>602</v>
      </c>
      <c r="H5258">
        <v>0</v>
      </c>
      <c r="I5258">
        <v>1</v>
      </c>
      <c r="J5258">
        <v>0</v>
      </c>
      <c r="K5258">
        <v>100</v>
      </c>
      <c r="L5258">
        <f t="shared" si="435"/>
        <v>3.1257599999999952</v>
      </c>
      <c r="N5258">
        <v>0.651199999999999</v>
      </c>
      <c r="O5258" t="str">
        <f t="shared" si="436"/>
        <v>18&lt;row&gt;&lt;color=136,140,107&gt;用结界给予对手312%伤害，&lt;row&gt;&lt;color=136,140,107&gt;并额外造成508点伤害</v>
      </c>
    </row>
    <row r="5259" spans="1:15" x14ac:dyDescent="0.15">
      <c r="A5259">
        <f t="shared" si="434"/>
        <v>1005323026</v>
      </c>
      <c r="B5259" s="32">
        <v>1005323</v>
      </c>
      <c r="C5259">
        <v>26</v>
      </c>
      <c r="D5259">
        <v>0</v>
      </c>
      <c r="E5259">
        <v>0</v>
      </c>
      <c r="F5259" t="s">
        <v>603</v>
      </c>
      <c r="H5259">
        <v>0</v>
      </c>
      <c r="I5259">
        <v>1</v>
      </c>
      <c r="J5259">
        <v>0</v>
      </c>
      <c r="K5259">
        <v>100</v>
      </c>
      <c r="L5259">
        <f t="shared" si="435"/>
        <v>3.1559999999999948</v>
      </c>
      <c r="N5259">
        <v>0.65749999999999897</v>
      </c>
      <c r="O5259" t="str">
        <f t="shared" si="436"/>
        <v>18&lt;row&gt;&lt;color=136,140,107&gt;用结界给予对手315%伤害，&lt;row&gt;&lt;color=136,140,107&gt;并额外造成539点伤害</v>
      </c>
    </row>
    <row r="5260" spans="1:15" x14ac:dyDescent="0.15">
      <c r="A5260">
        <f t="shared" si="434"/>
        <v>1005323027</v>
      </c>
      <c r="B5260" s="32">
        <v>1005323</v>
      </c>
      <c r="C5260">
        <v>27</v>
      </c>
      <c r="D5260">
        <v>0</v>
      </c>
      <c r="E5260">
        <v>0</v>
      </c>
      <c r="F5260" t="s">
        <v>604</v>
      </c>
      <c r="H5260">
        <v>0</v>
      </c>
      <c r="I5260">
        <v>1</v>
      </c>
      <c r="J5260">
        <v>0</v>
      </c>
      <c r="K5260">
        <v>100</v>
      </c>
      <c r="L5260">
        <f t="shared" si="435"/>
        <v>3.1862399999999949</v>
      </c>
      <c r="N5260">
        <v>0.66379999999999895</v>
      </c>
      <c r="O5260" t="str">
        <f t="shared" si="436"/>
        <v>18&lt;row&gt;&lt;color=136,140,107&gt;用结界给予对手318%伤害，&lt;row&gt;&lt;color=136,140,107&gt;并额外造成571点伤害</v>
      </c>
    </row>
    <row r="5261" spans="1:15" x14ac:dyDescent="0.15">
      <c r="A5261">
        <f t="shared" si="434"/>
        <v>1005323028</v>
      </c>
      <c r="B5261" s="32">
        <v>1005323</v>
      </c>
      <c r="C5261">
        <v>28</v>
      </c>
      <c r="D5261">
        <v>0</v>
      </c>
      <c r="E5261">
        <v>0</v>
      </c>
      <c r="F5261" t="s">
        <v>605</v>
      </c>
      <c r="H5261">
        <v>0</v>
      </c>
      <c r="I5261">
        <v>1</v>
      </c>
      <c r="J5261">
        <v>0</v>
      </c>
      <c r="K5261">
        <v>100</v>
      </c>
      <c r="L5261">
        <f t="shared" si="435"/>
        <v>3.2164799999999953</v>
      </c>
      <c r="N5261">
        <v>0.67009999999999903</v>
      </c>
      <c r="O5261" t="str">
        <f t="shared" si="436"/>
        <v>18&lt;row&gt;&lt;color=136,140,107&gt;用结界给予对手321%伤害，&lt;row&gt;&lt;color=136,140,107&gt;并额外造成603点伤害</v>
      </c>
    </row>
    <row r="5262" spans="1:15" x14ac:dyDescent="0.15">
      <c r="A5262">
        <f t="shared" si="434"/>
        <v>1005323029</v>
      </c>
      <c r="B5262" s="32">
        <v>1005323</v>
      </c>
      <c r="C5262">
        <v>29</v>
      </c>
      <c r="D5262">
        <v>0</v>
      </c>
      <c r="E5262">
        <v>0</v>
      </c>
      <c r="F5262" t="s">
        <v>606</v>
      </c>
      <c r="H5262">
        <v>0</v>
      </c>
      <c r="I5262">
        <v>1</v>
      </c>
      <c r="J5262">
        <v>0</v>
      </c>
      <c r="K5262">
        <v>100</v>
      </c>
      <c r="L5262">
        <f t="shared" si="435"/>
        <v>3.2467199999999949</v>
      </c>
      <c r="N5262">
        <v>0.676399999999999</v>
      </c>
      <c r="O5262" t="str">
        <f t="shared" si="436"/>
        <v>18&lt;row&gt;&lt;color=136,140,107&gt;用结界给予对手324%伤害，&lt;row&gt;&lt;color=136,140,107&gt;并额外造成636点伤害</v>
      </c>
    </row>
    <row r="5263" spans="1:15" x14ac:dyDescent="0.15">
      <c r="A5263">
        <f t="shared" si="434"/>
        <v>1005323030</v>
      </c>
      <c r="B5263" s="32">
        <v>1005323</v>
      </c>
      <c r="C5263">
        <v>30</v>
      </c>
      <c r="D5263">
        <v>0</v>
      </c>
      <c r="E5263">
        <v>0</v>
      </c>
      <c r="F5263" t="s">
        <v>607</v>
      </c>
      <c r="H5263">
        <v>0</v>
      </c>
      <c r="I5263">
        <v>1</v>
      </c>
      <c r="J5263">
        <v>0</v>
      </c>
      <c r="K5263">
        <v>100</v>
      </c>
      <c r="L5263">
        <f t="shared" si="435"/>
        <v>3.276959999999995</v>
      </c>
      <c r="N5263">
        <v>0.68269999999999897</v>
      </c>
      <c r="O5263" t="str">
        <f t="shared" si="436"/>
        <v>18&lt;row&gt;&lt;color=136,140,107&gt;用结界给予对手327%伤害，&lt;row&gt;&lt;color=136,140,107&gt;并额外造成671点伤害</v>
      </c>
    </row>
    <row r="5264" spans="1:15" x14ac:dyDescent="0.15">
      <c r="A5264">
        <f t="shared" si="434"/>
        <v>1005323031</v>
      </c>
      <c r="B5264" s="32">
        <v>1005323</v>
      </c>
      <c r="C5264">
        <v>31</v>
      </c>
      <c r="D5264">
        <v>0</v>
      </c>
      <c r="E5264">
        <v>0</v>
      </c>
      <c r="F5264" t="s">
        <v>608</v>
      </c>
      <c r="H5264">
        <v>0</v>
      </c>
      <c r="I5264">
        <v>1</v>
      </c>
      <c r="J5264">
        <v>0</v>
      </c>
      <c r="K5264">
        <v>100</v>
      </c>
      <c r="L5264">
        <f t="shared" si="435"/>
        <v>3.307199999999995</v>
      </c>
      <c r="N5264">
        <v>0.68899999999999895</v>
      </c>
      <c r="O5264" t="str">
        <f t="shared" si="436"/>
        <v>18&lt;row&gt;&lt;color=136,140,107&gt;用结界给予对手330%伤害，&lt;row&gt;&lt;color=136,140,107&gt;并额外造成706点伤害</v>
      </c>
    </row>
    <row r="5265" spans="1:15" x14ac:dyDescent="0.15">
      <c r="A5265">
        <f t="shared" si="434"/>
        <v>1005323032</v>
      </c>
      <c r="B5265" s="32">
        <v>1005323</v>
      </c>
      <c r="C5265">
        <v>32</v>
      </c>
      <c r="D5265">
        <v>0</v>
      </c>
      <c r="E5265">
        <v>0</v>
      </c>
      <c r="F5265" t="s">
        <v>609</v>
      </c>
      <c r="H5265">
        <v>0</v>
      </c>
      <c r="I5265">
        <v>1</v>
      </c>
      <c r="J5265">
        <v>0</v>
      </c>
      <c r="K5265">
        <v>100</v>
      </c>
      <c r="L5265">
        <f t="shared" si="435"/>
        <v>3.3374399999999951</v>
      </c>
      <c r="N5265">
        <v>0.69529999999999903</v>
      </c>
      <c r="O5265" t="str">
        <f t="shared" si="436"/>
        <v>18&lt;row&gt;&lt;color=136,140,107&gt;用结界给予对手333%伤害，&lt;row&gt;&lt;color=136,140,107&gt;并额外造成742点伤害</v>
      </c>
    </row>
    <row r="5266" spans="1:15" x14ac:dyDescent="0.15">
      <c r="A5266">
        <f t="shared" si="434"/>
        <v>1005323033</v>
      </c>
      <c r="B5266" s="32">
        <v>1005323</v>
      </c>
      <c r="C5266">
        <v>33</v>
      </c>
      <c r="D5266">
        <v>0</v>
      </c>
      <c r="E5266">
        <v>0</v>
      </c>
      <c r="F5266" t="s">
        <v>610</v>
      </c>
      <c r="H5266">
        <v>0</v>
      </c>
      <c r="I5266">
        <v>1</v>
      </c>
      <c r="J5266">
        <v>0</v>
      </c>
      <c r="K5266">
        <v>100</v>
      </c>
      <c r="L5266">
        <f t="shared" si="435"/>
        <v>3.3676799999999951</v>
      </c>
      <c r="N5266">
        <v>0.701599999999999</v>
      </c>
      <c r="O5266" t="str">
        <f t="shared" si="436"/>
        <v>18&lt;row&gt;&lt;color=136,140,107&gt;用结界给予对手336%伤害，&lt;row&gt;&lt;color=136,140,107&gt;并额外造成779点伤害</v>
      </c>
    </row>
    <row r="5267" spans="1:15" x14ac:dyDescent="0.15">
      <c r="A5267">
        <f t="shared" si="434"/>
        <v>1005323034</v>
      </c>
      <c r="B5267" s="32">
        <v>1005323</v>
      </c>
      <c r="C5267">
        <v>34</v>
      </c>
      <c r="D5267">
        <v>0</v>
      </c>
      <c r="E5267">
        <v>0</v>
      </c>
      <c r="F5267" t="s">
        <v>611</v>
      </c>
      <c r="H5267">
        <v>0</v>
      </c>
      <c r="I5267">
        <v>1</v>
      </c>
      <c r="J5267">
        <v>0</v>
      </c>
      <c r="K5267">
        <v>100</v>
      </c>
      <c r="L5267">
        <f t="shared" si="435"/>
        <v>3.3979199999999952</v>
      </c>
      <c r="N5267">
        <v>0.70789999999999897</v>
      </c>
      <c r="O5267" t="str">
        <f t="shared" si="436"/>
        <v>18&lt;row&gt;&lt;color=136,140,107&gt;用结界给予对手339%伤害，&lt;row&gt;&lt;color=136,140,107&gt;并额外造成817点伤害</v>
      </c>
    </row>
    <row r="5268" spans="1:15" x14ac:dyDescent="0.15">
      <c r="A5268">
        <f t="shared" si="434"/>
        <v>1005323035</v>
      </c>
      <c r="B5268" s="32">
        <v>1005323</v>
      </c>
      <c r="C5268">
        <v>35</v>
      </c>
      <c r="D5268">
        <v>0</v>
      </c>
      <c r="E5268">
        <v>0</v>
      </c>
      <c r="F5268" t="s">
        <v>612</v>
      </c>
      <c r="H5268">
        <v>0</v>
      </c>
      <c r="I5268">
        <v>1</v>
      </c>
      <c r="J5268">
        <v>0</v>
      </c>
      <c r="K5268">
        <v>100</v>
      </c>
      <c r="L5268">
        <f t="shared" si="435"/>
        <v>3.4281599999999948</v>
      </c>
      <c r="N5268">
        <v>0.71419999999999895</v>
      </c>
      <c r="O5268" t="str">
        <f t="shared" si="436"/>
        <v>18&lt;row&gt;&lt;color=136,140,107&gt;用结界给予对手342%伤害，&lt;row&gt;&lt;color=136,140,107&gt;并额外造成856点伤害</v>
      </c>
    </row>
    <row r="5269" spans="1:15" x14ac:dyDescent="0.15">
      <c r="A5269">
        <f t="shared" si="434"/>
        <v>1005323036</v>
      </c>
      <c r="B5269" s="32">
        <v>1005323</v>
      </c>
      <c r="C5269">
        <v>36</v>
      </c>
      <c r="D5269">
        <v>0</v>
      </c>
      <c r="E5269">
        <v>0</v>
      </c>
      <c r="F5269" t="s">
        <v>613</v>
      </c>
      <c r="H5269">
        <v>0</v>
      </c>
      <c r="I5269">
        <v>1</v>
      </c>
      <c r="J5269">
        <v>0</v>
      </c>
      <c r="K5269">
        <v>100</v>
      </c>
      <c r="L5269">
        <f t="shared" si="435"/>
        <v>3.4583999999999953</v>
      </c>
      <c r="N5269">
        <v>0.72049999999999903</v>
      </c>
      <c r="O5269" t="str">
        <f t="shared" si="436"/>
        <v>18&lt;row&gt;&lt;color=136,140,107&gt;用结界给予对手345%伤害，&lt;row&gt;&lt;color=136,140,107&gt;并额外造成897点伤害</v>
      </c>
    </row>
    <row r="5270" spans="1:15" x14ac:dyDescent="0.15">
      <c r="A5270">
        <f t="shared" si="434"/>
        <v>1005323037</v>
      </c>
      <c r="B5270" s="32">
        <v>1005323</v>
      </c>
      <c r="C5270">
        <v>37</v>
      </c>
      <c r="D5270">
        <v>0</v>
      </c>
      <c r="E5270">
        <v>0</v>
      </c>
      <c r="F5270" t="s">
        <v>614</v>
      </c>
      <c r="H5270">
        <v>0</v>
      </c>
      <c r="I5270">
        <v>1</v>
      </c>
      <c r="J5270">
        <v>0</v>
      </c>
      <c r="K5270">
        <v>100</v>
      </c>
      <c r="L5270">
        <f t="shared" si="435"/>
        <v>3.4886399999999953</v>
      </c>
      <c r="N5270">
        <v>0.726799999999999</v>
      </c>
      <c r="O5270" t="str">
        <f t="shared" si="436"/>
        <v>18&lt;row&gt;&lt;color=136,140,107&gt;用结界给予对手348%伤害，&lt;row&gt;&lt;color=136,140,107&gt;并额外造成938点伤害</v>
      </c>
    </row>
    <row r="5271" spans="1:15" x14ac:dyDescent="0.15">
      <c r="A5271">
        <f t="shared" si="434"/>
        <v>1005323038</v>
      </c>
      <c r="B5271" s="32">
        <v>1005323</v>
      </c>
      <c r="C5271">
        <v>38</v>
      </c>
      <c r="D5271">
        <v>0</v>
      </c>
      <c r="E5271">
        <v>0</v>
      </c>
      <c r="F5271" t="s">
        <v>615</v>
      </c>
      <c r="H5271">
        <v>0</v>
      </c>
      <c r="I5271">
        <v>1</v>
      </c>
      <c r="J5271">
        <v>0</v>
      </c>
      <c r="K5271">
        <v>100</v>
      </c>
      <c r="L5271">
        <f t="shared" si="435"/>
        <v>3.5188799999999949</v>
      </c>
      <c r="N5271">
        <v>0.73309999999999897</v>
      </c>
      <c r="O5271" t="str">
        <f t="shared" si="436"/>
        <v>18&lt;row&gt;&lt;color=136,140,107&gt;用结界给予对手351%伤害，&lt;row&gt;&lt;color=136,140,107&gt;并额外造成980点伤害</v>
      </c>
    </row>
    <row r="5272" spans="1:15" x14ac:dyDescent="0.15">
      <c r="A5272">
        <f t="shared" si="434"/>
        <v>1005323039</v>
      </c>
      <c r="B5272" s="32">
        <v>1005323</v>
      </c>
      <c r="C5272">
        <v>39</v>
      </c>
      <c r="D5272">
        <v>0</v>
      </c>
      <c r="E5272">
        <v>0</v>
      </c>
      <c r="F5272" t="s">
        <v>616</v>
      </c>
      <c r="H5272">
        <v>0</v>
      </c>
      <c r="I5272">
        <v>1</v>
      </c>
      <c r="J5272">
        <v>0</v>
      </c>
      <c r="K5272">
        <v>100</v>
      </c>
      <c r="L5272">
        <f t="shared" si="435"/>
        <v>3.5491199999999949</v>
      </c>
      <c r="N5272">
        <v>0.73939999999999895</v>
      </c>
      <c r="O5272" t="str">
        <f t="shared" si="436"/>
        <v>18&lt;row&gt;&lt;color=136,140,107&gt;用结界给予对手354%伤害，&lt;row&gt;&lt;color=136,140,107&gt;并额外造成1023点伤害</v>
      </c>
    </row>
    <row r="5273" spans="1:15" x14ac:dyDescent="0.15">
      <c r="A5273">
        <f t="shared" si="434"/>
        <v>1005323040</v>
      </c>
      <c r="B5273" s="32">
        <v>1005323</v>
      </c>
      <c r="C5273">
        <v>40</v>
      </c>
      <c r="D5273">
        <v>0</v>
      </c>
      <c r="E5273">
        <v>0</v>
      </c>
      <c r="F5273" t="s">
        <v>617</v>
      </c>
      <c r="H5273">
        <v>0</v>
      </c>
      <c r="I5273">
        <v>1</v>
      </c>
      <c r="J5273">
        <v>0</v>
      </c>
      <c r="K5273">
        <v>100</v>
      </c>
      <c r="L5273">
        <f t="shared" si="435"/>
        <v>3.5793599999999954</v>
      </c>
      <c r="N5273">
        <v>0.74569999999999903</v>
      </c>
      <c r="O5273" t="str">
        <f t="shared" si="436"/>
        <v>18&lt;row&gt;&lt;color=136,140,107&gt;用结界给予对手357%伤害，&lt;row&gt;&lt;color=136,140,107&gt;并额外造成1067点伤害</v>
      </c>
    </row>
    <row r="5274" spans="1:15" x14ac:dyDescent="0.15">
      <c r="A5274">
        <f t="shared" si="434"/>
        <v>1005323041</v>
      </c>
      <c r="B5274" s="32">
        <v>1005323</v>
      </c>
      <c r="C5274">
        <v>41</v>
      </c>
      <c r="D5274">
        <v>0</v>
      </c>
      <c r="E5274">
        <v>0</v>
      </c>
      <c r="F5274" t="s">
        <v>618</v>
      </c>
      <c r="H5274">
        <v>0</v>
      </c>
      <c r="I5274">
        <v>1</v>
      </c>
      <c r="J5274">
        <v>0</v>
      </c>
      <c r="K5274">
        <v>100</v>
      </c>
      <c r="L5274">
        <f t="shared" si="435"/>
        <v>3.609599999999995</v>
      </c>
      <c r="N5274">
        <v>0.751999999999999</v>
      </c>
      <c r="O5274" t="str">
        <f t="shared" si="436"/>
        <v>18&lt;row&gt;&lt;color=136,140,107&gt;用结界给予对手360%伤害，&lt;row&gt;&lt;color=136,140,107&gt;并额外造成1112点伤害</v>
      </c>
    </row>
    <row r="5275" spans="1:15" x14ac:dyDescent="0.15">
      <c r="A5275">
        <f t="shared" si="434"/>
        <v>1005323042</v>
      </c>
      <c r="B5275" s="32">
        <v>1005323</v>
      </c>
      <c r="C5275">
        <v>42</v>
      </c>
      <c r="D5275">
        <v>0</v>
      </c>
      <c r="E5275">
        <v>0</v>
      </c>
      <c r="F5275" t="s">
        <v>619</v>
      </c>
      <c r="H5275">
        <v>0</v>
      </c>
      <c r="I5275">
        <v>1</v>
      </c>
      <c r="J5275">
        <v>0</v>
      </c>
      <c r="K5275">
        <v>100</v>
      </c>
      <c r="L5275">
        <f t="shared" si="435"/>
        <v>3.6398399999999951</v>
      </c>
      <c r="N5275">
        <v>0.75829999999999897</v>
      </c>
      <c r="O5275" t="str">
        <f t="shared" si="436"/>
        <v>18&lt;row&gt;&lt;color=136,140,107&gt;用结界给予对手363%伤害，&lt;row&gt;&lt;color=136,140,107&gt;并额外造成1159点伤害</v>
      </c>
    </row>
    <row r="5276" spans="1:15" x14ac:dyDescent="0.15">
      <c r="A5276">
        <f t="shared" si="434"/>
        <v>1005323043</v>
      </c>
      <c r="B5276" s="32">
        <v>1005323</v>
      </c>
      <c r="C5276">
        <v>43</v>
      </c>
      <c r="D5276">
        <v>0</v>
      </c>
      <c r="E5276">
        <v>0</v>
      </c>
      <c r="F5276" t="s">
        <v>620</v>
      </c>
      <c r="H5276">
        <v>0</v>
      </c>
      <c r="I5276">
        <v>1</v>
      </c>
      <c r="J5276">
        <v>0</v>
      </c>
      <c r="K5276">
        <v>100</v>
      </c>
      <c r="L5276">
        <f t="shared" si="435"/>
        <v>3.6700799999999947</v>
      </c>
      <c r="N5276">
        <v>0.76459999999999895</v>
      </c>
      <c r="O5276" t="str">
        <f t="shared" si="436"/>
        <v>18&lt;row&gt;&lt;color=136,140,107&gt;用结界给予对手367%伤害，&lt;row&gt;&lt;color=136,140,107&gt;并额外造成1206点伤害</v>
      </c>
    </row>
    <row r="5277" spans="1:15" x14ac:dyDescent="0.15">
      <c r="A5277">
        <f t="shared" si="434"/>
        <v>1005323044</v>
      </c>
      <c r="B5277" s="32">
        <v>1005323</v>
      </c>
      <c r="C5277">
        <v>44</v>
      </c>
      <c r="D5277">
        <v>0</v>
      </c>
      <c r="E5277">
        <v>0</v>
      </c>
      <c r="F5277" t="s">
        <v>621</v>
      </c>
      <c r="H5277">
        <v>0</v>
      </c>
      <c r="I5277">
        <v>1</v>
      </c>
      <c r="J5277">
        <v>0</v>
      </c>
      <c r="K5277">
        <v>100</v>
      </c>
      <c r="L5277">
        <f t="shared" si="435"/>
        <v>3.7003199999999952</v>
      </c>
      <c r="N5277">
        <v>0.77089999999999903</v>
      </c>
      <c r="O5277" t="str">
        <f t="shared" si="436"/>
        <v>18&lt;row&gt;&lt;color=136,140,107&gt;用结界给予对手370%伤害，&lt;row&gt;&lt;color=136,140,107&gt;并额外造成1255点伤害</v>
      </c>
    </row>
    <row r="5278" spans="1:15" x14ac:dyDescent="0.15">
      <c r="A5278">
        <f t="shared" si="434"/>
        <v>1005323045</v>
      </c>
      <c r="B5278" s="32">
        <v>1005323</v>
      </c>
      <c r="C5278">
        <v>45</v>
      </c>
      <c r="D5278">
        <v>0</v>
      </c>
      <c r="E5278">
        <v>0</v>
      </c>
      <c r="F5278" t="s">
        <v>622</v>
      </c>
      <c r="H5278">
        <v>0</v>
      </c>
      <c r="I5278">
        <v>1</v>
      </c>
      <c r="J5278">
        <v>0</v>
      </c>
      <c r="K5278">
        <v>100</v>
      </c>
      <c r="L5278">
        <f t="shared" si="435"/>
        <v>3.7305599999999952</v>
      </c>
      <c r="N5278">
        <v>0.777199999999999</v>
      </c>
      <c r="O5278" t="str">
        <f t="shared" si="436"/>
        <v>18&lt;row&gt;&lt;color=136,140,107&gt;用结界给予对手373%伤害，&lt;row&gt;&lt;color=136,140,107&gt;并额外造成1304点伤害</v>
      </c>
    </row>
    <row r="5279" spans="1:15" x14ac:dyDescent="0.15">
      <c r="A5279">
        <f t="shared" si="434"/>
        <v>1005323046</v>
      </c>
      <c r="B5279" s="32">
        <v>1005323</v>
      </c>
      <c r="C5279">
        <v>46</v>
      </c>
      <c r="D5279">
        <v>0</v>
      </c>
      <c r="E5279">
        <v>0</v>
      </c>
      <c r="F5279" t="s">
        <v>623</v>
      </c>
      <c r="H5279">
        <v>0</v>
      </c>
      <c r="I5279">
        <v>1</v>
      </c>
      <c r="J5279">
        <v>0</v>
      </c>
      <c r="K5279">
        <v>100</v>
      </c>
      <c r="L5279">
        <f t="shared" si="435"/>
        <v>3.7607999999999948</v>
      </c>
      <c r="N5279">
        <v>0.78349999999999898</v>
      </c>
      <c r="O5279" t="str">
        <f t="shared" si="436"/>
        <v>18&lt;row&gt;&lt;color=136,140,107&gt;用结界给予对手376%伤害，&lt;row&gt;&lt;color=136,140,107&gt;并额外造成1355点伤害</v>
      </c>
    </row>
    <row r="5280" spans="1:15" x14ac:dyDescent="0.15">
      <c r="A5280">
        <f t="shared" si="434"/>
        <v>1005323047</v>
      </c>
      <c r="B5280" s="32">
        <v>1005323</v>
      </c>
      <c r="C5280">
        <v>47</v>
      </c>
      <c r="D5280">
        <v>0</v>
      </c>
      <c r="E5280">
        <v>0</v>
      </c>
      <c r="F5280" t="s">
        <v>624</v>
      </c>
      <c r="H5280">
        <v>0</v>
      </c>
      <c r="I5280">
        <v>1</v>
      </c>
      <c r="J5280">
        <v>0</v>
      </c>
      <c r="K5280">
        <v>100</v>
      </c>
      <c r="L5280">
        <f t="shared" si="435"/>
        <v>3.7910399999999949</v>
      </c>
      <c r="N5280">
        <v>0.78979999999999895</v>
      </c>
      <c r="O5280" t="str">
        <f t="shared" si="436"/>
        <v>18&lt;row&gt;&lt;color=136,140,107&gt;用结界给予对手379%伤害，&lt;row&gt;&lt;color=136,140,107&gt;并额外造成1407点伤害</v>
      </c>
    </row>
    <row r="5281" spans="1:15" x14ac:dyDescent="0.15">
      <c r="A5281">
        <f t="shared" si="434"/>
        <v>1005323048</v>
      </c>
      <c r="B5281" s="32">
        <v>1005323</v>
      </c>
      <c r="C5281">
        <v>48</v>
      </c>
      <c r="D5281">
        <v>0</v>
      </c>
      <c r="E5281">
        <v>0</v>
      </c>
      <c r="F5281" t="s">
        <v>625</v>
      </c>
      <c r="H5281">
        <v>0</v>
      </c>
      <c r="I5281">
        <v>1</v>
      </c>
      <c r="J5281">
        <v>0</v>
      </c>
      <c r="K5281">
        <v>100</v>
      </c>
      <c r="L5281">
        <f t="shared" si="435"/>
        <v>3.8212799999999953</v>
      </c>
      <c r="N5281">
        <v>0.79609999999999903</v>
      </c>
      <c r="O5281" t="str">
        <f t="shared" si="436"/>
        <v>18&lt;row&gt;&lt;color=136,140,107&gt;用结界给予对手382%伤害，&lt;row&gt;&lt;color=136,140,107&gt;并额外造成1460点伤害</v>
      </c>
    </row>
    <row r="5282" spans="1:15" x14ac:dyDescent="0.15">
      <c r="A5282">
        <f t="shared" si="434"/>
        <v>1005323049</v>
      </c>
      <c r="B5282" s="32">
        <v>1005323</v>
      </c>
      <c r="C5282">
        <v>49</v>
      </c>
      <c r="D5282">
        <v>0</v>
      </c>
      <c r="E5282">
        <v>0</v>
      </c>
      <c r="F5282" t="s">
        <v>626</v>
      </c>
      <c r="H5282">
        <v>0</v>
      </c>
      <c r="I5282">
        <v>1</v>
      </c>
      <c r="J5282">
        <v>0</v>
      </c>
      <c r="K5282">
        <v>100</v>
      </c>
      <c r="L5282">
        <f t="shared" si="435"/>
        <v>3.8515199999999949</v>
      </c>
      <c r="N5282">
        <v>0.802399999999999</v>
      </c>
      <c r="O5282" t="str">
        <f t="shared" si="436"/>
        <v>18&lt;row&gt;&lt;color=136,140,107&gt;用结界给予对手385%伤害，&lt;row&gt;&lt;color=136,140,107&gt;并额外造成1514点伤害</v>
      </c>
    </row>
    <row r="5283" spans="1:15" x14ac:dyDescent="0.15">
      <c r="A5283">
        <f t="shared" si="434"/>
        <v>1005323050</v>
      </c>
      <c r="B5283" s="32">
        <v>1005323</v>
      </c>
      <c r="C5283">
        <v>50</v>
      </c>
      <c r="D5283">
        <v>0</v>
      </c>
      <c r="E5283">
        <v>0</v>
      </c>
      <c r="F5283" t="s">
        <v>627</v>
      </c>
      <c r="H5283">
        <v>0</v>
      </c>
      <c r="I5283">
        <v>1</v>
      </c>
      <c r="J5283">
        <v>0</v>
      </c>
      <c r="K5283">
        <v>100</v>
      </c>
      <c r="L5283">
        <f t="shared" si="435"/>
        <v>3.881759999999995</v>
      </c>
      <c r="N5283">
        <v>0.80869999999999898</v>
      </c>
      <c r="O5283" t="str">
        <f t="shared" si="436"/>
        <v>18&lt;row&gt;&lt;color=136,140,107&gt;用结界给予对手388%伤害，&lt;row&gt;&lt;color=136,140,107&gt;并额外造成1569点伤害</v>
      </c>
    </row>
    <row r="5284" spans="1:15" x14ac:dyDescent="0.15">
      <c r="A5284">
        <f t="shared" si="434"/>
        <v>1005323051</v>
      </c>
      <c r="B5284" s="32">
        <v>1005323</v>
      </c>
      <c r="C5284">
        <v>51</v>
      </c>
      <c r="D5284">
        <v>0</v>
      </c>
      <c r="E5284">
        <v>0</v>
      </c>
      <c r="F5284" t="s">
        <v>628</v>
      </c>
      <c r="H5284">
        <v>0</v>
      </c>
      <c r="I5284">
        <v>1</v>
      </c>
      <c r="J5284">
        <v>0</v>
      </c>
      <c r="K5284">
        <v>100</v>
      </c>
      <c r="L5284">
        <f t="shared" si="435"/>
        <v>3.9119999999999946</v>
      </c>
      <c r="N5284">
        <v>0.81499999999999895</v>
      </c>
      <c r="O5284" t="str">
        <f t="shared" si="436"/>
        <v>18&lt;row&gt;&lt;color=136,140,107&gt;用结界给予对手391%伤害，&lt;row&gt;&lt;color=136,140,107&gt;并额外造成1626点伤害</v>
      </c>
    </row>
    <row r="5285" spans="1:15" x14ac:dyDescent="0.15">
      <c r="A5285">
        <f t="shared" si="434"/>
        <v>1005323052</v>
      </c>
      <c r="B5285" s="32">
        <v>1005323</v>
      </c>
      <c r="C5285">
        <v>52</v>
      </c>
      <c r="D5285">
        <v>0</v>
      </c>
      <c r="E5285">
        <v>0</v>
      </c>
      <c r="F5285" t="s">
        <v>629</v>
      </c>
      <c r="H5285">
        <v>0</v>
      </c>
      <c r="I5285">
        <v>1</v>
      </c>
      <c r="J5285">
        <v>0</v>
      </c>
      <c r="K5285">
        <v>100</v>
      </c>
      <c r="L5285">
        <f t="shared" si="435"/>
        <v>3.9422399999999951</v>
      </c>
      <c r="N5285">
        <v>0.82129999999999903</v>
      </c>
      <c r="O5285" t="str">
        <f t="shared" si="436"/>
        <v>18&lt;row&gt;&lt;color=136,140,107&gt;用结界给予对手394%伤害，&lt;row&gt;&lt;color=136,140,107&gt;并额外造成1683点伤害</v>
      </c>
    </row>
    <row r="5286" spans="1:15" x14ac:dyDescent="0.15">
      <c r="A5286">
        <f t="shared" si="434"/>
        <v>1005323053</v>
      </c>
      <c r="B5286" s="32">
        <v>1005323</v>
      </c>
      <c r="C5286">
        <v>53</v>
      </c>
      <c r="D5286">
        <v>0</v>
      </c>
      <c r="E5286">
        <v>0</v>
      </c>
      <c r="F5286" t="s">
        <v>630</v>
      </c>
      <c r="H5286">
        <v>0</v>
      </c>
      <c r="I5286">
        <v>1</v>
      </c>
      <c r="J5286">
        <v>0</v>
      </c>
      <c r="K5286">
        <v>100</v>
      </c>
      <c r="L5286">
        <f t="shared" si="435"/>
        <v>3.9724799999999951</v>
      </c>
      <c r="N5286">
        <v>0.827599999999999</v>
      </c>
      <c r="O5286" t="str">
        <f t="shared" si="436"/>
        <v>18&lt;row&gt;&lt;color=136,140,107&gt;用结界给予对手397%伤害，&lt;row&gt;&lt;color=136,140,107&gt;并额外造成1742点伤害</v>
      </c>
    </row>
    <row r="5287" spans="1:15" x14ac:dyDescent="0.15">
      <c r="A5287">
        <f t="shared" si="434"/>
        <v>1005323054</v>
      </c>
      <c r="B5287" s="32">
        <v>1005323</v>
      </c>
      <c r="C5287">
        <v>54</v>
      </c>
      <c r="D5287">
        <v>0</v>
      </c>
      <c r="E5287">
        <v>0</v>
      </c>
      <c r="F5287" t="s">
        <v>631</v>
      </c>
      <c r="H5287">
        <v>0</v>
      </c>
      <c r="I5287">
        <v>1</v>
      </c>
      <c r="J5287">
        <v>0</v>
      </c>
      <c r="K5287">
        <v>100</v>
      </c>
      <c r="L5287">
        <f t="shared" si="435"/>
        <v>4.0027199999999947</v>
      </c>
      <c r="N5287">
        <v>0.83389999999999898</v>
      </c>
      <c r="O5287" t="str">
        <f t="shared" si="436"/>
        <v>18&lt;row&gt;&lt;color=136,140,107&gt;用结界给予对手400%伤害，&lt;row&gt;&lt;color=136,140,107&gt;并额外造成1802点伤害</v>
      </c>
    </row>
    <row r="5288" spans="1:15" x14ac:dyDescent="0.15">
      <c r="A5288">
        <f t="shared" si="434"/>
        <v>1005323055</v>
      </c>
      <c r="B5288" s="32">
        <v>1005323</v>
      </c>
      <c r="C5288">
        <v>55</v>
      </c>
      <c r="D5288">
        <v>0</v>
      </c>
      <c r="E5288">
        <v>0</v>
      </c>
      <c r="F5288" t="s">
        <v>632</v>
      </c>
      <c r="H5288">
        <v>0</v>
      </c>
      <c r="I5288">
        <v>1</v>
      </c>
      <c r="J5288">
        <v>0</v>
      </c>
      <c r="K5288">
        <v>100</v>
      </c>
      <c r="L5288">
        <f t="shared" si="435"/>
        <v>4.0329599999999948</v>
      </c>
      <c r="N5288">
        <v>0.84019999999999895</v>
      </c>
      <c r="O5288" t="str">
        <f t="shared" si="436"/>
        <v>18&lt;row&gt;&lt;color=136,140,107&gt;用结界给予对手403%伤害，&lt;row&gt;&lt;color=136,140,107&gt;并额外造成1863点伤害</v>
      </c>
    </row>
    <row r="5289" spans="1:15" x14ac:dyDescent="0.15">
      <c r="A5289">
        <f t="shared" ref="A5289:A5352" si="437">B5289*1000+C5289</f>
        <v>1005323056</v>
      </c>
      <c r="B5289" s="32">
        <v>1005323</v>
      </c>
      <c r="C5289">
        <v>56</v>
      </c>
      <c r="D5289">
        <v>0</v>
      </c>
      <c r="E5289">
        <v>0</v>
      </c>
      <c r="F5289" t="s">
        <v>633</v>
      </c>
      <c r="H5289">
        <v>0</v>
      </c>
      <c r="I5289">
        <v>1</v>
      </c>
      <c r="J5289">
        <v>0</v>
      </c>
      <c r="K5289">
        <v>100</v>
      </c>
      <c r="L5289">
        <f t="shared" si="435"/>
        <v>4.0631999999999904</v>
      </c>
      <c r="N5289">
        <v>0.84649999999999803</v>
      </c>
      <c r="O5289" t="str">
        <f t="shared" si="436"/>
        <v>18&lt;row&gt;&lt;color=136,140,107&gt;用结界给予对手406%伤害，&lt;row&gt;&lt;color=136,140,107&gt;并额外造成1926点伤害</v>
      </c>
    </row>
    <row r="5290" spans="1:15" x14ac:dyDescent="0.15">
      <c r="A5290">
        <f t="shared" si="437"/>
        <v>1005323057</v>
      </c>
      <c r="B5290" s="32">
        <v>1005323</v>
      </c>
      <c r="C5290">
        <v>57</v>
      </c>
      <c r="D5290">
        <v>0</v>
      </c>
      <c r="E5290">
        <v>0</v>
      </c>
      <c r="F5290" t="s">
        <v>634</v>
      </c>
      <c r="H5290">
        <v>0</v>
      </c>
      <c r="I5290">
        <v>1</v>
      </c>
      <c r="J5290">
        <v>0</v>
      </c>
      <c r="K5290">
        <v>100</v>
      </c>
      <c r="L5290">
        <f t="shared" si="435"/>
        <v>4.0934399999999904</v>
      </c>
      <c r="N5290">
        <v>0.852799999999998</v>
      </c>
      <c r="O5290" t="str">
        <f t="shared" si="436"/>
        <v>18&lt;row&gt;&lt;color=136,140,107&gt;用结界给予对手409%伤害，&lt;row&gt;&lt;color=136,140,107&gt;并额外造成1989点伤害</v>
      </c>
    </row>
    <row r="5291" spans="1:15" x14ac:dyDescent="0.15">
      <c r="A5291">
        <f t="shared" si="437"/>
        <v>1005323058</v>
      </c>
      <c r="B5291" s="32">
        <v>1005323</v>
      </c>
      <c r="C5291">
        <v>58</v>
      </c>
      <c r="D5291">
        <v>0</v>
      </c>
      <c r="E5291">
        <v>0</v>
      </c>
      <c r="F5291" t="s">
        <v>635</v>
      </c>
      <c r="H5291">
        <v>0</v>
      </c>
      <c r="I5291">
        <v>1</v>
      </c>
      <c r="J5291">
        <v>0</v>
      </c>
      <c r="K5291">
        <v>100</v>
      </c>
      <c r="L5291">
        <f t="shared" si="435"/>
        <v>4.1236799999999905</v>
      </c>
      <c r="N5291">
        <v>0.85909999999999798</v>
      </c>
      <c r="O5291" t="str">
        <f t="shared" si="436"/>
        <v>18&lt;row&gt;&lt;color=136,140,107&gt;用结界给予对手412%伤害，&lt;row&gt;&lt;color=136,140,107&gt;并额外造成2054点伤害</v>
      </c>
    </row>
    <row r="5292" spans="1:15" x14ac:dyDescent="0.15">
      <c r="A5292">
        <f t="shared" si="437"/>
        <v>1005323059</v>
      </c>
      <c r="B5292" s="32">
        <v>1005323</v>
      </c>
      <c r="C5292">
        <v>59</v>
      </c>
      <c r="D5292">
        <v>0</v>
      </c>
      <c r="E5292">
        <v>0</v>
      </c>
      <c r="F5292" t="s">
        <v>636</v>
      </c>
      <c r="H5292">
        <v>0</v>
      </c>
      <c r="I5292">
        <v>1</v>
      </c>
      <c r="J5292">
        <v>0</v>
      </c>
      <c r="K5292">
        <v>100</v>
      </c>
      <c r="L5292">
        <f t="shared" si="435"/>
        <v>4.1539199999999896</v>
      </c>
      <c r="N5292">
        <v>0.86539999999999795</v>
      </c>
      <c r="O5292" t="str">
        <f t="shared" si="436"/>
        <v>18&lt;row&gt;&lt;color=136,140,107&gt;用结界给予对手415%伤害，&lt;row&gt;&lt;color=136,140,107&gt;并额外造成2120点伤害</v>
      </c>
    </row>
    <row r="5293" spans="1:15" x14ac:dyDescent="0.15">
      <c r="A5293">
        <f t="shared" si="437"/>
        <v>1005323060</v>
      </c>
      <c r="B5293" s="32">
        <v>1005323</v>
      </c>
      <c r="C5293">
        <v>60</v>
      </c>
      <c r="D5293">
        <v>0</v>
      </c>
      <c r="E5293">
        <v>0</v>
      </c>
      <c r="F5293" t="s">
        <v>637</v>
      </c>
      <c r="H5293">
        <v>0</v>
      </c>
      <c r="I5293">
        <v>1</v>
      </c>
      <c r="J5293">
        <v>0</v>
      </c>
      <c r="K5293">
        <v>100</v>
      </c>
      <c r="L5293">
        <f t="shared" si="435"/>
        <v>4.1841599999999906</v>
      </c>
      <c r="N5293">
        <v>0.87169999999999803</v>
      </c>
      <c r="O5293" t="str">
        <f t="shared" si="436"/>
        <v>18&lt;row&gt;&lt;color=136,140,107&gt;用结界给予对手418%伤害，&lt;row&gt;&lt;color=136,140,107&gt;并额外造成2188点伤害</v>
      </c>
    </row>
    <row r="5294" spans="1:15" x14ac:dyDescent="0.15">
      <c r="A5294">
        <f t="shared" si="437"/>
        <v>1005323061</v>
      </c>
      <c r="B5294" s="32">
        <v>1005323</v>
      </c>
      <c r="C5294">
        <v>61</v>
      </c>
      <c r="D5294">
        <v>0</v>
      </c>
      <c r="E5294">
        <v>0</v>
      </c>
      <c r="F5294" t="s">
        <v>638</v>
      </c>
      <c r="H5294">
        <v>0</v>
      </c>
      <c r="I5294">
        <v>1</v>
      </c>
      <c r="J5294">
        <v>0</v>
      </c>
      <c r="K5294">
        <v>100</v>
      </c>
      <c r="L5294">
        <f t="shared" si="435"/>
        <v>4.2143999999999906</v>
      </c>
      <c r="N5294">
        <v>0.877999999999998</v>
      </c>
      <c r="O5294" t="str">
        <f t="shared" si="436"/>
        <v>18&lt;row&gt;&lt;color=136,140,107&gt;用结界给予对手421%伤害，&lt;row&gt;&lt;color=136,140,107&gt;并额外造成2257点伤害</v>
      </c>
    </row>
    <row r="5295" spans="1:15" x14ac:dyDescent="0.15">
      <c r="A5295">
        <f t="shared" si="437"/>
        <v>1005323062</v>
      </c>
      <c r="B5295" s="32">
        <v>1005323</v>
      </c>
      <c r="C5295">
        <v>62</v>
      </c>
      <c r="D5295">
        <v>0</v>
      </c>
      <c r="E5295">
        <v>0</v>
      </c>
      <c r="F5295" t="s">
        <v>639</v>
      </c>
      <c r="H5295">
        <v>0</v>
      </c>
      <c r="I5295">
        <v>1</v>
      </c>
      <c r="J5295">
        <v>0</v>
      </c>
      <c r="K5295">
        <v>100</v>
      </c>
      <c r="L5295">
        <f t="shared" si="435"/>
        <v>4.2446399999999898</v>
      </c>
      <c r="N5295">
        <v>0.88429999999999798</v>
      </c>
      <c r="O5295" t="str">
        <f t="shared" si="436"/>
        <v>18&lt;row&gt;&lt;color=136,140,107&gt;用结界给予对手424%伤害，&lt;row&gt;&lt;color=136,140,107&gt;并额外造成2327点伤害</v>
      </c>
    </row>
    <row r="5296" spans="1:15" x14ac:dyDescent="0.15">
      <c r="A5296">
        <f t="shared" si="437"/>
        <v>1005323063</v>
      </c>
      <c r="B5296" s="32">
        <v>1005323</v>
      </c>
      <c r="C5296">
        <v>63</v>
      </c>
      <c r="D5296">
        <v>0</v>
      </c>
      <c r="E5296">
        <v>0</v>
      </c>
      <c r="F5296" t="s">
        <v>640</v>
      </c>
      <c r="H5296">
        <v>0</v>
      </c>
      <c r="I5296">
        <v>1</v>
      </c>
      <c r="J5296">
        <v>0</v>
      </c>
      <c r="K5296">
        <v>100</v>
      </c>
      <c r="L5296">
        <f t="shared" si="435"/>
        <v>4.2748799999999898</v>
      </c>
      <c r="N5296">
        <v>0.89059999999999795</v>
      </c>
      <c r="O5296" t="str">
        <f t="shared" si="436"/>
        <v>18&lt;row&gt;&lt;color=136,140,107&gt;用结界给予对手427%伤害，&lt;row&gt;&lt;color=136,140,107&gt;并额外造成2398点伤害</v>
      </c>
    </row>
    <row r="5297" spans="1:15" x14ac:dyDescent="0.15">
      <c r="A5297">
        <f t="shared" si="437"/>
        <v>1005323064</v>
      </c>
      <c r="B5297" s="32">
        <v>1005323</v>
      </c>
      <c r="C5297">
        <v>64</v>
      </c>
      <c r="D5297">
        <v>0</v>
      </c>
      <c r="E5297">
        <v>0</v>
      </c>
      <c r="F5297" t="s">
        <v>641</v>
      </c>
      <c r="H5297">
        <v>0</v>
      </c>
      <c r="I5297">
        <v>1</v>
      </c>
      <c r="J5297">
        <v>0</v>
      </c>
      <c r="K5297">
        <v>100</v>
      </c>
      <c r="L5297">
        <f t="shared" si="435"/>
        <v>4.3051199999999907</v>
      </c>
      <c r="N5297">
        <v>0.89689999999999803</v>
      </c>
      <c r="O5297" t="str">
        <f t="shared" si="436"/>
        <v>18&lt;row&gt;&lt;color=136,140,107&gt;用结界给予对手430%伤害，&lt;row&gt;&lt;color=136,140,107&gt;并额外造成2471点伤害</v>
      </c>
    </row>
    <row r="5298" spans="1:15" x14ac:dyDescent="0.15">
      <c r="A5298">
        <f t="shared" si="437"/>
        <v>1005323065</v>
      </c>
      <c r="B5298" s="32">
        <v>1005323</v>
      </c>
      <c r="C5298">
        <v>65</v>
      </c>
      <c r="D5298">
        <v>0</v>
      </c>
      <c r="E5298">
        <v>0</v>
      </c>
      <c r="F5298" t="s">
        <v>642</v>
      </c>
      <c r="H5298">
        <v>0</v>
      </c>
      <c r="I5298">
        <v>1</v>
      </c>
      <c r="J5298">
        <v>0</v>
      </c>
      <c r="K5298">
        <v>100</v>
      </c>
      <c r="L5298">
        <f t="shared" ref="L5298:L5361" si="438">IF(C5298=80,VLOOKUP((B5298-20),$B$100:$L$2343,11,0),VLOOKUP((B5298-20),$B$100:$L$2343,11,0)*N5298)</f>
        <v>4.3353599999999899</v>
      </c>
      <c r="N5298">
        <v>0.903199999999998</v>
      </c>
      <c r="O5298" t="str">
        <f t="shared" si="436"/>
        <v>18&lt;row&gt;&lt;color=136,140,107&gt;用结界给予对手433%伤害，&lt;row&gt;&lt;color=136,140,107&gt;并额外造成2545点伤害</v>
      </c>
    </row>
    <row r="5299" spans="1:15" x14ac:dyDescent="0.15">
      <c r="A5299">
        <f t="shared" si="437"/>
        <v>1005323066</v>
      </c>
      <c r="B5299" s="32">
        <v>1005323</v>
      </c>
      <c r="C5299">
        <v>66</v>
      </c>
      <c r="D5299">
        <v>0</v>
      </c>
      <c r="E5299">
        <v>0</v>
      </c>
      <c r="F5299" t="s">
        <v>643</v>
      </c>
      <c r="H5299">
        <v>0</v>
      </c>
      <c r="I5299">
        <v>1</v>
      </c>
      <c r="J5299">
        <v>0</v>
      </c>
      <c r="K5299">
        <v>100</v>
      </c>
      <c r="L5299">
        <f t="shared" si="438"/>
        <v>4.3655999999999899</v>
      </c>
      <c r="N5299">
        <v>0.90949999999999798</v>
      </c>
      <c r="O5299" t="str">
        <f t="shared" ref="O5299:O5313" si="439">"18&lt;row&gt;&lt;color=136,140,107&gt;用结界给予对手"&amp;INT(L5299*100)&amp;"%伤害，&lt;row&gt;&lt;color=136,140,107&gt;并额外造成"&amp;INT(C5299*10*L5299*N5299)&amp;"点伤害"</f>
        <v>18&lt;row&gt;&lt;color=136,140,107&gt;用结界给予对手436%伤害，&lt;row&gt;&lt;color=136,140,107&gt;并额外造成2620点伤害</v>
      </c>
    </row>
    <row r="5300" spans="1:15" x14ac:dyDescent="0.15">
      <c r="A5300">
        <f t="shared" si="437"/>
        <v>1005323067</v>
      </c>
      <c r="B5300" s="32">
        <v>1005323</v>
      </c>
      <c r="C5300">
        <v>67</v>
      </c>
      <c r="D5300">
        <v>0</v>
      </c>
      <c r="E5300">
        <v>0</v>
      </c>
      <c r="F5300" t="s">
        <v>644</v>
      </c>
      <c r="H5300">
        <v>0</v>
      </c>
      <c r="I5300">
        <v>1</v>
      </c>
      <c r="J5300">
        <v>0</v>
      </c>
      <c r="K5300">
        <v>100</v>
      </c>
      <c r="L5300">
        <f t="shared" si="438"/>
        <v>4.39583999999999</v>
      </c>
      <c r="N5300">
        <v>0.91579999999999795</v>
      </c>
      <c r="O5300" t="str">
        <f t="shared" si="439"/>
        <v>18&lt;row&gt;&lt;color=136,140,107&gt;用结界给予对手439%伤害，&lt;row&gt;&lt;color=136,140,107&gt;并额外造成2697点伤害</v>
      </c>
    </row>
    <row r="5301" spans="1:15" x14ac:dyDescent="0.15">
      <c r="A5301">
        <f t="shared" si="437"/>
        <v>1005323068</v>
      </c>
      <c r="B5301" s="32">
        <v>1005323</v>
      </c>
      <c r="C5301">
        <v>68</v>
      </c>
      <c r="D5301">
        <v>0</v>
      </c>
      <c r="E5301">
        <v>0</v>
      </c>
      <c r="F5301" t="s">
        <v>645</v>
      </c>
      <c r="H5301">
        <v>0</v>
      </c>
      <c r="I5301">
        <v>1</v>
      </c>
      <c r="J5301">
        <v>0</v>
      </c>
      <c r="K5301">
        <v>100</v>
      </c>
      <c r="L5301">
        <f t="shared" si="438"/>
        <v>4.42607999999999</v>
      </c>
      <c r="N5301">
        <v>0.92209999999999803</v>
      </c>
      <c r="O5301" t="str">
        <f t="shared" si="439"/>
        <v>18&lt;row&gt;&lt;color=136,140,107&gt;用结界给予对手442%伤害，&lt;row&gt;&lt;color=136,140,107&gt;并额外造成2775点伤害</v>
      </c>
    </row>
    <row r="5302" spans="1:15" x14ac:dyDescent="0.15">
      <c r="A5302">
        <f t="shared" si="437"/>
        <v>1005323069</v>
      </c>
      <c r="B5302" s="32">
        <v>1005323</v>
      </c>
      <c r="C5302">
        <v>69</v>
      </c>
      <c r="D5302">
        <v>0</v>
      </c>
      <c r="E5302">
        <v>0</v>
      </c>
      <c r="F5302" t="s">
        <v>646</v>
      </c>
      <c r="H5302">
        <v>0</v>
      </c>
      <c r="I5302">
        <v>1</v>
      </c>
      <c r="J5302">
        <v>0</v>
      </c>
      <c r="K5302">
        <v>100</v>
      </c>
      <c r="L5302">
        <f t="shared" si="438"/>
        <v>4.4563199999999901</v>
      </c>
      <c r="N5302">
        <v>0.928399999999998</v>
      </c>
      <c r="O5302" t="str">
        <f t="shared" si="439"/>
        <v>18&lt;row&gt;&lt;color=136,140,107&gt;用结界给予对手445%伤害，&lt;row&gt;&lt;color=136,140,107&gt;并额外造成2854点伤害</v>
      </c>
    </row>
    <row r="5303" spans="1:15" x14ac:dyDescent="0.15">
      <c r="A5303">
        <f t="shared" si="437"/>
        <v>1005323070</v>
      </c>
      <c r="B5303" s="32">
        <v>1005323</v>
      </c>
      <c r="C5303">
        <v>70</v>
      </c>
      <c r="D5303">
        <v>0</v>
      </c>
      <c r="E5303">
        <v>0</v>
      </c>
      <c r="F5303" t="s">
        <v>647</v>
      </c>
      <c r="H5303">
        <v>0</v>
      </c>
      <c r="I5303">
        <v>1</v>
      </c>
      <c r="J5303">
        <v>0</v>
      </c>
      <c r="K5303">
        <v>100</v>
      </c>
      <c r="L5303">
        <f t="shared" si="438"/>
        <v>4.4865599999999901</v>
      </c>
      <c r="N5303">
        <v>0.93469999999999798</v>
      </c>
      <c r="O5303" t="str">
        <f t="shared" si="439"/>
        <v>18&lt;row&gt;&lt;color=136,140,107&gt;用结界给予对手448%伤害，&lt;row&gt;&lt;color=136,140,107&gt;并额外造成2935点伤害</v>
      </c>
    </row>
    <row r="5304" spans="1:15" x14ac:dyDescent="0.15">
      <c r="A5304">
        <f t="shared" si="437"/>
        <v>1005323071</v>
      </c>
      <c r="B5304" s="32">
        <v>1005323</v>
      </c>
      <c r="C5304">
        <v>71</v>
      </c>
      <c r="D5304">
        <v>0</v>
      </c>
      <c r="E5304">
        <v>0</v>
      </c>
      <c r="F5304" t="s">
        <v>648</v>
      </c>
      <c r="H5304">
        <v>0</v>
      </c>
      <c r="I5304">
        <v>1</v>
      </c>
      <c r="J5304">
        <v>0</v>
      </c>
      <c r="K5304">
        <v>100</v>
      </c>
      <c r="L5304">
        <f t="shared" si="438"/>
        <v>4.5167999999999902</v>
      </c>
      <c r="N5304">
        <v>0.94099999999999795</v>
      </c>
      <c r="O5304" t="str">
        <f t="shared" si="439"/>
        <v>18&lt;row&gt;&lt;color=136,140,107&gt;用结界给予对手451%伤害，&lt;row&gt;&lt;color=136,140,107&gt;并额外造成3017点伤害</v>
      </c>
    </row>
    <row r="5305" spans="1:15" x14ac:dyDescent="0.15">
      <c r="A5305">
        <f t="shared" si="437"/>
        <v>1005323072</v>
      </c>
      <c r="B5305" s="32">
        <v>1005323</v>
      </c>
      <c r="C5305">
        <v>72</v>
      </c>
      <c r="D5305">
        <v>0</v>
      </c>
      <c r="E5305">
        <v>0</v>
      </c>
      <c r="F5305" t="s">
        <v>649</v>
      </c>
      <c r="H5305">
        <v>0</v>
      </c>
      <c r="I5305">
        <v>1</v>
      </c>
      <c r="J5305">
        <v>0</v>
      </c>
      <c r="K5305">
        <v>100</v>
      </c>
      <c r="L5305">
        <f t="shared" si="438"/>
        <v>4.5470399999999902</v>
      </c>
      <c r="N5305">
        <v>0.94729999999999803</v>
      </c>
      <c r="O5305" t="str">
        <f t="shared" si="439"/>
        <v>18&lt;row&gt;&lt;color=136,140,107&gt;用结界给予对手454%伤害，&lt;row&gt;&lt;color=136,140,107&gt;并额外造成3101点伤害</v>
      </c>
    </row>
    <row r="5306" spans="1:15" x14ac:dyDescent="0.15">
      <c r="A5306">
        <f t="shared" si="437"/>
        <v>1005323073</v>
      </c>
      <c r="B5306" s="32">
        <v>1005323</v>
      </c>
      <c r="C5306">
        <v>73</v>
      </c>
      <c r="D5306">
        <v>0</v>
      </c>
      <c r="E5306">
        <v>0</v>
      </c>
      <c r="F5306" t="s">
        <v>650</v>
      </c>
      <c r="H5306">
        <v>0</v>
      </c>
      <c r="I5306">
        <v>1</v>
      </c>
      <c r="J5306">
        <v>0</v>
      </c>
      <c r="K5306">
        <v>100</v>
      </c>
      <c r="L5306">
        <f t="shared" si="438"/>
        <v>4.5772799999999902</v>
      </c>
      <c r="N5306">
        <v>0.953599999999998</v>
      </c>
      <c r="O5306" t="str">
        <f t="shared" si="439"/>
        <v>18&lt;row&gt;&lt;color=136,140,107&gt;用结界给予对手457%伤害，&lt;row&gt;&lt;color=136,140,107&gt;并额外造成3186点伤害</v>
      </c>
    </row>
    <row r="5307" spans="1:15" x14ac:dyDescent="0.15">
      <c r="A5307">
        <f t="shared" si="437"/>
        <v>1005323074</v>
      </c>
      <c r="B5307" s="32">
        <v>1005323</v>
      </c>
      <c r="C5307">
        <v>74</v>
      </c>
      <c r="D5307">
        <v>0</v>
      </c>
      <c r="E5307">
        <v>0</v>
      </c>
      <c r="F5307" t="s">
        <v>651</v>
      </c>
      <c r="H5307">
        <v>0</v>
      </c>
      <c r="I5307">
        <v>1</v>
      </c>
      <c r="J5307">
        <v>0</v>
      </c>
      <c r="K5307">
        <v>100</v>
      </c>
      <c r="L5307">
        <f t="shared" si="438"/>
        <v>4.6075199999999903</v>
      </c>
      <c r="N5307">
        <v>0.95989999999999798</v>
      </c>
      <c r="O5307" t="str">
        <f t="shared" si="439"/>
        <v>18&lt;row&gt;&lt;color=136,140,107&gt;用结界给予对手460%伤害，&lt;row&gt;&lt;color=136,140,107&gt;并额外造成3272点伤害</v>
      </c>
    </row>
    <row r="5308" spans="1:15" x14ac:dyDescent="0.15">
      <c r="A5308">
        <f t="shared" si="437"/>
        <v>1005323075</v>
      </c>
      <c r="B5308" s="32">
        <v>1005323</v>
      </c>
      <c r="C5308">
        <v>75</v>
      </c>
      <c r="D5308">
        <v>0</v>
      </c>
      <c r="E5308">
        <v>0</v>
      </c>
      <c r="F5308" t="s">
        <v>652</v>
      </c>
      <c r="H5308">
        <v>0</v>
      </c>
      <c r="I5308">
        <v>1</v>
      </c>
      <c r="J5308">
        <v>0</v>
      </c>
      <c r="K5308">
        <v>100</v>
      </c>
      <c r="L5308">
        <f t="shared" si="438"/>
        <v>4.6377599999999903</v>
      </c>
      <c r="N5308">
        <v>0.96619999999999795</v>
      </c>
      <c r="O5308" t="str">
        <f t="shared" si="439"/>
        <v>18&lt;row&gt;&lt;color=136,140,107&gt;用结界给予对手463%伤害，&lt;row&gt;&lt;color=136,140,107&gt;并额外造成3360点伤害</v>
      </c>
    </row>
    <row r="5309" spans="1:15" x14ac:dyDescent="0.15">
      <c r="A5309">
        <f t="shared" si="437"/>
        <v>1005323076</v>
      </c>
      <c r="B5309" s="32">
        <v>1005323</v>
      </c>
      <c r="C5309">
        <v>76</v>
      </c>
      <c r="D5309">
        <v>0</v>
      </c>
      <c r="E5309">
        <v>0</v>
      </c>
      <c r="F5309" t="s">
        <v>653</v>
      </c>
      <c r="H5309">
        <v>0</v>
      </c>
      <c r="I5309">
        <v>1</v>
      </c>
      <c r="J5309">
        <v>0</v>
      </c>
      <c r="K5309">
        <v>100</v>
      </c>
      <c r="L5309">
        <f t="shared" si="438"/>
        <v>4.6679999999999904</v>
      </c>
      <c r="N5309">
        <v>0.97249999999999803</v>
      </c>
      <c r="O5309" t="str">
        <f t="shared" si="439"/>
        <v>18&lt;row&gt;&lt;color=136,140,107&gt;用结界给予对手466%伤害，&lt;row&gt;&lt;color=136,140,107&gt;并额外造成3450点伤害</v>
      </c>
    </row>
    <row r="5310" spans="1:15" x14ac:dyDescent="0.15">
      <c r="A5310">
        <f t="shared" si="437"/>
        <v>1005323077</v>
      </c>
      <c r="B5310" s="32">
        <v>1005323</v>
      </c>
      <c r="C5310">
        <v>77</v>
      </c>
      <c r="D5310">
        <v>0</v>
      </c>
      <c r="E5310">
        <v>0</v>
      </c>
      <c r="F5310" t="s">
        <v>654</v>
      </c>
      <c r="H5310">
        <v>0</v>
      </c>
      <c r="I5310">
        <v>1</v>
      </c>
      <c r="J5310">
        <v>0</v>
      </c>
      <c r="K5310">
        <v>100</v>
      </c>
      <c r="L5310">
        <f t="shared" si="438"/>
        <v>4.6982399999999904</v>
      </c>
      <c r="N5310">
        <v>0.978799999999998</v>
      </c>
      <c r="O5310" t="str">
        <f t="shared" si="439"/>
        <v>18&lt;row&gt;&lt;color=136,140,107&gt;用结界给予对手469%伤害，&lt;row&gt;&lt;color=136,140,107&gt;并额外造成3540点伤害</v>
      </c>
    </row>
    <row r="5311" spans="1:15" x14ac:dyDescent="0.15">
      <c r="A5311">
        <f t="shared" si="437"/>
        <v>1005323078</v>
      </c>
      <c r="B5311" s="32">
        <v>1005323</v>
      </c>
      <c r="C5311">
        <v>78</v>
      </c>
      <c r="D5311">
        <v>0</v>
      </c>
      <c r="E5311">
        <v>0</v>
      </c>
      <c r="F5311" t="s">
        <v>655</v>
      </c>
      <c r="H5311">
        <v>0</v>
      </c>
      <c r="I5311">
        <v>1</v>
      </c>
      <c r="J5311">
        <v>0</v>
      </c>
      <c r="K5311">
        <v>100</v>
      </c>
      <c r="L5311">
        <f t="shared" si="438"/>
        <v>4.7284799999999905</v>
      </c>
      <c r="N5311">
        <v>0.98509999999999798</v>
      </c>
      <c r="O5311" t="str">
        <f t="shared" si="439"/>
        <v>18&lt;row&gt;&lt;color=136,140,107&gt;用结界给予对手472%伤害，&lt;row&gt;&lt;color=136,140,107&gt;并额外造成3633点伤害</v>
      </c>
    </row>
    <row r="5312" spans="1:15" x14ac:dyDescent="0.15">
      <c r="A5312">
        <f t="shared" si="437"/>
        <v>1005323079</v>
      </c>
      <c r="B5312" s="32">
        <v>1005323</v>
      </c>
      <c r="C5312">
        <v>79</v>
      </c>
      <c r="D5312">
        <v>0</v>
      </c>
      <c r="E5312">
        <v>0</v>
      </c>
      <c r="F5312" t="s">
        <v>656</v>
      </c>
      <c r="H5312">
        <v>0</v>
      </c>
      <c r="I5312">
        <v>1</v>
      </c>
      <c r="J5312">
        <v>0</v>
      </c>
      <c r="K5312">
        <v>100</v>
      </c>
      <c r="L5312">
        <f t="shared" si="438"/>
        <v>4.7587199999999896</v>
      </c>
      <c r="N5312">
        <v>0.99139999999999795</v>
      </c>
      <c r="O5312" t="str">
        <f t="shared" si="439"/>
        <v>18&lt;row&gt;&lt;color=136,140,107&gt;用结界给予对手475%伤害，&lt;row&gt;&lt;color=136,140,107&gt;并额外造成3727点伤害</v>
      </c>
    </row>
    <row r="5313" spans="1:15" x14ac:dyDescent="0.15">
      <c r="A5313">
        <f t="shared" si="437"/>
        <v>1005323080</v>
      </c>
      <c r="B5313" s="32">
        <v>1005323</v>
      </c>
      <c r="C5313">
        <v>80</v>
      </c>
      <c r="D5313">
        <v>0</v>
      </c>
      <c r="E5313">
        <v>0</v>
      </c>
      <c r="F5313" t="s">
        <v>657</v>
      </c>
      <c r="H5313">
        <v>0</v>
      </c>
      <c r="I5313">
        <v>1</v>
      </c>
      <c r="J5313">
        <v>0</v>
      </c>
      <c r="K5313">
        <v>100</v>
      </c>
      <c r="L5313">
        <f t="shared" si="438"/>
        <v>4.8</v>
      </c>
      <c r="N5313">
        <v>0.99769999999999803</v>
      </c>
      <c r="O5313" t="str">
        <f t="shared" si="439"/>
        <v>18&lt;row&gt;&lt;color=136,140,107&gt;用结界给予对手480%伤害，&lt;row&gt;&lt;color=136,140,107&gt;并额外造成3831点伤害</v>
      </c>
    </row>
    <row r="5314" spans="1:15" x14ac:dyDescent="0.15">
      <c r="A5314">
        <f t="shared" si="437"/>
        <v>1005623001</v>
      </c>
      <c r="B5314" s="35">
        <v>1005623</v>
      </c>
      <c r="C5314">
        <v>1</v>
      </c>
      <c r="D5314">
        <v>0</v>
      </c>
      <c r="E5314">
        <v>0</v>
      </c>
      <c r="F5314" t="s">
        <v>578</v>
      </c>
      <c r="H5314">
        <v>0</v>
      </c>
      <c r="I5314">
        <v>1</v>
      </c>
      <c r="J5314">
        <v>0</v>
      </c>
      <c r="K5314">
        <v>100</v>
      </c>
      <c r="L5314">
        <f t="shared" si="438"/>
        <v>2.2000000000000002</v>
      </c>
      <c r="N5314">
        <v>0.5</v>
      </c>
      <c r="O5314" t="str">
        <f t="shared" ref="O5314:O5377" si="440">"18&lt;row&gt;&lt;color=136,140,107&gt;空中轰炸给予对手"&amp;INT(L5314*100)&amp;"%伤害，&lt;row&gt;&lt;color=136,140,107&gt;并额外造成"&amp;INT(C5314*10*L5314*N5314)&amp;"点伤害"</f>
        <v>18&lt;row&gt;&lt;color=136,140,107&gt;空中轰炸给予对手220%伤害，&lt;row&gt;&lt;color=136,140,107&gt;并额外造成11点伤害</v>
      </c>
    </row>
    <row r="5315" spans="1:15" x14ac:dyDescent="0.15">
      <c r="A5315">
        <f t="shared" si="437"/>
        <v>1005623002</v>
      </c>
      <c r="B5315" s="32">
        <v>1005623</v>
      </c>
      <c r="C5315">
        <v>2</v>
      </c>
      <c r="D5315">
        <v>0</v>
      </c>
      <c r="E5315">
        <v>0</v>
      </c>
      <c r="F5315" t="s">
        <v>590</v>
      </c>
      <c r="H5315">
        <v>0</v>
      </c>
      <c r="I5315">
        <v>1</v>
      </c>
      <c r="J5315">
        <v>0</v>
      </c>
      <c r="K5315">
        <v>100</v>
      </c>
      <c r="L5315">
        <f t="shared" si="438"/>
        <v>2.2277200000000001</v>
      </c>
      <c r="N5315">
        <v>0.50629999999999997</v>
      </c>
      <c r="O5315" t="str">
        <f t="shared" si="440"/>
        <v>18&lt;row&gt;&lt;color=136,140,107&gt;空中轰炸给予对手222%伤害，&lt;row&gt;&lt;color=136,140,107&gt;并额外造成22点伤害</v>
      </c>
    </row>
    <row r="5316" spans="1:15" x14ac:dyDescent="0.15">
      <c r="A5316">
        <f t="shared" si="437"/>
        <v>1005623003</v>
      </c>
      <c r="B5316" s="32">
        <v>1005623</v>
      </c>
      <c r="C5316">
        <v>3</v>
      </c>
      <c r="D5316">
        <v>0</v>
      </c>
      <c r="E5316">
        <v>0</v>
      </c>
      <c r="F5316" t="s">
        <v>579</v>
      </c>
      <c r="H5316">
        <v>0</v>
      </c>
      <c r="I5316">
        <v>1</v>
      </c>
      <c r="J5316">
        <v>0</v>
      </c>
      <c r="K5316">
        <v>100</v>
      </c>
      <c r="L5316">
        <f t="shared" si="438"/>
        <v>2.2554400000000001</v>
      </c>
      <c r="N5316">
        <v>0.51259999999999994</v>
      </c>
      <c r="O5316" t="str">
        <f t="shared" si="440"/>
        <v>18&lt;row&gt;&lt;color=136,140,107&gt;空中轰炸给予对手225%伤害，&lt;row&gt;&lt;color=136,140,107&gt;并额外造成34点伤害</v>
      </c>
    </row>
    <row r="5317" spans="1:15" x14ac:dyDescent="0.15">
      <c r="A5317">
        <f t="shared" si="437"/>
        <v>1005623004</v>
      </c>
      <c r="B5317" s="32">
        <v>1005623</v>
      </c>
      <c r="C5317">
        <v>4</v>
      </c>
      <c r="D5317">
        <v>0</v>
      </c>
      <c r="E5317">
        <v>0</v>
      </c>
      <c r="F5317" t="s">
        <v>580</v>
      </c>
      <c r="H5317">
        <v>0</v>
      </c>
      <c r="I5317">
        <v>1</v>
      </c>
      <c r="J5317">
        <v>0</v>
      </c>
      <c r="K5317">
        <v>100</v>
      </c>
      <c r="L5317">
        <f t="shared" si="438"/>
        <v>2.2831600000000005</v>
      </c>
      <c r="N5317">
        <v>0.51890000000000003</v>
      </c>
      <c r="O5317" t="str">
        <f t="shared" si="440"/>
        <v>18&lt;row&gt;&lt;color=136,140,107&gt;空中轰炸给予对手228%伤害，&lt;row&gt;&lt;color=136,140,107&gt;并额外造成47点伤害</v>
      </c>
    </row>
    <row r="5318" spans="1:15" x14ac:dyDescent="0.15">
      <c r="A5318">
        <f t="shared" si="437"/>
        <v>1005623005</v>
      </c>
      <c r="B5318" s="32">
        <v>1005623</v>
      </c>
      <c r="C5318">
        <v>5</v>
      </c>
      <c r="D5318">
        <v>0</v>
      </c>
      <c r="E5318">
        <v>0</v>
      </c>
      <c r="F5318" t="s">
        <v>581</v>
      </c>
      <c r="H5318">
        <v>0</v>
      </c>
      <c r="I5318">
        <v>1</v>
      </c>
      <c r="J5318">
        <v>0</v>
      </c>
      <c r="K5318">
        <v>100</v>
      </c>
      <c r="L5318">
        <f t="shared" si="438"/>
        <v>2.31088</v>
      </c>
      <c r="N5318">
        <v>0.5252</v>
      </c>
      <c r="O5318" t="str">
        <f t="shared" si="440"/>
        <v>18&lt;row&gt;&lt;color=136,140,107&gt;空中轰炸给予对手231%伤害，&lt;row&gt;&lt;color=136,140,107&gt;并额外造成60点伤害</v>
      </c>
    </row>
    <row r="5319" spans="1:15" x14ac:dyDescent="0.15">
      <c r="A5319">
        <f t="shared" si="437"/>
        <v>1005623006</v>
      </c>
      <c r="B5319" s="32">
        <v>1005623</v>
      </c>
      <c r="C5319">
        <v>6</v>
      </c>
      <c r="D5319">
        <v>0</v>
      </c>
      <c r="E5319">
        <v>0</v>
      </c>
      <c r="F5319" t="s">
        <v>582</v>
      </c>
      <c r="H5319">
        <v>0</v>
      </c>
      <c r="I5319">
        <v>1</v>
      </c>
      <c r="J5319">
        <v>0</v>
      </c>
      <c r="K5319">
        <v>100</v>
      </c>
      <c r="L5319">
        <f t="shared" si="438"/>
        <v>2.3386</v>
      </c>
      <c r="N5319">
        <v>0.53149999999999997</v>
      </c>
      <c r="O5319" t="str">
        <f t="shared" si="440"/>
        <v>18&lt;row&gt;&lt;color=136,140,107&gt;空中轰炸给予对手233%伤害，&lt;row&gt;&lt;color=136,140,107&gt;并额外造成74点伤害</v>
      </c>
    </row>
    <row r="5320" spans="1:15" x14ac:dyDescent="0.15">
      <c r="A5320">
        <f t="shared" si="437"/>
        <v>1005623007</v>
      </c>
      <c r="B5320" s="32">
        <v>1005623</v>
      </c>
      <c r="C5320">
        <v>7</v>
      </c>
      <c r="D5320">
        <v>0</v>
      </c>
      <c r="E5320">
        <v>0</v>
      </c>
      <c r="F5320" t="s">
        <v>583</v>
      </c>
      <c r="H5320">
        <v>0</v>
      </c>
      <c r="I5320">
        <v>1</v>
      </c>
      <c r="J5320">
        <v>0</v>
      </c>
      <c r="K5320">
        <v>100</v>
      </c>
      <c r="L5320">
        <f t="shared" si="438"/>
        <v>2.36632</v>
      </c>
      <c r="N5320">
        <v>0.53779999999999994</v>
      </c>
      <c r="O5320" t="str">
        <f t="shared" si="440"/>
        <v>18&lt;row&gt;&lt;color=136,140,107&gt;空中轰炸给予对手236%伤害，&lt;row&gt;&lt;color=136,140,107&gt;并额外造成89点伤害</v>
      </c>
    </row>
    <row r="5321" spans="1:15" x14ac:dyDescent="0.15">
      <c r="A5321">
        <f t="shared" si="437"/>
        <v>1005623008</v>
      </c>
      <c r="B5321" s="32">
        <v>1005623</v>
      </c>
      <c r="C5321">
        <v>8</v>
      </c>
      <c r="D5321">
        <v>0</v>
      </c>
      <c r="E5321">
        <v>0</v>
      </c>
      <c r="F5321" t="s">
        <v>584</v>
      </c>
      <c r="H5321">
        <v>0</v>
      </c>
      <c r="I5321">
        <v>1</v>
      </c>
      <c r="J5321">
        <v>0</v>
      </c>
      <c r="K5321">
        <v>100</v>
      </c>
      <c r="L5321">
        <f t="shared" si="438"/>
        <v>2.3940400000000004</v>
      </c>
      <c r="N5321">
        <v>0.54410000000000003</v>
      </c>
      <c r="O5321" t="str">
        <f t="shared" si="440"/>
        <v>18&lt;row&gt;&lt;color=136,140,107&gt;空中轰炸给予对手239%伤害，&lt;row&gt;&lt;color=136,140,107&gt;并额外造成104点伤害</v>
      </c>
    </row>
    <row r="5322" spans="1:15" x14ac:dyDescent="0.15">
      <c r="A5322">
        <f t="shared" si="437"/>
        <v>1005623009</v>
      </c>
      <c r="B5322" s="32">
        <v>1005623</v>
      </c>
      <c r="C5322">
        <v>9</v>
      </c>
      <c r="D5322">
        <v>0</v>
      </c>
      <c r="E5322">
        <v>0</v>
      </c>
      <c r="F5322" t="s">
        <v>585</v>
      </c>
      <c r="H5322">
        <v>0</v>
      </c>
      <c r="I5322">
        <v>1</v>
      </c>
      <c r="J5322">
        <v>0</v>
      </c>
      <c r="K5322">
        <v>100</v>
      </c>
      <c r="L5322">
        <f t="shared" si="438"/>
        <v>2.4217600000000004</v>
      </c>
      <c r="N5322">
        <v>0.5504</v>
      </c>
      <c r="O5322" t="str">
        <f t="shared" si="440"/>
        <v>18&lt;row&gt;&lt;color=136,140,107&gt;空中轰炸给予对手242%伤害，&lt;row&gt;&lt;color=136,140,107&gt;并额外造成119点伤害</v>
      </c>
    </row>
    <row r="5323" spans="1:15" x14ac:dyDescent="0.15">
      <c r="A5323">
        <f t="shared" si="437"/>
        <v>1005623010</v>
      </c>
      <c r="B5323" s="32">
        <v>1005623</v>
      </c>
      <c r="C5323">
        <v>10</v>
      </c>
      <c r="D5323">
        <v>0</v>
      </c>
      <c r="E5323">
        <v>0</v>
      </c>
      <c r="F5323" t="s">
        <v>586</v>
      </c>
      <c r="H5323">
        <v>0</v>
      </c>
      <c r="I5323">
        <v>1</v>
      </c>
      <c r="J5323">
        <v>0</v>
      </c>
      <c r="K5323">
        <v>100</v>
      </c>
      <c r="L5323">
        <f t="shared" si="438"/>
        <v>2.4494799999999999</v>
      </c>
      <c r="N5323">
        <v>0.55669999999999997</v>
      </c>
      <c r="O5323" t="str">
        <f t="shared" si="440"/>
        <v>18&lt;row&gt;&lt;color=136,140,107&gt;空中轰炸给予对手244%伤害，&lt;row&gt;&lt;color=136,140,107&gt;并额外造成136点伤害</v>
      </c>
    </row>
    <row r="5324" spans="1:15" x14ac:dyDescent="0.15">
      <c r="A5324">
        <f t="shared" si="437"/>
        <v>1005623011</v>
      </c>
      <c r="B5324" s="32">
        <v>1005623</v>
      </c>
      <c r="C5324">
        <v>11</v>
      </c>
      <c r="D5324">
        <v>0</v>
      </c>
      <c r="E5324">
        <v>0</v>
      </c>
      <c r="F5324" t="s">
        <v>587</v>
      </c>
      <c r="H5324">
        <v>0</v>
      </c>
      <c r="I5324">
        <v>1</v>
      </c>
      <c r="J5324">
        <v>0</v>
      </c>
      <c r="K5324">
        <v>100</v>
      </c>
      <c r="L5324">
        <f t="shared" si="438"/>
        <v>2.4771999999999998</v>
      </c>
      <c r="N5324">
        <v>0.56299999999999994</v>
      </c>
      <c r="O5324" t="str">
        <f t="shared" si="440"/>
        <v>18&lt;row&gt;&lt;color=136,140,107&gt;空中轰炸给予对手247%伤害，&lt;row&gt;&lt;color=136,140,107&gt;并额外造成153点伤害</v>
      </c>
    </row>
    <row r="5325" spans="1:15" x14ac:dyDescent="0.15">
      <c r="A5325">
        <f t="shared" si="437"/>
        <v>1005623012</v>
      </c>
      <c r="B5325" s="32">
        <v>1005623</v>
      </c>
      <c r="C5325">
        <v>12</v>
      </c>
      <c r="D5325">
        <v>0</v>
      </c>
      <c r="E5325">
        <v>0</v>
      </c>
      <c r="F5325" t="s">
        <v>588</v>
      </c>
      <c r="H5325">
        <v>0</v>
      </c>
      <c r="I5325">
        <v>1</v>
      </c>
      <c r="J5325">
        <v>0</v>
      </c>
      <c r="K5325">
        <v>100</v>
      </c>
      <c r="L5325">
        <f t="shared" si="438"/>
        <v>2.5049200000000003</v>
      </c>
      <c r="N5325">
        <v>0.56930000000000003</v>
      </c>
      <c r="O5325" t="str">
        <f t="shared" si="440"/>
        <v>18&lt;row&gt;&lt;color=136,140,107&gt;空中轰炸给予对手250%伤害，&lt;row&gt;&lt;color=136,140,107&gt;并额外造成171点伤害</v>
      </c>
    </row>
    <row r="5326" spans="1:15" x14ac:dyDescent="0.15">
      <c r="A5326">
        <f t="shared" si="437"/>
        <v>1005623013</v>
      </c>
      <c r="B5326" s="32">
        <v>1005623</v>
      </c>
      <c r="C5326">
        <v>13</v>
      </c>
      <c r="D5326">
        <v>0</v>
      </c>
      <c r="E5326">
        <v>0</v>
      </c>
      <c r="F5326" t="s">
        <v>589</v>
      </c>
      <c r="H5326">
        <v>0</v>
      </c>
      <c r="I5326">
        <v>1</v>
      </c>
      <c r="J5326">
        <v>0</v>
      </c>
      <c r="K5326">
        <v>100</v>
      </c>
      <c r="L5326">
        <f t="shared" si="438"/>
        <v>2.5326400000000002</v>
      </c>
      <c r="N5326">
        <v>0.5756</v>
      </c>
      <c r="O5326" t="str">
        <f t="shared" si="440"/>
        <v>18&lt;row&gt;&lt;color=136,140,107&gt;空中轰炸给予对手253%伤害，&lt;row&gt;&lt;color=136,140,107&gt;并额外造成189点伤害</v>
      </c>
    </row>
    <row r="5327" spans="1:15" x14ac:dyDescent="0.15">
      <c r="A5327">
        <f t="shared" si="437"/>
        <v>1005623014</v>
      </c>
      <c r="B5327" s="32">
        <v>1005623</v>
      </c>
      <c r="C5327">
        <v>14</v>
      </c>
      <c r="D5327">
        <v>0</v>
      </c>
      <c r="E5327">
        <v>0</v>
      </c>
      <c r="F5327" t="s">
        <v>591</v>
      </c>
      <c r="H5327">
        <v>0</v>
      </c>
      <c r="I5327">
        <v>1</v>
      </c>
      <c r="J5327">
        <v>0</v>
      </c>
      <c r="K5327">
        <v>100</v>
      </c>
      <c r="L5327">
        <f t="shared" si="438"/>
        <v>2.5603600000000002</v>
      </c>
      <c r="N5327">
        <v>0.58189999999999997</v>
      </c>
      <c r="O5327" t="str">
        <f t="shared" si="440"/>
        <v>18&lt;row&gt;&lt;color=136,140,107&gt;空中轰炸给予对手256%伤害，&lt;row&gt;&lt;color=136,140,107&gt;并额外造成208点伤害</v>
      </c>
    </row>
    <row r="5328" spans="1:15" x14ac:dyDescent="0.15">
      <c r="A5328">
        <f t="shared" si="437"/>
        <v>1005623015</v>
      </c>
      <c r="B5328" s="32">
        <v>1005623</v>
      </c>
      <c r="C5328">
        <v>15</v>
      </c>
      <c r="D5328">
        <v>0</v>
      </c>
      <c r="E5328">
        <v>0</v>
      </c>
      <c r="F5328" t="s">
        <v>592</v>
      </c>
      <c r="H5328">
        <v>0</v>
      </c>
      <c r="I5328">
        <v>1</v>
      </c>
      <c r="J5328">
        <v>0</v>
      </c>
      <c r="K5328">
        <v>100</v>
      </c>
      <c r="L5328">
        <f t="shared" si="438"/>
        <v>2.5880800000000002</v>
      </c>
      <c r="N5328">
        <v>0.58819999999999995</v>
      </c>
      <c r="O5328" t="str">
        <f t="shared" si="440"/>
        <v>18&lt;row&gt;&lt;color=136,140,107&gt;空中轰炸给予对手258%伤害，&lt;row&gt;&lt;color=136,140,107&gt;并额外造成228点伤害</v>
      </c>
    </row>
    <row r="5329" spans="1:15" x14ac:dyDescent="0.15">
      <c r="A5329">
        <f t="shared" si="437"/>
        <v>1005623016</v>
      </c>
      <c r="B5329" s="32">
        <v>1005623</v>
      </c>
      <c r="C5329">
        <v>16</v>
      </c>
      <c r="D5329">
        <v>0</v>
      </c>
      <c r="E5329">
        <v>0</v>
      </c>
      <c r="F5329" t="s">
        <v>593</v>
      </c>
      <c r="H5329">
        <v>0</v>
      </c>
      <c r="I5329">
        <v>1</v>
      </c>
      <c r="J5329">
        <v>0</v>
      </c>
      <c r="K5329">
        <v>100</v>
      </c>
      <c r="L5329">
        <f t="shared" si="438"/>
        <v>2.6158000000000001</v>
      </c>
      <c r="N5329">
        <v>0.59450000000000003</v>
      </c>
      <c r="O5329" t="str">
        <f t="shared" si="440"/>
        <v>18&lt;row&gt;&lt;color=136,140,107&gt;空中轰炸给予对手261%伤害，&lt;row&gt;&lt;color=136,140,107&gt;并额外造成248点伤害</v>
      </c>
    </row>
    <row r="5330" spans="1:15" x14ac:dyDescent="0.15">
      <c r="A5330">
        <f t="shared" si="437"/>
        <v>1005623017</v>
      </c>
      <c r="B5330" s="32">
        <v>1005623</v>
      </c>
      <c r="C5330">
        <v>17</v>
      </c>
      <c r="D5330">
        <v>0</v>
      </c>
      <c r="E5330">
        <v>0</v>
      </c>
      <c r="F5330" t="s">
        <v>594</v>
      </c>
      <c r="H5330">
        <v>0</v>
      </c>
      <c r="I5330">
        <v>1</v>
      </c>
      <c r="J5330">
        <v>0</v>
      </c>
      <c r="K5330">
        <v>100</v>
      </c>
      <c r="L5330">
        <f t="shared" si="438"/>
        <v>2.6435200000000001</v>
      </c>
      <c r="N5330">
        <v>0.6008</v>
      </c>
      <c r="O5330" t="str">
        <f t="shared" si="440"/>
        <v>18&lt;row&gt;&lt;color=136,140,107&gt;空中轰炸给予对手264%伤害，&lt;row&gt;&lt;color=136,140,107&gt;并额外造成269点伤害</v>
      </c>
    </row>
    <row r="5331" spans="1:15" x14ac:dyDescent="0.15">
      <c r="A5331">
        <f t="shared" si="437"/>
        <v>1005623018</v>
      </c>
      <c r="B5331" s="32">
        <v>1005623</v>
      </c>
      <c r="C5331">
        <v>18</v>
      </c>
      <c r="D5331">
        <v>0</v>
      </c>
      <c r="E5331">
        <v>0</v>
      </c>
      <c r="F5331" t="s">
        <v>595</v>
      </c>
      <c r="H5331">
        <v>0</v>
      </c>
      <c r="I5331">
        <v>1</v>
      </c>
      <c r="J5331">
        <v>0</v>
      </c>
      <c r="K5331">
        <v>100</v>
      </c>
      <c r="L5331">
        <f t="shared" si="438"/>
        <v>2.6712400000000001</v>
      </c>
      <c r="N5331">
        <v>0.60709999999999997</v>
      </c>
      <c r="O5331" t="str">
        <f t="shared" si="440"/>
        <v>18&lt;row&gt;&lt;color=136,140,107&gt;空中轰炸给予对手267%伤害，&lt;row&gt;&lt;color=136,140,107&gt;并额外造成291点伤害</v>
      </c>
    </row>
    <row r="5332" spans="1:15" x14ac:dyDescent="0.15">
      <c r="A5332">
        <f t="shared" si="437"/>
        <v>1005623019</v>
      </c>
      <c r="B5332" s="32">
        <v>1005623</v>
      </c>
      <c r="C5332">
        <v>19</v>
      </c>
      <c r="D5332">
        <v>0</v>
      </c>
      <c r="E5332">
        <v>0</v>
      </c>
      <c r="F5332" t="s">
        <v>596</v>
      </c>
      <c r="H5332">
        <v>0</v>
      </c>
      <c r="I5332">
        <v>1</v>
      </c>
      <c r="J5332">
        <v>0</v>
      </c>
      <c r="K5332">
        <v>100</v>
      </c>
      <c r="L5332">
        <f t="shared" si="438"/>
        <v>2.69896</v>
      </c>
      <c r="N5332">
        <v>0.61339999999999995</v>
      </c>
      <c r="O5332" t="str">
        <f t="shared" si="440"/>
        <v>18&lt;row&gt;&lt;color=136,140,107&gt;空中轰炸给予对手269%伤害，&lt;row&gt;&lt;color=136,140,107&gt;并额外造成314点伤害</v>
      </c>
    </row>
    <row r="5333" spans="1:15" x14ac:dyDescent="0.15">
      <c r="A5333">
        <f t="shared" si="437"/>
        <v>1005623020</v>
      </c>
      <c r="B5333" s="32">
        <v>1005623</v>
      </c>
      <c r="C5333">
        <v>20</v>
      </c>
      <c r="D5333">
        <v>0</v>
      </c>
      <c r="E5333">
        <v>0</v>
      </c>
      <c r="F5333" t="s">
        <v>597</v>
      </c>
      <c r="H5333">
        <v>0</v>
      </c>
      <c r="I5333">
        <v>1</v>
      </c>
      <c r="J5333">
        <v>0</v>
      </c>
      <c r="K5333">
        <v>100</v>
      </c>
      <c r="L5333">
        <f t="shared" si="438"/>
        <v>2.726679999999996</v>
      </c>
      <c r="N5333">
        <v>0.61969999999999903</v>
      </c>
      <c r="O5333" t="str">
        <f t="shared" si="440"/>
        <v>18&lt;row&gt;&lt;color=136,140,107&gt;空中轰炸给予对手272%伤害，&lt;row&gt;&lt;color=136,140,107&gt;并额外造成337点伤害</v>
      </c>
    </row>
    <row r="5334" spans="1:15" x14ac:dyDescent="0.15">
      <c r="A5334">
        <f t="shared" si="437"/>
        <v>1005623021</v>
      </c>
      <c r="B5334" s="32">
        <v>1005623</v>
      </c>
      <c r="C5334">
        <v>21</v>
      </c>
      <c r="D5334">
        <v>0</v>
      </c>
      <c r="E5334">
        <v>0</v>
      </c>
      <c r="F5334" t="s">
        <v>598</v>
      </c>
      <c r="H5334">
        <v>0</v>
      </c>
      <c r="I5334">
        <v>1</v>
      </c>
      <c r="J5334">
        <v>0</v>
      </c>
      <c r="K5334">
        <v>100</v>
      </c>
      <c r="L5334">
        <f t="shared" si="438"/>
        <v>2.754399999999996</v>
      </c>
      <c r="N5334">
        <v>0.625999999999999</v>
      </c>
      <c r="O5334" t="str">
        <f t="shared" si="440"/>
        <v>18&lt;row&gt;&lt;color=136,140,107&gt;空中轰炸给予对手275%伤害，&lt;row&gt;&lt;color=136,140,107&gt;并额外造成362点伤害</v>
      </c>
    </row>
    <row r="5335" spans="1:15" x14ac:dyDescent="0.15">
      <c r="A5335">
        <f t="shared" si="437"/>
        <v>1005623022</v>
      </c>
      <c r="B5335" s="32">
        <v>1005623</v>
      </c>
      <c r="C5335">
        <v>22</v>
      </c>
      <c r="D5335">
        <v>0</v>
      </c>
      <c r="E5335">
        <v>0</v>
      </c>
      <c r="F5335" t="s">
        <v>599</v>
      </c>
      <c r="H5335">
        <v>0</v>
      </c>
      <c r="I5335">
        <v>1</v>
      </c>
      <c r="J5335">
        <v>0</v>
      </c>
      <c r="K5335">
        <v>100</v>
      </c>
      <c r="L5335">
        <f t="shared" si="438"/>
        <v>2.7821199999999959</v>
      </c>
      <c r="N5335">
        <v>0.63229999999999897</v>
      </c>
      <c r="O5335" t="str">
        <f t="shared" si="440"/>
        <v>18&lt;row&gt;&lt;color=136,140,107&gt;空中轰炸给予对手278%伤害，&lt;row&gt;&lt;color=136,140,107&gt;并额外造成387点伤害</v>
      </c>
    </row>
    <row r="5336" spans="1:15" x14ac:dyDescent="0.15">
      <c r="A5336">
        <f t="shared" si="437"/>
        <v>1005623023</v>
      </c>
      <c r="B5336" s="32">
        <v>1005623</v>
      </c>
      <c r="C5336">
        <v>23</v>
      </c>
      <c r="D5336">
        <v>0</v>
      </c>
      <c r="E5336">
        <v>0</v>
      </c>
      <c r="F5336" t="s">
        <v>600</v>
      </c>
      <c r="H5336">
        <v>0</v>
      </c>
      <c r="I5336">
        <v>1</v>
      </c>
      <c r="J5336">
        <v>0</v>
      </c>
      <c r="K5336">
        <v>100</v>
      </c>
      <c r="L5336">
        <f t="shared" si="438"/>
        <v>2.8098399999999955</v>
      </c>
      <c r="N5336">
        <v>0.63859999999999895</v>
      </c>
      <c r="O5336" t="str">
        <f t="shared" si="440"/>
        <v>18&lt;row&gt;&lt;color=136,140,107&gt;空中轰炸给予对手280%伤害，&lt;row&gt;&lt;color=136,140,107&gt;并额外造成412点伤害</v>
      </c>
    </row>
    <row r="5337" spans="1:15" x14ac:dyDescent="0.15">
      <c r="A5337">
        <f t="shared" si="437"/>
        <v>1005623024</v>
      </c>
      <c r="B5337" s="32">
        <v>1005623</v>
      </c>
      <c r="C5337">
        <v>24</v>
      </c>
      <c r="D5337">
        <v>0</v>
      </c>
      <c r="E5337">
        <v>0</v>
      </c>
      <c r="F5337" t="s">
        <v>601</v>
      </c>
      <c r="H5337">
        <v>0</v>
      </c>
      <c r="I5337">
        <v>1</v>
      </c>
      <c r="J5337">
        <v>0</v>
      </c>
      <c r="K5337">
        <v>100</v>
      </c>
      <c r="L5337">
        <f t="shared" si="438"/>
        <v>2.8375599999999959</v>
      </c>
      <c r="N5337">
        <v>0.64489999999999903</v>
      </c>
      <c r="O5337" t="str">
        <f t="shared" si="440"/>
        <v>18&lt;row&gt;&lt;color=136,140,107&gt;空中轰炸给予对手283%伤害，&lt;row&gt;&lt;color=136,140,107&gt;并额外造成439点伤害</v>
      </c>
    </row>
    <row r="5338" spans="1:15" x14ac:dyDescent="0.15">
      <c r="A5338">
        <f t="shared" si="437"/>
        <v>1005623025</v>
      </c>
      <c r="B5338" s="32">
        <v>1005623</v>
      </c>
      <c r="C5338">
        <v>25</v>
      </c>
      <c r="D5338">
        <v>0</v>
      </c>
      <c r="E5338">
        <v>0</v>
      </c>
      <c r="F5338" t="s">
        <v>602</v>
      </c>
      <c r="H5338">
        <v>0</v>
      </c>
      <c r="I5338">
        <v>1</v>
      </c>
      <c r="J5338">
        <v>0</v>
      </c>
      <c r="K5338">
        <v>100</v>
      </c>
      <c r="L5338">
        <f t="shared" si="438"/>
        <v>2.8652799999999958</v>
      </c>
      <c r="N5338">
        <v>0.651199999999999</v>
      </c>
      <c r="O5338" t="str">
        <f t="shared" si="440"/>
        <v>18&lt;row&gt;&lt;color=136,140,107&gt;空中轰炸给予对手286%伤害，&lt;row&gt;&lt;color=136,140,107&gt;并额外造成466点伤害</v>
      </c>
    </row>
    <row r="5339" spans="1:15" x14ac:dyDescent="0.15">
      <c r="A5339">
        <f t="shared" si="437"/>
        <v>1005623026</v>
      </c>
      <c r="B5339" s="32">
        <v>1005623</v>
      </c>
      <c r="C5339">
        <v>26</v>
      </c>
      <c r="D5339">
        <v>0</v>
      </c>
      <c r="E5339">
        <v>0</v>
      </c>
      <c r="F5339" t="s">
        <v>603</v>
      </c>
      <c r="H5339">
        <v>0</v>
      </c>
      <c r="I5339">
        <v>1</v>
      </c>
      <c r="J5339">
        <v>0</v>
      </c>
      <c r="K5339">
        <v>100</v>
      </c>
      <c r="L5339">
        <f t="shared" si="438"/>
        <v>2.8929999999999958</v>
      </c>
      <c r="N5339">
        <v>0.65749999999999897</v>
      </c>
      <c r="O5339" t="str">
        <f t="shared" si="440"/>
        <v>18&lt;row&gt;&lt;color=136,140,107&gt;空中轰炸给予对手289%伤害，&lt;row&gt;&lt;color=136,140,107&gt;并额外造成494点伤害</v>
      </c>
    </row>
    <row r="5340" spans="1:15" x14ac:dyDescent="0.15">
      <c r="A5340">
        <f t="shared" si="437"/>
        <v>1005623027</v>
      </c>
      <c r="B5340" s="32">
        <v>1005623</v>
      </c>
      <c r="C5340">
        <v>27</v>
      </c>
      <c r="D5340">
        <v>0</v>
      </c>
      <c r="E5340">
        <v>0</v>
      </c>
      <c r="F5340" t="s">
        <v>604</v>
      </c>
      <c r="H5340">
        <v>0</v>
      </c>
      <c r="I5340">
        <v>1</v>
      </c>
      <c r="J5340">
        <v>0</v>
      </c>
      <c r="K5340">
        <v>100</v>
      </c>
      <c r="L5340">
        <f t="shared" si="438"/>
        <v>2.9207199999999958</v>
      </c>
      <c r="N5340">
        <v>0.66379999999999895</v>
      </c>
      <c r="O5340" t="str">
        <f t="shared" si="440"/>
        <v>18&lt;row&gt;&lt;color=136,140,107&gt;空中轰炸给予对手292%伤害，&lt;row&gt;&lt;color=136,140,107&gt;并额外造成523点伤害</v>
      </c>
    </row>
    <row r="5341" spans="1:15" x14ac:dyDescent="0.15">
      <c r="A5341">
        <f t="shared" si="437"/>
        <v>1005623028</v>
      </c>
      <c r="B5341" s="32">
        <v>1005623</v>
      </c>
      <c r="C5341">
        <v>28</v>
      </c>
      <c r="D5341">
        <v>0</v>
      </c>
      <c r="E5341">
        <v>0</v>
      </c>
      <c r="F5341" t="s">
        <v>605</v>
      </c>
      <c r="H5341">
        <v>0</v>
      </c>
      <c r="I5341">
        <v>1</v>
      </c>
      <c r="J5341">
        <v>0</v>
      </c>
      <c r="K5341">
        <v>100</v>
      </c>
      <c r="L5341">
        <f t="shared" si="438"/>
        <v>2.9484399999999962</v>
      </c>
      <c r="N5341">
        <v>0.67009999999999903</v>
      </c>
      <c r="O5341" t="str">
        <f t="shared" si="440"/>
        <v>18&lt;row&gt;&lt;color=136,140,107&gt;空中轰炸给予对手294%伤害，&lt;row&gt;&lt;color=136,140,107&gt;并额外造成553点伤害</v>
      </c>
    </row>
    <row r="5342" spans="1:15" x14ac:dyDescent="0.15">
      <c r="A5342">
        <f t="shared" si="437"/>
        <v>1005623029</v>
      </c>
      <c r="B5342" s="32">
        <v>1005623</v>
      </c>
      <c r="C5342">
        <v>29</v>
      </c>
      <c r="D5342">
        <v>0</v>
      </c>
      <c r="E5342">
        <v>0</v>
      </c>
      <c r="F5342" t="s">
        <v>606</v>
      </c>
      <c r="H5342">
        <v>0</v>
      </c>
      <c r="I5342">
        <v>1</v>
      </c>
      <c r="J5342">
        <v>0</v>
      </c>
      <c r="K5342">
        <v>100</v>
      </c>
      <c r="L5342">
        <f t="shared" si="438"/>
        <v>2.9761599999999957</v>
      </c>
      <c r="N5342">
        <v>0.676399999999999</v>
      </c>
      <c r="O5342" t="str">
        <f t="shared" si="440"/>
        <v>18&lt;row&gt;&lt;color=136,140,107&gt;空中轰炸给予对手297%伤害，&lt;row&gt;&lt;color=136,140,107&gt;并额外造成583点伤害</v>
      </c>
    </row>
    <row r="5343" spans="1:15" x14ac:dyDescent="0.15">
      <c r="A5343">
        <f t="shared" si="437"/>
        <v>1005623030</v>
      </c>
      <c r="B5343" s="32">
        <v>1005623</v>
      </c>
      <c r="C5343">
        <v>30</v>
      </c>
      <c r="D5343">
        <v>0</v>
      </c>
      <c r="E5343">
        <v>0</v>
      </c>
      <c r="F5343" t="s">
        <v>607</v>
      </c>
      <c r="H5343">
        <v>0</v>
      </c>
      <c r="I5343">
        <v>1</v>
      </c>
      <c r="J5343">
        <v>0</v>
      </c>
      <c r="K5343">
        <v>100</v>
      </c>
      <c r="L5343">
        <f t="shared" si="438"/>
        <v>3.0038799999999957</v>
      </c>
      <c r="N5343">
        <v>0.68269999999999897</v>
      </c>
      <c r="O5343" t="str">
        <f t="shared" si="440"/>
        <v>18&lt;row&gt;&lt;color=136,140,107&gt;空中轰炸给予对手300%伤害，&lt;row&gt;&lt;color=136,140,107&gt;并额外造成615点伤害</v>
      </c>
    </row>
    <row r="5344" spans="1:15" x14ac:dyDescent="0.15">
      <c r="A5344">
        <f t="shared" si="437"/>
        <v>1005623031</v>
      </c>
      <c r="B5344" s="32">
        <v>1005623</v>
      </c>
      <c r="C5344">
        <v>31</v>
      </c>
      <c r="D5344">
        <v>0</v>
      </c>
      <c r="E5344">
        <v>0</v>
      </c>
      <c r="F5344" t="s">
        <v>608</v>
      </c>
      <c r="H5344">
        <v>0</v>
      </c>
      <c r="I5344">
        <v>1</v>
      </c>
      <c r="J5344">
        <v>0</v>
      </c>
      <c r="K5344">
        <v>100</v>
      </c>
      <c r="L5344">
        <f t="shared" si="438"/>
        <v>3.0315999999999956</v>
      </c>
      <c r="N5344">
        <v>0.68899999999999895</v>
      </c>
      <c r="O5344" t="str">
        <f t="shared" si="440"/>
        <v>18&lt;row&gt;&lt;color=136,140,107&gt;空中轰炸给予对手303%伤害，&lt;row&gt;&lt;color=136,140,107&gt;并额外造成647点伤害</v>
      </c>
    </row>
    <row r="5345" spans="1:15" x14ac:dyDescent="0.15">
      <c r="A5345">
        <f t="shared" si="437"/>
        <v>1005623032</v>
      </c>
      <c r="B5345" s="32">
        <v>1005623</v>
      </c>
      <c r="C5345">
        <v>32</v>
      </c>
      <c r="D5345">
        <v>0</v>
      </c>
      <c r="E5345">
        <v>0</v>
      </c>
      <c r="F5345" t="s">
        <v>609</v>
      </c>
      <c r="H5345">
        <v>0</v>
      </c>
      <c r="I5345">
        <v>1</v>
      </c>
      <c r="J5345">
        <v>0</v>
      </c>
      <c r="K5345">
        <v>100</v>
      </c>
      <c r="L5345">
        <f t="shared" si="438"/>
        <v>3.059319999999996</v>
      </c>
      <c r="N5345">
        <v>0.69529999999999903</v>
      </c>
      <c r="O5345" t="str">
        <f t="shared" si="440"/>
        <v>18&lt;row&gt;&lt;color=136,140,107&gt;空中轰炸给予对手305%伤害，&lt;row&gt;&lt;color=136,140,107&gt;并额外造成680点伤害</v>
      </c>
    </row>
    <row r="5346" spans="1:15" x14ac:dyDescent="0.15">
      <c r="A5346">
        <f t="shared" si="437"/>
        <v>1005623033</v>
      </c>
      <c r="B5346" s="32">
        <v>1005623</v>
      </c>
      <c r="C5346">
        <v>33</v>
      </c>
      <c r="D5346">
        <v>0</v>
      </c>
      <c r="E5346">
        <v>0</v>
      </c>
      <c r="F5346" t="s">
        <v>610</v>
      </c>
      <c r="H5346">
        <v>0</v>
      </c>
      <c r="I5346">
        <v>1</v>
      </c>
      <c r="J5346">
        <v>0</v>
      </c>
      <c r="K5346">
        <v>100</v>
      </c>
      <c r="L5346">
        <f t="shared" si="438"/>
        <v>3.087039999999996</v>
      </c>
      <c r="N5346">
        <v>0.701599999999999</v>
      </c>
      <c r="O5346" t="str">
        <f t="shared" si="440"/>
        <v>18&lt;row&gt;&lt;color=136,140,107&gt;空中轰炸给予对手308%伤害，&lt;row&gt;&lt;color=136,140,107&gt;并额外造成714点伤害</v>
      </c>
    </row>
    <row r="5347" spans="1:15" x14ac:dyDescent="0.15">
      <c r="A5347">
        <f t="shared" si="437"/>
        <v>1005623034</v>
      </c>
      <c r="B5347" s="32">
        <v>1005623</v>
      </c>
      <c r="C5347">
        <v>34</v>
      </c>
      <c r="D5347">
        <v>0</v>
      </c>
      <c r="E5347">
        <v>0</v>
      </c>
      <c r="F5347" t="s">
        <v>611</v>
      </c>
      <c r="H5347">
        <v>0</v>
      </c>
      <c r="I5347">
        <v>1</v>
      </c>
      <c r="J5347">
        <v>0</v>
      </c>
      <c r="K5347">
        <v>100</v>
      </c>
      <c r="L5347">
        <f t="shared" si="438"/>
        <v>3.1147599999999955</v>
      </c>
      <c r="N5347">
        <v>0.70789999999999897</v>
      </c>
      <c r="O5347" t="str">
        <f t="shared" si="440"/>
        <v>18&lt;row&gt;&lt;color=136,140,107&gt;空中轰炸给予对手311%伤害，&lt;row&gt;&lt;color=136,140,107&gt;并额外造成749点伤害</v>
      </c>
    </row>
    <row r="5348" spans="1:15" x14ac:dyDescent="0.15">
      <c r="A5348">
        <f t="shared" si="437"/>
        <v>1005623035</v>
      </c>
      <c r="B5348" s="32">
        <v>1005623</v>
      </c>
      <c r="C5348">
        <v>35</v>
      </c>
      <c r="D5348">
        <v>0</v>
      </c>
      <c r="E5348">
        <v>0</v>
      </c>
      <c r="F5348" t="s">
        <v>612</v>
      </c>
      <c r="H5348">
        <v>0</v>
      </c>
      <c r="I5348">
        <v>1</v>
      </c>
      <c r="J5348">
        <v>0</v>
      </c>
      <c r="K5348">
        <v>100</v>
      </c>
      <c r="L5348">
        <f t="shared" si="438"/>
        <v>3.1424799999999955</v>
      </c>
      <c r="N5348">
        <v>0.71419999999999895</v>
      </c>
      <c r="O5348" t="str">
        <f t="shared" si="440"/>
        <v>18&lt;row&gt;&lt;color=136,140,107&gt;空中轰炸给予对手314%伤害，&lt;row&gt;&lt;color=136,140,107&gt;并额外造成785点伤害</v>
      </c>
    </row>
    <row r="5349" spans="1:15" x14ac:dyDescent="0.15">
      <c r="A5349">
        <f t="shared" si="437"/>
        <v>1005623036</v>
      </c>
      <c r="B5349" s="32">
        <v>1005623</v>
      </c>
      <c r="C5349">
        <v>36</v>
      </c>
      <c r="D5349">
        <v>0</v>
      </c>
      <c r="E5349">
        <v>0</v>
      </c>
      <c r="F5349" t="s">
        <v>613</v>
      </c>
      <c r="H5349">
        <v>0</v>
      </c>
      <c r="I5349">
        <v>1</v>
      </c>
      <c r="J5349">
        <v>0</v>
      </c>
      <c r="K5349">
        <v>100</v>
      </c>
      <c r="L5349">
        <f t="shared" si="438"/>
        <v>3.1701999999999959</v>
      </c>
      <c r="N5349">
        <v>0.72049999999999903</v>
      </c>
      <c r="O5349" t="str">
        <f t="shared" si="440"/>
        <v>18&lt;row&gt;&lt;color=136,140,107&gt;空中轰炸给予对手317%伤害，&lt;row&gt;&lt;color=136,140,107&gt;并额外造成822点伤害</v>
      </c>
    </row>
    <row r="5350" spans="1:15" x14ac:dyDescent="0.15">
      <c r="A5350">
        <f t="shared" si="437"/>
        <v>1005623037</v>
      </c>
      <c r="B5350" s="32">
        <v>1005623</v>
      </c>
      <c r="C5350">
        <v>37</v>
      </c>
      <c r="D5350">
        <v>0</v>
      </c>
      <c r="E5350">
        <v>0</v>
      </c>
      <c r="F5350" t="s">
        <v>614</v>
      </c>
      <c r="H5350">
        <v>0</v>
      </c>
      <c r="I5350">
        <v>1</v>
      </c>
      <c r="J5350">
        <v>0</v>
      </c>
      <c r="K5350">
        <v>100</v>
      </c>
      <c r="L5350">
        <f t="shared" si="438"/>
        <v>3.1979199999999959</v>
      </c>
      <c r="N5350">
        <v>0.726799999999999</v>
      </c>
      <c r="O5350" t="str">
        <f t="shared" si="440"/>
        <v>18&lt;row&gt;&lt;color=136,140,107&gt;空中轰炸给予对手319%伤害，&lt;row&gt;&lt;color=136,140,107&gt;并额外造成859点伤害</v>
      </c>
    </row>
    <row r="5351" spans="1:15" x14ac:dyDescent="0.15">
      <c r="A5351">
        <f t="shared" si="437"/>
        <v>1005623038</v>
      </c>
      <c r="B5351" s="32">
        <v>1005623</v>
      </c>
      <c r="C5351">
        <v>38</v>
      </c>
      <c r="D5351">
        <v>0</v>
      </c>
      <c r="E5351">
        <v>0</v>
      </c>
      <c r="F5351" t="s">
        <v>615</v>
      </c>
      <c r="H5351">
        <v>0</v>
      </c>
      <c r="I5351">
        <v>1</v>
      </c>
      <c r="J5351">
        <v>0</v>
      </c>
      <c r="K5351">
        <v>100</v>
      </c>
      <c r="L5351">
        <f t="shared" si="438"/>
        <v>3.2256399999999958</v>
      </c>
      <c r="N5351">
        <v>0.73309999999999897</v>
      </c>
      <c r="O5351" t="str">
        <f t="shared" si="440"/>
        <v>18&lt;row&gt;&lt;color=136,140,107&gt;空中轰炸给予对手322%伤害，&lt;row&gt;&lt;color=136,140,107&gt;并额外造成898点伤害</v>
      </c>
    </row>
    <row r="5352" spans="1:15" x14ac:dyDescent="0.15">
      <c r="A5352">
        <f t="shared" si="437"/>
        <v>1005623039</v>
      </c>
      <c r="B5352" s="32">
        <v>1005623</v>
      </c>
      <c r="C5352">
        <v>39</v>
      </c>
      <c r="D5352">
        <v>0</v>
      </c>
      <c r="E5352">
        <v>0</v>
      </c>
      <c r="F5352" t="s">
        <v>616</v>
      </c>
      <c r="H5352">
        <v>0</v>
      </c>
      <c r="I5352">
        <v>1</v>
      </c>
      <c r="J5352">
        <v>0</v>
      </c>
      <c r="K5352">
        <v>100</v>
      </c>
      <c r="L5352">
        <f t="shared" si="438"/>
        <v>3.2533599999999958</v>
      </c>
      <c r="N5352">
        <v>0.73939999999999895</v>
      </c>
      <c r="O5352" t="str">
        <f t="shared" si="440"/>
        <v>18&lt;row&gt;&lt;color=136,140,107&gt;空中轰炸给予对手325%伤害，&lt;row&gt;&lt;color=136,140,107&gt;并额外造成938点伤害</v>
      </c>
    </row>
    <row r="5353" spans="1:15" x14ac:dyDescent="0.15">
      <c r="A5353">
        <f t="shared" ref="A5353:A5416" si="441">B5353*1000+C5353</f>
        <v>1005623040</v>
      </c>
      <c r="B5353" s="32">
        <v>1005623</v>
      </c>
      <c r="C5353">
        <v>40</v>
      </c>
      <c r="D5353">
        <v>0</v>
      </c>
      <c r="E5353">
        <v>0</v>
      </c>
      <c r="F5353" t="s">
        <v>617</v>
      </c>
      <c r="H5353">
        <v>0</v>
      </c>
      <c r="I5353">
        <v>1</v>
      </c>
      <c r="J5353">
        <v>0</v>
      </c>
      <c r="K5353">
        <v>100</v>
      </c>
      <c r="L5353">
        <f t="shared" si="438"/>
        <v>3.2810799999999958</v>
      </c>
      <c r="N5353">
        <v>0.74569999999999903</v>
      </c>
      <c r="O5353" t="str">
        <f t="shared" si="440"/>
        <v>18&lt;row&gt;&lt;color=136,140,107&gt;空中轰炸给予对手328%伤害，&lt;row&gt;&lt;color=136,140,107&gt;并额外造成978点伤害</v>
      </c>
    </row>
    <row r="5354" spans="1:15" x14ac:dyDescent="0.15">
      <c r="A5354">
        <f t="shared" si="441"/>
        <v>1005623041</v>
      </c>
      <c r="B5354" s="32">
        <v>1005623</v>
      </c>
      <c r="C5354">
        <v>41</v>
      </c>
      <c r="D5354">
        <v>0</v>
      </c>
      <c r="E5354">
        <v>0</v>
      </c>
      <c r="F5354" t="s">
        <v>618</v>
      </c>
      <c r="H5354">
        <v>0</v>
      </c>
      <c r="I5354">
        <v>1</v>
      </c>
      <c r="J5354">
        <v>0</v>
      </c>
      <c r="K5354">
        <v>100</v>
      </c>
      <c r="L5354">
        <f t="shared" si="438"/>
        <v>3.3087999999999957</v>
      </c>
      <c r="N5354">
        <v>0.751999999999999</v>
      </c>
      <c r="O5354" t="str">
        <f t="shared" si="440"/>
        <v>18&lt;row&gt;&lt;color=136,140,107&gt;空中轰炸给予对手330%伤害，&lt;row&gt;&lt;color=136,140,107&gt;并额外造成1020点伤害</v>
      </c>
    </row>
    <row r="5355" spans="1:15" x14ac:dyDescent="0.15">
      <c r="A5355">
        <f t="shared" si="441"/>
        <v>1005623042</v>
      </c>
      <c r="B5355" s="32">
        <v>1005623</v>
      </c>
      <c r="C5355">
        <v>42</v>
      </c>
      <c r="D5355">
        <v>0</v>
      </c>
      <c r="E5355">
        <v>0</v>
      </c>
      <c r="F5355" t="s">
        <v>619</v>
      </c>
      <c r="H5355">
        <v>0</v>
      </c>
      <c r="I5355">
        <v>1</v>
      </c>
      <c r="J5355">
        <v>0</v>
      </c>
      <c r="K5355">
        <v>100</v>
      </c>
      <c r="L5355">
        <f t="shared" si="438"/>
        <v>3.3365199999999957</v>
      </c>
      <c r="N5355">
        <v>0.75829999999999897</v>
      </c>
      <c r="O5355" t="str">
        <f t="shared" si="440"/>
        <v>18&lt;row&gt;&lt;color=136,140,107&gt;空中轰炸给予对手333%伤害，&lt;row&gt;&lt;color=136,140,107&gt;并额外造成1062点伤害</v>
      </c>
    </row>
    <row r="5356" spans="1:15" x14ac:dyDescent="0.15">
      <c r="A5356">
        <f t="shared" si="441"/>
        <v>1005623043</v>
      </c>
      <c r="B5356" s="32">
        <v>1005623</v>
      </c>
      <c r="C5356">
        <v>43</v>
      </c>
      <c r="D5356">
        <v>0</v>
      </c>
      <c r="E5356">
        <v>0</v>
      </c>
      <c r="F5356" t="s">
        <v>620</v>
      </c>
      <c r="H5356">
        <v>0</v>
      </c>
      <c r="I5356">
        <v>1</v>
      </c>
      <c r="J5356">
        <v>0</v>
      </c>
      <c r="K5356">
        <v>100</v>
      </c>
      <c r="L5356">
        <f t="shared" si="438"/>
        <v>3.3642399999999957</v>
      </c>
      <c r="N5356">
        <v>0.76459999999999895</v>
      </c>
      <c r="O5356" t="str">
        <f t="shared" si="440"/>
        <v>18&lt;row&gt;&lt;color=136,140,107&gt;空中轰炸给予对手336%伤害，&lt;row&gt;&lt;color=136,140,107&gt;并额外造成1106点伤害</v>
      </c>
    </row>
    <row r="5357" spans="1:15" x14ac:dyDescent="0.15">
      <c r="A5357">
        <f t="shared" si="441"/>
        <v>1005623044</v>
      </c>
      <c r="B5357" s="32">
        <v>1005623</v>
      </c>
      <c r="C5357">
        <v>44</v>
      </c>
      <c r="D5357">
        <v>0</v>
      </c>
      <c r="E5357">
        <v>0</v>
      </c>
      <c r="F5357" t="s">
        <v>621</v>
      </c>
      <c r="H5357">
        <v>0</v>
      </c>
      <c r="I5357">
        <v>1</v>
      </c>
      <c r="J5357">
        <v>0</v>
      </c>
      <c r="K5357">
        <v>100</v>
      </c>
      <c r="L5357">
        <f t="shared" si="438"/>
        <v>3.3919599999999961</v>
      </c>
      <c r="N5357">
        <v>0.77089999999999903</v>
      </c>
      <c r="O5357" t="str">
        <f t="shared" si="440"/>
        <v>18&lt;row&gt;&lt;color=136,140,107&gt;空中轰炸给予对手339%伤害，&lt;row&gt;&lt;color=136,140,107&gt;并额外造成1150点伤害</v>
      </c>
    </row>
    <row r="5358" spans="1:15" x14ac:dyDescent="0.15">
      <c r="A5358">
        <f t="shared" si="441"/>
        <v>1005623045</v>
      </c>
      <c r="B5358" s="32">
        <v>1005623</v>
      </c>
      <c r="C5358">
        <v>45</v>
      </c>
      <c r="D5358">
        <v>0</v>
      </c>
      <c r="E5358">
        <v>0</v>
      </c>
      <c r="F5358" t="s">
        <v>622</v>
      </c>
      <c r="H5358">
        <v>0</v>
      </c>
      <c r="I5358">
        <v>1</v>
      </c>
      <c r="J5358">
        <v>0</v>
      </c>
      <c r="K5358">
        <v>100</v>
      </c>
      <c r="L5358">
        <f t="shared" si="438"/>
        <v>3.4196799999999961</v>
      </c>
      <c r="N5358">
        <v>0.777199999999999</v>
      </c>
      <c r="O5358" t="str">
        <f t="shared" si="440"/>
        <v>18&lt;row&gt;&lt;color=136,140,107&gt;空中轰炸给予对手341%伤害，&lt;row&gt;&lt;color=136,140,107&gt;并额外造成1195点伤害</v>
      </c>
    </row>
    <row r="5359" spans="1:15" x14ac:dyDescent="0.15">
      <c r="A5359">
        <f t="shared" si="441"/>
        <v>1005623046</v>
      </c>
      <c r="B5359" s="32">
        <v>1005623</v>
      </c>
      <c r="C5359">
        <v>46</v>
      </c>
      <c r="D5359">
        <v>0</v>
      </c>
      <c r="E5359">
        <v>0</v>
      </c>
      <c r="F5359" t="s">
        <v>623</v>
      </c>
      <c r="H5359">
        <v>0</v>
      </c>
      <c r="I5359">
        <v>1</v>
      </c>
      <c r="J5359">
        <v>0</v>
      </c>
      <c r="K5359">
        <v>100</v>
      </c>
      <c r="L5359">
        <f t="shared" si="438"/>
        <v>3.4473999999999956</v>
      </c>
      <c r="N5359">
        <v>0.78349999999999898</v>
      </c>
      <c r="O5359" t="str">
        <f t="shared" si="440"/>
        <v>18&lt;row&gt;&lt;color=136,140,107&gt;空中轰炸给予对手344%伤害，&lt;row&gt;&lt;color=136,140,107&gt;并额外造成1242点伤害</v>
      </c>
    </row>
    <row r="5360" spans="1:15" x14ac:dyDescent="0.15">
      <c r="A5360">
        <f t="shared" si="441"/>
        <v>1005623047</v>
      </c>
      <c r="B5360" s="32">
        <v>1005623</v>
      </c>
      <c r="C5360">
        <v>47</v>
      </c>
      <c r="D5360">
        <v>0</v>
      </c>
      <c r="E5360">
        <v>0</v>
      </c>
      <c r="F5360" t="s">
        <v>624</v>
      </c>
      <c r="H5360">
        <v>0</v>
      </c>
      <c r="I5360">
        <v>1</v>
      </c>
      <c r="J5360">
        <v>0</v>
      </c>
      <c r="K5360">
        <v>100</v>
      </c>
      <c r="L5360">
        <f t="shared" si="438"/>
        <v>3.4751199999999955</v>
      </c>
      <c r="N5360">
        <v>0.78979999999999895</v>
      </c>
      <c r="O5360" t="str">
        <f t="shared" si="440"/>
        <v>18&lt;row&gt;&lt;color=136,140,107&gt;空中轰炸给予对手347%伤害，&lt;row&gt;&lt;color=136,140,107&gt;并额外造成1289点伤害</v>
      </c>
    </row>
    <row r="5361" spans="1:15" x14ac:dyDescent="0.15">
      <c r="A5361">
        <f t="shared" si="441"/>
        <v>1005623048</v>
      </c>
      <c r="B5361" s="32">
        <v>1005623</v>
      </c>
      <c r="C5361">
        <v>48</v>
      </c>
      <c r="D5361">
        <v>0</v>
      </c>
      <c r="E5361">
        <v>0</v>
      </c>
      <c r="F5361" t="s">
        <v>625</v>
      </c>
      <c r="H5361">
        <v>0</v>
      </c>
      <c r="I5361">
        <v>1</v>
      </c>
      <c r="J5361">
        <v>0</v>
      </c>
      <c r="K5361">
        <v>100</v>
      </c>
      <c r="L5361">
        <f t="shared" si="438"/>
        <v>3.502839999999996</v>
      </c>
      <c r="N5361">
        <v>0.79609999999999903</v>
      </c>
      <c r="O5361" t="str">
        <f t="shared" si="440"/>
        <v>18&lt;row&gt;&lt;color=136,140,107&gt;空中轰炸给予对手350%伤害，&lt;row&gt;&lt;color=136,140,107&gt;并额外造成1338点伤害</v>
      </c>
    </row>
    <row r="5362" spans="1:15" x14ac:dyDescent="0.15">
      <c r="A5362">
        <f t="shared" si="441"/>
        <v>1005623049</v>
      </c>
      <c r="B5362" s="32">
        <v>1005623</v>
      </c>
      <c r="C5362">
        <v>49</v>
      </c>
      <c r="D5362">
        <v>0</v>
      </c>
      <c r="E5362">
        <v>0</v>
      </c>
      <c r="F5362" t="s">
        <v>626</v>
      </c>
      <c r="H5362">
        <v>0</v>
      </c>
      <c r="I5362">
        <v>1</v>
      </c>
      <c r="J5362">
        <v>0</v>
      </c>
      <c r="K5362">
        <v>100</v>
      </c>
      <c r="L5362">
        <f t="shared" ref="L5362:L5425" si="442">IF(C5362=80,VLOOKUP((B5362-20),$B$100:$L$2343,11,0),VLOOKUP((B5362-20),$B$100:$L$2343,11,0)*N5362)</f>
        <v>3.5305599999999959</v>
      </c>
      <c r="N5362">
        <v>0.802399999999999</v>
      </c>
      <c r="O5362" t="str">
        <f t="shared" si="440"/>
        <v>18&lt;row&gt;&lt;color=136,140,107&gt;空中轰炸给予对手353%伤害，&lt;row&gt;&lt;color=136,140,107&gt;并额外造成1388点伤害</v>
      </c>
    </row>
    <row r="5363" spans="1:15" x14ac:dyDescent="0.15">
      <c r="A5363">
        <f t="shared" si="441"/>
        <v>1005623050</v>
      </c>
      <c r="B5363" s="32">
        <v>1005623</v>
      </c>
      <c r="C5363">
        <v>50</v>
      </c>
      <c r="D5363">
        <v>0</v>
      </c>
      <c r="E5363">
        <v>0</v>
      </c>
      <c r="F5363" t="s">
        <v>627</v>
      </c>
      <c r="H5363">
        <v>0</v>
      </c>
      <c r="I5363">
        <v>1</v>
      </c>
      <c r="J5363">
        <v>0</v>
      </c>
      <c r="K5363">
        <v>100</v>
      </c>
      <c r="L5363">
        <f t="shared" si="442"/>
        <v>3.5582799999999959</v>
      </c>
      <c r="N5363">
        <v>0.80869999999999898</v>
      </c>
      <c r="O5363" t="str">
        <f t="shared" si="440"/>
        <v>18&lt;row&gt;&lt;color=136,140,107&gt;空中轰炸给予对手355%伤害，&lt;row&gt;&lt;color=136,140,107&gt;并额外造成1438点伤害</v>
      </c>
    </row>
    <row r="5364" spans="1:15" x14ac:dyDescent="0.15">
      <c r="A5364">
        <f t="shared" si="441"/>
        <v>1005623051</v>
      </c>
      <c r="B5364" s="32">
        <v>1005623</v>
      </c>
      <c r="C5364">
        <v>51</v>
      </c>
      <c r="D5364">
        <v>0</v>
      </c>
      <c r="E5364">
        <v>0</v>
      </c>
      <c r="F5364" t="s">
        <v>628</v>
      </c>
      <c r="H5364">
        <v>0</v>
      </c>
      <c r="I5364">
        <v>1</v>
      </c>
      <c r="J5364">
        <v>0</v>
      </c>
      <c r="K5364">
        <v>100</v>
      </c>
      <c r="L5364">
        <f t="shared" si="442"/>
        <v>3.5859999999999959</v>
      </c>
      <c r="N5364">
        <v>0.81499999999999895</v>
      </c>
      <c r="O5364" t="str">
        <f t="shared" si="440"/>
        <v>18&lt;row&gt;&lt;color=136,140,107&gt;空中轰炸给予对手358%伤害，&lt;row&gt;&lt;color=136,140,107&gt;并额外造成1490点伤害</v>
      </c>
    </row>
    <row r="5365" spans="1:15" x14ac:dyDescent="0.15">
      <c r="A5365">
        <f t="shared" si="441"/>
        <v>1005623052</v>
      </c>
      <c r="B5365" s="32">
        <v>1005623</v>
      </c>
      <c r="C5365">
        <v>52</v>
      </c>
      <c r="D5365">
        <v>0</v>
      </c>
      <c r="E5365">
        <v>0</v>
      </c>
      <c r="F5365" t="s">
        <v>629</v>
      </c>
      <c r="H5365">
        <v>0</v>
      </c>
      <c r="I5365">
        <v>1</v>
      </c>
      <c r="J5365">
        <v>0</v>
      </c>
      <c r="K5365">
        <v>100</v>
      </c>
      <c r="L5365">
        <f t="shared" si="442"/>
        <v>3.6137199999999958</v>
      </c>
      <c r="N5365">
        <v>0.82129999999999903</v>
      </c>
      <c r="O5365" t="str">
        <f t="shared" si="440"/>
        <v>18&lt;row&gt;&lt;color=136,140,107&gt;空中轰炸给予对手361%伤害，&lt;row&gt;&lt;color=136,140,107&gt;并额外造成1543点伤害</v>
      </c>
    </row>
    <row r="5366" spans="1:15" x14ac:dyDescent="0.15">
      <c r="A5366">
        <f t="shared" si="441"/>
        <v>1005623053</v>
      </c>
      <c r="B5366" s="32">
        <v>1005623</v>
      </c>
      <c r="C5366">
        <v>53</v>
      </c>
      <c r="D5366">
        <v>0</v>
      </c>
      <c r="E5366">
        <v>0</v>
      </c>
      <c r="F5366" t="s">
        <v>630</v>
      </c>
      <c r="H5366">
        <v>0</v>
      </c>
      <c r="I5366">
        <v>1</v>
      </c>
      <c r="J5366">
        <v>0</v>
      </c>
      <c r="K5366">
        <v>100</v>
      </c>
      <c r="L5366">
        <f t="shared" si="442"/>
        <v>3.6414399999999958</v>
      </c>
      <c r="N5366">
        <v>0.827599999999999</v>
      </c>
      <c r="O5366" t="str">
        <f t="shared" si="440"/>
        <v>18&lt;row&gt;&lt;color=136,140,107&gt;空中轰炸给予对手364%伤害，&lt;row&gt;&lt;color=136,140,107&gt;并额外造成1597点伤害</v>
      </c>
    </row>
    <row r="5367" spans="1:15" x14ac:dyDescent="0.15">
      <c r="A5367">
        <f t="shared" si="441"/>
        <v>1005623054</v>
      </c>
      <c r="B5367" s="32">
        <v>1005623</v>
      </c>
      <c r="C5367">
        <v>54</v>
      </c>
      <c r="D5367">
        <v>0</v>
      </c>
      <c r="E5367">
        <v>0</v>
      </c>
      <c r="F5367" t="s">
        <v>631</v>
      </c>
      <c r="H5367">
        <v>0</v>
      </c>
      <c r="I5367">
        <v>1</v>
      </c>
      <c r="J5367">
        <v>0</v>
      </c>
      <c r="K5367">
        <v>100</v>
      </c>
      <c r="L5367">
        <f t="shared" si="442"/>
        <v>3.6691599999999958</v>
      </c>
      <c r="N5367">
        <v>0.83389999999999898</v>
      </c>
      <c r="O5367" t="str">
        <f t="shared" si="440"/>
        <v>18&lt;row&gt;&lt;color=136,140,107&gt;空中轰炸给予对手366%伤害，&lt;row&gt;&lt;color=136,140,107&gt;并额外造成1652点伤害</v>
      </c>
    </row>
    <row r="5368" spans="1:15" x14ac:dyDescent="0.15">
      <c r="A5368">
        <f t="shared" si="441"/>
        <v>1005623055</v>
      </c>
      <c r="B5368" s="32">
        <v>1005623</v>
      </c>
      <c r="C5368">
        <v>55</v>
      </c>
      <c r="D5368">
        <v>0</v>
      </c>
      <c r="E5368">
        <v>0</v>
      </c>
      <c r="F5368" t="s">
        <v>632</v>
      </c>
      <c r="H5368">
        <v>0</v>
      </c>
      <c r="I5368">
        <v>1</v>
      </c>
      <c r="J5368">
        <v>0</v>
      </c>
      <c r="K5368">
        <v>100</v>
      </c>
      <c r="L5368">
        <f t="shared" si="442"/>
        <v>3.6968799999999957</v>
      </c>
      <c r="N5368">
        <v>0.84019999999999895</v>
      </c>
      <c r="O5368" t="str">
        <f t="shared" si="440"/>
        <v>18&lt;row&gt;&lt;color=136,140,107&gt;空中轰炸给予对手369%伤害，&lt;row&gt;&lt;color=136,140,107&gt;并额外造成1708点伤害</v>
      </c>
    </row>
    <row r="5369" spans="1:15" x14ac:dyDescent="0.15">
      <c r="A5369">
        <f t="shared" si="441"/>
        <v>1005623056</v>
      </c>
      <c r="B5369" s="32">
        <v>1005623</v>
      </c>
      <c r="C5369">
        <v>56</v>
      </c>
      <c r="D5369">
        <v>0</v>
      </c>
      <c r="E5369">
        <v>0</v>
      </c>
      <c r="F5369" t="s">
        <v>633</v>
      </c>
      <c r="H5369">
        <v>0</v>
      </c>
      <c r="I5369">
        <v>1</v>
      </c>
      <c r="J5369">
        <v>0</v>
      </c>
      <c r="K5369">
        <v>100</v>
      </c>
      <c r="L5369">
        <f t="shared" si="442"/>
        <v>3.7245999999999917</v>
      </c>
      <c r="N5369">
        <v>0.84649999999999803</v>
      </c>
      <c r="O5369" t="str">
        <f t="shared" si="440"/>
        <v>18&lt;row&gt;&lt;color=136,140,107&gt;空中轰炸给予对手372%伤害，&lt;row&gt;&lt;color=136,140,107&gt;并额外造成1765点伤害</v>
      </c>
    </row>
    <row r="5370" spans="1:15" x14ac:dyDescent="0.15">
      <c r="A5370">
        <f t="shared" si="441"/>
        <v>1005623057</v>
      </c>
      <c r="B5370" s="32">
        <v>1005623</v>
      </c>
      <c r="C5370">
        <v>57</v>
      </c>
      <c r="D5370">
        <v>0</v>
      </c>
      <c r="E5370">
        <v>0</v>
      </c>
      <c r="F5370" t="s">
        <v>634</v>
      </c>
      <c r="H5370">
        <v>0</v>
      </c>
      <c r="I5370">
        <v>1</v>
      </c>
      <c r="J5370">
        <v>0</v>
      </c>
      <c r="K5370">
        <v>100</v>
      </c>
      <c r="L5370">
        <f t="shared" si="442"/>
        <v>3.7523199999999917</v>
      </c>
      <c r="N5370">
        <v>0.852799999999998</v>
      </c>
      <c r="O5370" t="str">
        <f t="shared" si="440"/>
        <v>18&lt;row&gt;&lt;color=136,140,107&gt;空中轰炸给予对手375%伤害，&lt;row&gt;&lt;color=136,140,107&gt;并额外造成1823点伤害</v>
      </c>
    </row>
    <row r="5371" spans="1:15" x14ac:dyDescent="0.15">
      <c r="A5371">
        <f t="shared" si="441"/>
        <v>1005623058</v>
      </c>
      <c r="B5371" s="32">
        <v>1005623</v>
      </c>
      <c r="C5371">
        <v>58</v>
      </c>
      <c r="D5371">
        <v>0</v>
      </c>
      <c r="E5371">
        <v>0</v>
      </c>
      <c r="F5371" t="s">
        <v>635</v>
      </c>
      <c r="H5371">
        <v>0</v>
      </c>
      <c r="I5371">
        <v>1</v>
      </c>
      <c r="J5371">
        <v>0</v>
      </c>
      <c r="K5371">
        <v>100</v>
      </c>
      <c r="L5371">
        <f t="shared" si="442"/>
        <v>3.7800399999999912</v>
      </c>
      <c r="N5371">
        <v>0.85909999999999798</v>
      </c>
      <c r="O5371" t="str">
        <f t="shared" si="440"/>
        <v>18&lt;row&gt;&lt;color=136,140,107&gt;空中轰炸给予对手378%伤害，&lt;row&gt;&lt;color=136,140,107&gt;并额外造成1883点伤害</v>
      </c>
    </row>
    <row r="5372" spans="1:15" x14ac:dyDescent="0.15">
      <c r="A5372">
        <f t="shared" si="441"/>
        <v>1005623059</v>
      </c>
      <c r="B5372" s="32">
        <v>1005623</v>
      </c>
      <c r="C5372">
        <v>59</v>
      </c>
      <c r="D5372">
        <v>0</v>
      </c>
      <c r="E5372">
        <v>0</v>
      </c>
      <c r="F5372" t="s">
        <v>636</v>
      </c>
      <c r="H5372">
        <v>0</v>
      </c>
      <c r="I5372">
        <v>1</v>
      </c>
      <c r="J5372">
        <v>0</v>
      </c>
      <c r="K5372">
        <v>100</v>
      </c>
      <c r="L5372">
        <f t="shared" si="442"/>
        <v>3.8077599999999912</v>
      </c>
      <c r="N5372">
        <v>0.86539999999999795</v>
      </c>
      <c r="O5372" t="str">
        <f t="shared" si="440"/>
        <v>18&lt;row&gt;&lt;color=136,140,107&gt;空中轰炸给予对手380%伤害，&lt;row&gt;&lt;color=136,140,107&gt;并额外造成1944点伤害</v>
      </c>
    </row>
    <row r="5373" spans="1:15" x14ac:dyDescent="0.15">
      <c r="A5373">
        <f t="shared" si="441"/>
        <v>1005623060</v>
      </c>
      <c r="B5373" s="32">
        <v>1005623</v>
      </c>
      <c r="C5373">
        <v>60</v>
      </c>
      <c r="D5373">
        <v>0</v>
      </c>
      <c r="E5373">
        <v>0</v>
      </c>
      <c r="F5373" t="s">
        <v>637</v>
      </c>
      <c r="H5373">
        <v>0</v>
      </c>
      <c r="I5373">
        <v>1</v>
      </c>
      <c r="J5373">
        <v>0</v>
      </c>
      <c r="K5373">
        <v>100</v>
      </c>
      <c r="L5373">
        <f t="shared" si="442"/>
        <v>3.8354799999999916</v>
      </c>
      <c r="N5373">
        <v>0.87169999999999803</v>
      </c>
      <c r="O5373" t="str">
        <f t="shared" si="440"/>
        <v>18&lt;row&gt;&lt;color=136,140,107&gt;空中轰炸给予对手383%伤害，&lt;row&gt;&lt;color=136,140,107&gt;并额外造成2006点伤害</v>
      </c>
    </row>
    <row r="5374" spans="1:15" x14ac:dyDescent="0.15">
      <c r="A5374">
        <f t="shared" si="441"/>
        <v>1005623061</v>
      </c>
      <c r="B5374" s="32">
        <v>1005623</v>
      </c>
      <c r="C5374">
        <v>61</v>
      </c>
      <c r="D5374">
        <v>0</v>
      </c>
      <c r="E5374">
        <v>0</v>
      </c>
      <c r="F5374" t="s">
        <v>638</v>
      </c>
      <c r="H5374">
        <v>0</v>
      </c>
      <c r="I5374">
        <v>1</v>
      </c>
      <c r="J5374">
        <v>0</v>
      </c>
      <c r="K5374">
        <v>100</v>
      </c>
      <c r="L5374">
        <f t="shared" si="442"/>
        <v>3.8631999999999915</v>
      </c>
      <c r="N5374">
        <v>0.877999999999998</v>
      </c>
      <c r="O5374" t="str">
        <f t="shared" si="440"/>
        <v>18&lt;row&gt;&lt;color=136,140,107&gt;空中轰炸给予对手386%伤害，&lt;row&gt;&lt;color=136,140,107&gt;并额外造成2069点伤害</v>
      </c>
    </row>
    <row r="5375" spans="1:15" x14ac:dyDescent="0.15">
      <c r="A5375">
        <f t="shared" si="441"/>
        <v>1005623062</v>
      </c>
      <c r="B5375" s="32">
        <v>1005623</v>
      </c>
      <c r="C5375">
        <v>62</v>
      </c>
      <c r="D5375">
        <v>0</v>
      </c>
      <c r="E5375">
        <v>0</v>
      </c>
      <c r="F5375" t="s">
        <v>639</v>
      </c>
      <c r="H5375">
        <v>0</v>
      </c>
      <c r="I5375">
        <v>1</v>
      </c>
      <c r="J5375">
        <v>0</v>
      </c>
      <c r="K5375">
        <v>100</v>
      </c>
      <c r="L5375">
        <f t="shared" si="442"/>
        <v>3.8909199999999915</v>
      </c>
      <c r="N5375">
        <v>0.88429999999999798</v>
      </c>
      <c r="O5375" t="str">
        <f t="shared" si="440"/>
        <v>18&lt;row&gt;&lt;color=136,140,107&gt;空中轰炸给予对手389%伤害，&lt;row&gt;&lt;color=136,140,107&gt;并额外造成2133点伤害</v>
      </c>
    </row>
    <row r="5376" spans="1:15" x14ac:dyDescent="0.15">
      <c r="A5376">
        <f t="shared" si="441"/>
        <v>1005623063</v>
      </c>
      <c r="B5376" s="32">
        <v>1005623</v>
      </c>
      <c r="C5376">
        <v>63</v>
      </c>
      <c r="D5376">
        <v>0</v>
      </c>
      <c r="E5376">
        <v>0</v>
      </c>
      <c r="F5376" t="s">
        <v>640</v>
      </c>
      <c r="H5376">
        <v>0</v>
      </c>
      <c r="I5376">
        <v>1</v>
      </c>
      <c r="J5376">
        <v>0</v>
      </c>
      <c r="K5376">
        <v>100</v>
      </c>
      <c r="L5376">
        <f t="shared" si="442"/>
        <v>3.9186399999999915</v>
      </c>
      <c r="N5376">
        <v>0.89059999999999795</v>
      </c>
      <c r="O5376" t="str">
        <f t="shared" si="440"/>
        <v>18&lt;row&gt;&lt;color=136,140,107&gt;空中轰炸给予对手391%伤害，&lt;row&gt;&lt;color=136,140,107&gt;并额外造成2198点伤害</v>
      </c>
    </row>
    <row r="5377" spans="1:15" x14ac:dyDescent="0.15">
      <c r="A5377">
        <f t="shared" si="441"/>
        <v>1005623064</v>
      </c>
      <c r="B5377" s="32">
        <v>1005623</v>
      </c>
      <c r="C5377">
        <v>64</v>
      </c>
      <c r="D5377">
        <v>0</v>
      </c>
      <c r="E5377">
        <v>0</v>
      </c>
      <c r="F5377" t="s">
        <v>641</v>
      </c>
      <c r="H5377">
        <v>0</v>
      </c>
      <c r="I5377">
        <v>1</v>
      </c>
      <c r="J5377">
        <v>0</v>
      </c>
      <c r="K5377">
        <v>100</v>
      </c>
      <c r="L5377">
        <f t="shared" si="442"/>
        <v>3.9463599999999919</v>
      </c>
      <c r="N5377">
        <v>0.89689999999999803</v>
      </c>
      <c r="O5377" t="str">
        <f t="shared" si="440"/>
        <v>18&lt;row&gt;&lt;color=136,140,107&gt;空中轰炸给予对手394%伤害，&lt;row&gt;&lt;color=136,140,107&gt;并额外造成2265点伤害</v>
      </c>
    </row>
    <row r="5378" spans="1:15" x14ac:dyDescent="0.15">
      <c r="A5378">
        <f t="shared" si="441"/>
        <v>1005623065</v>
      </c>
      <c r="B5378" s="32">
        <v>1005623</v>
      </c>
      <c r="C5378">
        <v>65</v>
      </c>
      <c r="D5378">
        <v>0</v>
      </c>
      <c r="E5378">
        <v>0</v>
      </c>
      <c r="F5378" t="s">
        <v>642</v>
      </c>
      <c r="H5378">
        <v>0</v>
      </c>
      <c r="I5378">
        <v>1</v>
      </c>
      <c r="J5378">
        <v>0</v>
      </c>
      <c r="K5378">
        <v>100</v>
      </c>
      <c r="L5378">
        <f t="shared" si="442"/>
        <v>3.9740799999999914</v>
      </c>
      <c r="N5378">
        <v>0.903199999999998</v>
      </c>
      <c r="O5378" t="str">
        <f t="shared" ref="O5378:O5392" si="443">"18&lt;row&gt;&lt;color=136,140,107&gt;空中轰炸给予对手"&amp;INT(L5378*100)&amp;"%伤害，&lt;row&gt;&lt;color=136,140,107&gt;并额外造成"&amp;INT(C5378*10*L5378*N5378)&amp;"点伤害"</f>
        <v>18&lt;row&gt;&lt;color=136,140,107&gt;空中轰炸给予对手397%伤害，&lt;row&gt;&lt;color=136,140,107&gt;并额外造成2333点伤害</v>
      </c>
    </row>
    <row r="5379" spans="1:15" x14ac:dyDescent="0.15">
      <c r="A5379">
        <f t="shared" si="441"/>
        <v>1005623066</v>
      </c>
      <c r="B5379" s="32">
        <v>1005623</v>
      </c>
      <c r="C5379">
        <v>66</v>
      </c>
      <c r="D5379">
        <v>0</v>
      </c>
      <c r="E5379">
        <v>0</v>
      </c>
      <c r="F5379" t="s">
        <v>643</v>
      </c>
      <c r="H5379">
        <v>0</v>
      </c>
      <c r="I5379">
        <v>1</v>
      </c>
      <c r="J5379">
        <v>0</v>
      </c>
      <c r="K5379">
        <v>100</v>
      </c>
      <c r="L5379">
        <f t="shared" si="442"/>
        <v>4.0017999999999914</v>
      </c>
      <c r="N5379">
        <v>0.90949999999999798</v>
      </c>
      <c r="O5379" t="str">
        <f t="shared" si="443"/>
        <v>18&lt;row&gt;&lt;color=136,140,107&gt;空中轰炸给予对手400%伤害，&lt;row&gt;&lt;color=136,140,107&gt;并额外造成2402点伤害</v>
      </c>
    </row>
    <row r="5380" spans="1:15" x14ac:dyDescent="0.15">
      <c r="A5380">
        <f t="shared" si="441"/>
        <v>1005623067</v>
      </c>
      <c r="B5380" s="32">
        <v>1005623</v>
      </c>
      <c r="C5380">
        <v>67</v>
      </c>
      <c r="D5380">
        <v>0</v>
      </c>
      <c r="E5380">
        <v>0</v>
      </c>
      <c r="F5380" t="s">
        <v>644</v>
      </c>
      <c r="H5380">
        <v>0</v>
      </c>
      <c r="I5380">
        <v>1</v>
      </c>
      <c r="J5380">
        <v>0</v>
      </c>
      <c r="K5380">
        <v>100</v>
      </c>
      <c r="L5380">
        <f t="shared" si="442"/>
        <v>4.0295199999999909</v>
      </c>
      <c r="N5380">
        <v>0.91579999999999795</v>
      </c>
      <c r="O5380" t="str">
        <f t="shared" si="443"/>
        <v>18&lt;row&gt;&lt;color=136,140,107&gt;空中轰炸给予对手402%伤害，&lt;row&gt;&lt;color=136,140,107&gt;并额外造成2472点伤害</v>
      </c>
    </row>
    <row r="5381" spans="1:15" x14ac:dyDescent="0.15">
      <c r="A5381">
        <f t="shared" si="441"/>
        <v>1005623068</v>
      </c>
      <c r="B5381" s="32">
        <v>1005623</v>
      </c>
      <c r="C5381">
        <v>68</v>
      </c>
      <c r="D5381">
        <v>0</v>
      </c>
      <c r="E5381">
        <v>0</v>
      </c>
      <c r="F5381" t="s">
        <v>645</v>
      </c>
      <c r="H5381">
        <v>0</v>
      </c>
      <c r="I5381">
        <v>1</v>
      </c>
      <c r="J5381">
        <v>0</v>
      </c>
      <c r="K5381">
        <v>100</v>
      </c>
      <c r="L5381">
        <f t="shared" si="442"/>
        <v>4.0572399999999913</v>
      </c>
      <c r="N5381">
        <v>0.92209999999999803</v>
      </c>
      <c r="O5381" t="str">
        <f t="shared" si="443"/>
        <v>18&lt;row&gt;&lt;color=136,140,107&gt;空中轰炸给予对手405%伤害，&lt;row&gt;&lt;color=136,140,107&gt;并额外造成2544点伤害</v>
      </c>
    </row>
    <row r="5382" spans="1:15" x14ac:dyDescent="0.15">
      <c r="A5382">
        <f t="shared" si="441"/>
        <v>1005623069</v>
      </c>
      <c r="B5382" s="32">
        <v>1005623</v>
      </c>
      <c r="C5382">
        <v>69</v>
      </c>
      <c r="D5382">
        <v>0</v>
      </c>
      <c r="E5382">
        <v>0</v>
      </c>
      <c r="F5382" t="s">
        <v>646</v>
      </c>
      <c r="H5382">
        <v>0</v>
      </c>
      <c r="I5382">
        <v>1</v>
      </c>
      <c r="J5382">
        <v>0</v>
      </c>
      <c r="K5382">
        <v>100</v>
      </c>
      <c r="L5382">
        <f t="shared" si="442"/>
        <v>4.0849599999999917</v>
      </c>
      <c r="N5382">
        <v>0.928399999999998</v>
      </c>
      <c r="O5382" t="str">
        <f t="shared" si="443"/>
        <v>18&lt;row&gt;&lt;color=136,140,107&gt;空中轰炸给予对手408%伤害，&lt;row&gt;&lt;color=136,140,107&gt;并额外造成2616点伤害</v>
      </c>
    </row>
    <row r="5383" spans="1:15" x14ac:dyDescent="0.15">
      <c r="A5383">
        <f t="shared" si="441"/>
        <v>1005623070</v>
      </c>
      <c r="B5383" s="32">
        <v>1005623</v>
      </c>
      <c r="C5383">
        <v>70</v>
      </c>
      <c r="D5383">
        <v>0</v>
      </c>
      <c r="E5383">
        <v>0</v>
      </c>
      <c r="F5383" t="s">
        <v>647</v>
      </c>
      <c r="H5383">
        <v>0</v>
      </c>
      <c r="I5383">
        <v>1</v>
      </c>
      <c r="J5383">
        <v>0</v>
      </c>
      <c r="K5383">
        <v>100</v>
      </c>
      <c r="L5383">
        <f t="shared" si="442"/>
        <v>4.1126799999999912</v>
      </c>
      <c r="N5383">
        <v>0.93469999999999798</v>
      </c>
      <c r="O5383" t="str">
        <f t="shared" si="443"/>
        <v>18&lt;row&gt;&lt;color=136,140,107&gt;空中轰炸给予对手411%伤害，&lt;row&gt;&lt;color=136,140,107&gt;并额外造成2690点伤害</v>
      </c>
    </row>
    <row r="5384" spans="1:15" x14ac:dyDescent="0.15">
      <c r="A5384">
        <f t="shared" si="441"/>
        <v>1005623071</v>
      </c>
      <c r="B5384" s="32">
        <v>1005623</v>
      </c>
      <c r="C5384">
        <v>71</v>
      </c>
      <c r="D5384">
        <v>0</v>
      </c>
      <c r="E5384">
        <v>0</v>
      </c>
      <c r="F5384" t="s">
        <v>648</v>
      </c>
      <c r="H5384">
        <v>0</v>
      </c>
      <c r="I5384">
        <v>1</v>
      </c>
      <c r="J5384">
        <v>0</v>
      </c>
      <c r="K5384">
        <v>100</v>
      </c>
      <c r="L5384">
        <f t="shared" si="442"/>
        <v>4.1403999999999916</v>
      </c>
      <c r="N5384">
        <v>0.94099999999999795</v>
      </c>
      <c r="O5384" t="str">
        <f t="shared" si="443"/>
        <v>18&lt;row&gt;&lt;color=136,140,107&gt;空中轰炸给予对手414%伤害，&lt;row&gt;&lt;color=136,140,107&gt;并额外造成2766点伤害</v>
      </c>
    </row>
    <row r="5385" spans="1:15" x14ac:dyDescent="0.15">
      <c r="A5385">
        <f t="shared" si="441"/>
        <v>1005623072</v>
      </c>
      <c r="B5385" s="32">
        <v>1005623</v>
      </c>
      <c r="C5385">
        <v>72</v>
      </c>
      <c r="D5385">
        <v>0</v>
      </c>
      <c r="E5385">
        <v>0</v>
      </c>
      <c r="F5385" t="s">
        <v>649</v>
      </c>
      <c r="H5385">
        <v>0</v>
      </c>
      <c r="I5385">
        <v>1</v>
      </c>
      <c r="J5385">
        <v>0</v>
      </c>
      <c r="K5385">
        <v>100</v>
      </c>
      <c r="L5385">
        <f t="shared" si="442"/>
        <v>4.1681199999999921</v>
      </c>
      <c r="N5385">
        <v>0.94729999999999803</v>
      </c>
      <c r="O5385" t="str">
        <f t="shared" si="443"/>
        <v>18&lt;row&gt;&lt;color=136,140,107&gt;空中轰炸给予对手416%伤害，&lt;row&gt;&lt;color=136,140,107&gt;并额外造成2842点伤害</v>
      </c>
    </row>
    <row r="5386" spans="1:15" x14ac:dyDescent="0.15">
      <c r="A5386">
        <f t="shared" si="441"/>
        <v>1005623073</v>
      </c>
      <c r="B5386" s="32">
        <v>1005623</v>
      </c>
      <c r="C5386">
        <v>73</v>
      </c>
      <c r="D5386">
        <v>0</v>
      </c>
      <c r="E5386">
        <v>0</v>
      </c>
      <c r="F5386" t="s">
        <v>650</v>
      </c>
      <c r="H5386">
        <v>0</v>
      </c>
      <c r="I5386">
        <v>1</v>
      </c>
      <c r="J5386">
        <v>0</v>
      </c>
      <c r="K5386">
        <v>100</v>
      </c>
      <c r="L5386">
        <f t="shared" si="442"/>
        <v>4.1958399999999916</v>
      </c>
      <c r="N5386">
        <v>0.953599999999998</v>
      </c>
      <c r="O5386" t="str">
        <f t="shared" si="443"/>
        <v>18&lt;row&gt;&lt;color=136,140,107&gt;空中轰炸给予对手419%伤害，&lt;row&gt;&lt;color=136,140,107&gt;并额外造成2920点伤害</v>
      </c>
    </row>
    <row r="5387" spans="1:15" x14ac:dyDescent="0.15">
      <c r="A5387">
        <f t="shared" si="441"/>
        <v>1005623074</v>
      </c>
      <c r="B5387" s="32">
        <v>1005623</v>
      </c>
      <c r="C5387">
        <v>74</v>
      </c>
      <c r="D5387">
        <v>0</v>
      </c>
      <c r="E5387">
        <v>0</v>
      </c>
      <c r="F5387" t="s">
        <v>651</v>
      </c>
      <c r="H5387">
        <v>0</v>
      </c>
      <c r="I5387">
        <v>1</v>
      </c>
      <c r="J5387">
        <v>0</v>
      </c>
      <c r="K5387">
        <v>100</v>
      </c>
      <c r="L5387">
        <f t="shared" si="442"/>
        <v>4.2235599999999911</v>
      </c>
      <c r="N5387">
        <v>0.95989999999999798</v>
      </c>
      <c r="O5387" t="str">
        <f t="shared" si="443"/>
        <v>18&lt;row&gt;&lt;color=136,140,107&gt;空中轰炸给予对手422%伤害，&lt;row&gt;&lt;color=136,140,107&gt;并额外造成3000点伤害</v>
      </c>
    </row>
    <row r="5388" spans="1:15" x14ac:dyDescent="0.15">
      <c r="A5388">
        <f t="shared" si="441"/>
        <v>1005623075</v>
      </c>
      <c r="B5388" s="32">
        <v>1005623</v>
      </c>
      <c r="C5388">
        <v>75</v>
      </c>
      <c r="D5388">
        <v>0</v>
      </c>
      <c r="E5388">
        <v>0</v>
      </c>
      <c r="F5388" t="s">
        <v>652</v>
      </c>
      <c r="H5388">
        <v>0</v>
      </c>
      <c r="I5388">
        <v>1</v>
      </c>
      <c r="J5388">
        <v>0</v>
      </c>
      <c r="K5388">
        <v>100</v>
      </c>
      <c r="L5388">
        <f t="shared" si="442"/>
        <v>4.2512799999999915</v>
      </c>
      <c r="N5388">
        <v>0.96619999999999795</v>
      </c>
      <c r="O5388" t="str">
        <f t="shared" si="443"/>
        <v>18&lt;row&gt;&lt;color=136,140,107&gt;空中轰炸给予对手425%伤害，&lt;row&gt;&lt;color=136,140,107&gt;并额外造成3080点伤害</v>
      </c>
    </row>
    <row r="5389" spans="1:15" x14ac:dyDescent="0.15">
      <c r="A5389">
        <f t="shared" si="441"/>
        <v>1005623076</v>
      </c>
      <c r="B5389" s="32">
        <v>1005623</v>
      </c>
      <c r="C5389">
        <v>76</v>
      </c>
      <c r="D5389">
        <v>0</v>
      </c>
      <c r="E5389">
        <v>0</v>
      </c>
      <c r="F5389" t="s">
        <v>653</v>
      </c>
      <c r="H5389">
        <v>0</v>
      </c>
      <c r="I5389">
        <v>1</v>
      </c>
      <c r="J5389">
        <v>0</v>
      </c>
      <c r="K5389">
        <v>100</v>
      </c>
      <c r="L5389">
        <f t="shared" si="442"/>
        <v>4.2789999999999919</v>
      </c>
      <c r="N5389">
        <v>0.97249999999999803</v>
      </c>
      <c r="O5389" t="str">
        <f t="shared" si="443"/>
        <v>18&lt;row&gt;&lt;color=136,140,107&gt;空中轰炸给予对手427%伤害，&lt;row&gt;&lt;color=136,140,107&gt;并额外造成3162点伤害</v>
      </c>
    </row>
    <row r="5390" spans="1:15" x14ac:dyDescent="0.15">
      <c r="A5390">
        <f t="shared" si="441"/>
        <v>1005623077</v>
      </c>
      <c r="B5390" s="32">
        <v>1005623</v>
      </c>
      <c r="C5390">
        <v>77</v>
      </c>
      <c r="D5390">
        <v>0</v>
      </c>
      <c r="E5390">
        <v>0</v>
      </c>
      <c r="F5390" t="s">
        <v>654</v>
      </c>
      <c r="H5390">
        <v>0</v>
      </c>
      <c r="I5390">
        <v>1</v>
      </c>
      <c r="J5390">
        <v>0</v>
      </c>
      <c r="K5390">
        <v>100</v>
      </c>
      <c r="L5390">
        <f t="shared" si="442"/>
        <v>4.3067199999999914</v>
      </c>
      <c r="N5390">
        <v>0.978799999999998</v>
      </c>
      <c r="O5390" t="str">
        <f t="shared" si="443"/>
        <v>18&lt;row&gt;&lt;color=136,140,107&gt;空中轰炸给予对手430%伤害，&lt;row&gt;&lt;color=136,140,107&gt;并额外造成3245点伤害</v>
      </c>
    </row>
    <row r="5391" spans="1:15" x14ac:dyDescent="0.15">
      <c r="A5391">
        <f t="shared" si="441"/>
        <v>1005623078</v>
      </c>
      <c r="B5391" s="32">
        <v>1005623</v>
      </c>
      <c r="C5391">
        <v>78</v>
      </c>
      <c r="D5391">
        <v>0</v>
      </c>
      <c r="E5391">
        <v>0</v>
      </c>
      <c r="F5391" t="s">
        <v>655</v>
      </c>
      <c r="H5391">
        <v>0</v>
      </c>
      <c r="I5391">
        <v>1</v>
      </c>
      <c r="J5391">
        <v>0</v>
      </c>
      <c r="K5391">
        <v>100</v>
      </c>
      <c r="L5391">
        <f t="shared" si="442"/>
        <v>4.3344399999999919</v>
      </c>
      <c r="N5391">
        <v>0.98509999999999798</v>
      </c>
      <c r="O5391" t="str">
        <f t="shared" si="443"/>
        <v>18&lt;row&gt;&lt;color=136,140,107&gt;空中轰炸给予对手433%伤害，&lt;row&gt;&lt;color=136,140,107&gt;并额外造成3330点伤害</v>
      </c>
    </row>
    <row r="5392" spans="1:15" x14ac:dyDescent="0.15">
      <c r="A5392">
        <f t="shared" si="441"/>
        <v>1005623079</v>
      </c>
      <c r="B5392" s="32">
        <v>1005623</v>
      </c>
      <c r="C5392">
        <v>79</v>
      </c>
      <c r="D5392">
        <v>0</v>
      </c>
      <c r="E5392">
        <v>0</v>
      </c>
      <c r="F5392" t="s">
        <v>656</v>
      </c>
      <c r="H5392">
        <v>0</v>
      </c>
      <c r="I5392">
        <v>1</v>
      </c>
      <c r="J5392">
        <v>0</v>
      </c>
      <c r="K5392">
        <v>100</v>
      </c>
      <c r="L5392">
        <f t="shared" si="442"/>
        <v>4.3621599999999914</v>
      </c>
      <c r="N5392">
        <v>0.99139999999999795</v>
      </c>
      <c r="O5392" t="str">
        <f t="shared" si="443"/>
        <v>18&lt;row&gt;&lt;color=136,140,107&gt;空中轰炸给予对手436%伤害，&lt;row&gt;&lt;color=136,140,107&gt;并额外造成3416点伤害</v>
      </c>
    </row>
    <row r="5393" spans="1:15" x14ac:dyDescent="0.15">
      <c r="A5393">
        <f t="shared" si="441"/>
        <v>1005623080</v>
      </c>
      <c r="B5393" s="32">
        <v>1005623</v>
      </c>
      <c r="C5393">
        <v>80</v>
      </c>
      <c r="D5393">
        <v>0</v>
      </c>
      <c r="E5393">
        <v>0</v>
      </c>
      <c r="F5393" t="s">
        <v>657</v>
      </c>
      <c r="H5393">
        <v>0</v>
      </c>
      <c r="I5393">
        <v>1</v>
      </c>
      <c r="J5393">
        <v>0</v>
      </c>
      <c r="K5393">
        <v>100</v>
      </c>
      <c r="L5393">
        <f t="shared" si="442"/>
        <v>4.4000000000000004</v>
      </c>
      <c r="N5393">
        <v>0.99769999999999803</v>
      </c>
      <c r="O5393" t="str">
        <f>"18&lt;row&gt;&lt;color=136,140,107&gt;空中轰炸给予对手"&amp;INT(L5393*100)&amp;"%伤害，&lt;row&gt;&lt;color=136,140,107&gt;并额外造成"&amp;INT(C5393*10*L5393*N5393)&amp;"点伤害"</f>
        <v>18&lt;row&gt;&lt;color=136,140,107&gt;空中轰炸给予对手440%伤害，&lt;row&gt;&lt;color=136,140,107&gt;并额外造成3511点伤害</v>
      </c>
    </row>
    <row r="5394" spans="1:15" x14ac:dyDescent="0.15">
      <c r="A5394">
        <f t="shared" si="441"/>
        <v>1005823001</v>
      </c>
      <c r="B5394" s="35">
        <v>1005823</v>
      </c>
      <c r="C5394">
        <v>1</v>
      </c>
      <c r="D5394">
        <v>0</v>
      </c>
      <c r="E5394">
        <v>0</v>
      </c>
      <c r="F5394" t="s">
        <v>578</v>
      </c>
      <c r="H5394">
        <v>0</v>
      </c>
      <c r="I5394">
        <v>1</v>
      </c>
      <c r="J5394">
        <v>0</v>
      </c>
      <c r="K5394">
        <v>100</v>
      </c>
      <c r="L5394">
        <f t="shared" si="442"/>
        <v>2.2000000000000002</v>
      </c>
      <c r="N5394">
        <v>0.5</v>
      </c>
      <c r="O5394" t="str">
        <f>"18&lt;row&gt;&lt;color=136,140,107&gt;让飞鹰队给予对手"&amp;INT(L5394*100)&amp;"%伤害，&lt;row&gt;&lt;color=136,140,107&gt;并额外造成"&amp;INT(C5394*10*L5394*N5394)&amp;"点伤害"</f>
        <v>18&lt;row&gt;&lt;color=136,140,107&gt;让飞鹰队给予对手220%伤害，&lt;row&gt;&lt;color=136,140,107&gt;并额外造成11点伤害</v>
      </c>
    </row>
    <row r="5395" spans="1:15" x14ac:dyDescent="0.15">
      <c r="A5395">
        <f t="shared" si="441"/>
        <v>1005823002</v>
      </c>
      <c r="B5395" s="32">
        <v>1005823</v>
      </c>
      <c r="C5395">
        <v>2</v>
      </c>
      <c r="D5395">
        <v>0</v>
      </c>
      <c r="E5395">
        <v>0</v>
      </c>
      <c r="F5395" t="s">
        <v>590</v>
      </c>
      <c r="H5395">
        <v>0</v>
      </c>
      <c r="I5395">
        <v>1</v>
      </c>
      <c r="J5395">
        <v>0</v>
      </c>
      <c r="K5395">
        <v>100</v>
      </c>
      <c r="L5395">
        <f t="shared" si="442"/>
        <v>2.2277200000000001</v>
      </c>
      <c r="N5395">
        <v>0.50629999999999997</v>
      </c>
      <c r="O5395" t="str">
        <f t="shared" ref="O5395:O5458" si="444">"18&lt;row&gt;&lt;color=136,140,107&gt;让飞鹰队给予对手"&amp;INT(L5395*100)&amp;"%伤害，&lt;row&gt;&lt;color=136,140,107&gt;并额外造成"&amp;INT(C5395*10*L5395*N5395)&amp;"点伤害"</f>
        <v>18&lt;row&gt;&lt;color=136,140,107&gt;让飞鹰队给予对手222%伤害，&lt;row&gt;&lt;color=136,140,107&gt;并额外造成22点伤害</v>
      </c>
    </row>
    <row r="5396" spans="1:15" x14ac:dyDescent="0.15">
      <c r="A5396">
        <f t="shared" si="441"/>
        <v>1005823003</v>
      </c>
      <c r="B5396" s="32">
        <v>1005823</v>
      </c>
      <c r="C5396">
        <v>3</v>
      </c>
      <c r="D5396">
        <v>0</v>
      </c>
      <c r="E5396">
        <v>0</v>
      </c>
      <c r="F5396" t="s">
        <v>579</v>
      </c>
      <c r="H5396">
        <v>0</v>
      </c>
      <c r="I5396">
        <v>1</v>
      </c>
      <c r="J5396">
        <v>0</v>
      </c>
      <c r="K5396">
        <v>100</v>
      </c>
      <c r="L5396">
        <f t="shared" si="442"/>
        <v>2.2554400000000001</v>
      </c>
      <c r="N5396">
        <v>0.51259999999999994</v>
      </c>
      <c r="O5396" t="str">
        <f t="shared" si="444"/>
        <v>18&lt;row&gt;&lt;color=136,140,107&gt;让飞鹰队给予对手225%伤害，&lt;row&gt;&lt;color=136,140,107&gt;并额外造成34点伤害</v>
      </c>
    </row>
    <row r="5397" spans="1:15" x14ac:dyDescent="0.15">
      <c r="A5397">
        <f t="shared" si="441"/>
        <v>1005823004</v>
      </c>
      <c r="B5397" s="32">
        <v>1005823</v>
      </c>
      <c r="C5397">
        <v>4</v>
      </c>
      <c r="D5397">
        <v>0</v>
      </c>
      <c r="E5397">
        <v>0</v>
      </c>
      <c r="F5397" t="s">
        <v>580</v>
      </c>
      <c r="H5397">
        <v>0</v>
      </c>
      <c r="I5397">
        <v>1</v>
      </c>
      <c r="J5397">
        <v>0</v>
      </c>
      <c r="K5397">
        <v>100</v>
      </c>
      <c r="L5397">
        <f t="shared" si="442"/>
        <v>2.2831600000000005</v>
      </c>
      <c r="N5397">
        <v>0.51890000000000003</v>
      </c>
      <c r="O5397" t="str">
        <f t="shared" si="444"/>
        <v>18&lt;row&gt;&lt;color=136,140,107&gt;让飞鹰队给予对手228%伤害，&lt;row&gt;&lt;color=136,140,107&gt;并额外造成47点伤害</v>
      </c>
    </row>
    <row r="5398" spans="1:15" x14ac:dyDescent="0.15">
      <c r="A5398">
        <f t="shared" si="441"/>
        <v>1005823005</v>
      </c>
      <c r="B5398" s="32">
        <v>1005823</v>
      </c>
      <c r="C5398">
        <v>5</v>
      </c>
      <c r="D5398">
        <v>0</v>
      </c>
      <c r="E5398">
        <v>0</v>
      </c>
      <c r="F5398" t="s">
        <v>581</v>
      </c>
      <c r="H5398">
        <v>0</v>
      </c>
      <c r="I5398">
        <v>1</v>
      </c>
      <c r="J5398">
        <v>0</v>
      </c>
      <c r="K5398">
        <v>100</v>
      </c>
      <c r="L5398">
        <f t="shared" si="442"/>
        <v>2.31088</v>
      </c>
      <c r="N5398">
        <v>0.5252</v>
      </c>
      <c r="O5398" t="str">
        <f t="shared" si="444"/>
        <v>18&lt;row&gt;&lt;color=136,140,107&gt;让飞鹰队给予对手231%伤害，&lt;row&gt;&lt;color=136,140,107&gt;并额外造成60点伤害</v>
      </c>
    </row>
    <row r="5399" spans="1:15" x14ac:dyDescent="0.15">
      <c r="A5399">
        <f t="shared" si="441"/>
        <v>1005823006</v>
      </c>
      <c r="B5399" s="32">
        <v>1005823</v>
      </c>
      <c r="C5399">
        <v>6</v>
      </c>
      <c r="D5399">
        <v>0</v>
      </c>
      <c r="E5399">
        <v>0</v>
      </c>
      <c r="F5399" t="s">
        <v>582</v>
      </c>
      <c r="H5399">
        <v>0</v>
      </c>
      <c r="I5399">
        <v>1</v>
      </c>
      <c r="J5399">
        <v>0</v>
      </c>
      <c r="K5399">
        <v>100</v>
      </c>
      <c r="L5399">
        <f t="shared" si="442"/>
        <v>2.3386</v>
      </c>
      <c r="N5399">
        <v>0.53149999999999997</v>
      </c>
      <c r="O5399" t="str">
        <f t="shared" si="444"/>
        <v>18&lt;row&gt;&lt;color=136,140,107&gt;让飞鹰队给予对手233%伤害，&lt;row&gt;&lt;color=136,140,107&gt;并额外造成74点伤害</v>
      </c>
    </row>
    <row r="5400" spans="1:15" x14ac:dyDescent="0.15">
      <c r="A5400">
        <f t="shared" si="441"/>
        <v>1005823007</v>
      </c>
      <c r="B5400" s="32">
        <v>1005823</v>
      </c>
      <c r="C5400">
        <v>7</v>
      </c>
      <c r="D5400">
        <v>0</v>
      </c>
      <c r="E5400">
        <v>0</v>
      </c>
      <c r="F5400" t="s">
        <v>583</v>
      </c>
      <c r="H5400">
        <v>0</v>
      </c>
      <c r="I5400">
        <v>1</v>
      </c>
      <c r="J5400">
        <v>0</v>
      </c>
      <c r="K5400">
        <v>100</v>
      </c>
      <c r="L5400">
        <f t="shared" si="442"/>
        <v>2.36632</v>
      </c>
      <c r="N5400">
        <v>0.53779999999999994</v>
      </c>
      <c r="O5400" t="str">
        <f t="shared" si="444"/>
        <v>18&lt;row&gt;&lt;color=136,140,107&gt;让飞鹰队给予对手236%伤害，&lt;row&gt;&lt;color=136,140,107&gt;并额外造成89点伤害</v>
      </c>
    </row>
    <row r="5401" spans="1:15" x14ac:dyDescent="0.15">
      <c r="A5401">
        <f t="shared" si="441"/>
        <v>1005823008</v>
      </c>
      <c r="B5401" s="32">
        <v>1005823</v>
      </c>
      <c r="C5401">
        <v>8</v>
      </c>
      <c r="D5401">
        <v>0</v>
      </c>
      <c r="E5401">
        <v>0</v>
      </c>
      <c r="F5401" t="s">
        <v>584</v>
      </c>
      <c r="H5401">
        <v>0</v>
      </c>
      <c r="I5401">
        <v>1</v>
      </c>
      <c r="J5401">
        <v>0</v>
      </c>
      <c r="K5401">
        <v>100</v>
      </c>
      <c r="L5401">
        <f t="shared" si="442"/>
        <v>2.3940400000000004</v>
      </c>
      <c r="N5401">
        <v>0.54410000000000003</v>
      </c>
      <c r="O5401" t="str">
        <f t="shared" si="444"/>
        <v>18&lt;row&gt;&lt;color=136,140,107&gt;让飞鹰队给予对手239%伤害，&lt;row&gt;&lt;color=136,140,107&gt;并额外造成104点伤害</v>
      </c>
    </row>
    <row r="5402" spans="1:15" x14ac:dyDescent="0.15">
      <c r="A5402">
        <f t="shared" si="441"/>
        <v>1005823009</v>
      </c>
      <c r="B5402" s="32">
        <v>1005823</v>
      </c>
      <c r="C5402">
        <v>9</v>
      </c>
      <c r="D5402">
        <v>0</v>
      </c>
      <c r="E5402">
        <v>0</v>
      </c>
      <c r="F5402" t="s">
        <v>585</v>
      </c>
      <c r="H5402">
        <v>0</v>
      </c>
      <c r="I5402">
        <v>1</v>
      </c>
      <c r="J5402">
        <v>0</v>
      </c>
      <c r="K5402">
        <v>100</v>
      </c>
      <c r="L5402">
        <f t="shared" si="442"/>
        <v>2.4217600000000004</v>
      </c>
      <c r="N5402">
        <v>0.5504</v>
      </c>
      <c r="O5402" t="str">
        <f t="shared" si="444"/>
        <v>18&lt;row&gt;&lt;color=136,140,107&gt;让飞鹰队给予对手242%伤害，&lt;row&gt;&lt;color=136,140,107&gt;并额外造成119点伤害</v>
      </c>
    </row>
    <row r="5403" spans="1:15" x14ac:dyDescent="0.15">
      <c r="A5403">
        <f t="shared" si="441"/>
        <v>1005823010</v>
      </c>
      <c r="B5403" s="32">
        <v>1005823</v>
      </c>
      <c r="C5403">
        <v>10</v>
      </c>
      <c r="D5403">
        <v>0</v>
      </c>
      <c r="E5403">
        <v>0</v>
      </c>
      <c r="F5403" t="s">
        <v>586</v>
      </c>
      <c r="H5403">
        <v>0</v>
      </c>
      <c r="I5403">
        <v>1</v>
      </c>
      <c r="J5403">
        <v>0</v>
      </c>
      <c r="K5403">
        <v>100</v>
      </c>
      <c r="L5403">
        <f t="shared" si="442"/>
        <v>2.4494799999999999</v>
      </c>
      <c r="N5403">
        <v>0.55669999999999997</v>
      </c>
      <c r="O5403" t="str">
        <f t="shared" si="444"/>
        <v>18&lt;row&gt;&lt;color=136,140,107&gt;让飞鹰队给予对手244%伤害，&lt;row&gt;&lt;color=136,140,107&gt;并额外造成136点伤害</v>
      </c>
    </row>
    <row r="5404" spans="1:15" x14ac:dyDescent="0.15">
      <c r="A5404">
        <f t="shared" si="441"/>
        <v>1005823011</v>
      </c>
      <c r="B5404" s="32">
        <v>1005823</v>
      </c>
      <c r="C5404">
        <v>11</v>
      </c>
      <c r="D5404">
        <v>0</v>
      </c>
      <c r="E5404">
        <v>0</v>
      </c>
      <c r="F5404" t="s">
        <v>587</v>
      </c>
      <c r="H5404">
        <v>0</v>
      </c>
      <c r="I5404">
        <v>1</v>
      </c>
      <c r="J5404">
        <v>0</v>
      </c>
      <c r="K5404">
        <v>100</v>
      </c>
      <c r="L5404">
        <f t="shared" si="442"/>
        <v>2.4771999999999998</v>
      </c>
      <c r="N5404">
        <v>0.56299999999999994</v>
      </c>
      <c r="O5404" t="str">
        <f t="shared" si="444"/>
        <v>18&lt;row&gt;&lt;color=136,140,107&gt;让飞鹰队给予对手247%伤害，&lt;row&gt;&lt;color=136,140,107&gt;并额外造成153点伤害</v>
      </c>
    </row>
    <row r="5405" spans="1:15" x14ac:dyDescent="0.15">
      <c r="A5405">
        <f t="shared" si="441"/>
        <v>1005823012</v>
      </c>
      <c r="B5405" s="32">
        <v>1005823</v>
      </c>
      <c r="C5405">
        <v>12</v>
      </c>
      <c r="D5405">
        <v>0</v>
      </c>
      <c r="E5405">
        <v>0</v>
      </c>
      <c r="F5405" t="s">
        <v>588</v>
      </c>
      <c r="H5405">
        <v>0</v>
      </c>
      <c r="I5405">
        <v>1</v>
      </c>
      <c r="J5405">
        <v>0</v>
      </c>
      <c r="K5405">
        <v>100</v>
      </c>
      <c r="L5405">
        <f t="shared" si="442"/>
        <v>2.5049200000000003</v>
      </c>
      <c r="N5405">
        <v>0.56930000000000003</v>
      </c>
      <c r="O5405" t="str">
        <f t="shared" si="444"/>
        <v>18&lt;row&gt;&lt;color=136,140,107&gt;让飞鹰队给予对手250%伤害，&lt;row&gt;&lt;color=136,140,107&gt;并额外造成171点伤害</v>
      </c>
    </row>
    <row r="5406" spans="1:15" x14ac:dyDescent="0.15">
      <c r="A5406">
        <f t="shared" si="441"/>
        <v>1005823013</v>
      </c>
      <c r="B5406" s="32">
        <v>1005823</v>
      </c>
      <c r="C5406">
        <v>13</v>
      </c>
      <c r="D5406">
        <v>0</v>
      </c>
      <c r="E5406">
        <v>0</v>
      </c>
      <c r="F5406" t="s">
        <v>589</v>
      </c>
      <c r="H5406">
        <v>0</v>
      </c>
      <c r="I5406">
        <v>1</v>
      </c>
      <c r="J5406">
        <v>0</v>
      </c>
      <c r="K5406">
        <v>100</v>
      </c>
      <c r="L5406">
        <f t="shared" si="442"/>
        <v>2.5326400000000002</v>
      </c>
      <c r="N5406">
        <v>0.5756</v>
      </c>
      <c r="O5406" t="str">
        <f t="shared" si="444"/>
        <v>18&lt;row&gt;&lt;color=136,140,107&gt;让飞鹰队给予对手253%伤害，&lt;row&gt;&lt;color=136,140,107&gt;并额外造成189点伤害</v>
      </c>
    </row>
    <row r="5407" spans="1:15" x14ac:dyDescent="0.15">
      <c r="A5407">
        <f t="shared" si="441"/>
        <v>1005823014</v>
      </c>
      <c r="B5407" s="32">
        <v>1005823</v>
      </c>
      <c r="C5407">
        <v>14</v>
      </c>
      <c r="D5407">
        <v>0</v>
      </c>
      <c r="E5407">
        <v>0</v>
      </c>
      <c r="F5407" t="s">
        <v>591</v>
      </c>
      <c r="H5407">
        <v>0</v>
      </c>
      <c r="I5407">
        <v>1</v>
      </c>
      <c r="J5407">
        <v>0</v>
      </c>
      <c r="K5407">
        <v>100</v>
      </c>
      <c r="L5407">
        <f t="shared" si="442"/>
        <v>2.5603600000000002</v>
      </c>
      <c r="N5407">
        <v>0.58189999999999997</v>
      </c>
      <c r="O5407" t="str">
        <f t="shared" si="444"/>
        <v>18&lt;row&gt;&lt;color=136,140,107&gt;让飞鹰队给予对手256%伤害，&lt;row&gt;&lt;color=136,140,107&gt;并额外造成208点伤害</v>
      </c>
    </row>
    <row r="5408" spans="1:15" x14ac:dyDescent="0.15">
      <c r="A5408">
        <f t="shared" si="441"/>
        <v>1005823015</v>
      </c>
      <c r="B5408" s="32">
        <v>1005823</v>
      </c>
      <c r="C5408">
        <v>15</v>
      </c>
      <c r="D5408">
        <v>0</v>
      </c>
      <c r="E5408">
        <v>0</v>
      </c>
      <c r="F5408" t="s">
        <v>592</v>
      </c>
      <c r="H5408">
        <v>0</v>
      </c>
      <c r="I5408">
        <v>1</v>
      </c>
      <c r="J5408">
        <v>0</v>
      </c>
      <c r="K5408">
        <v>100</v>
      </c>
      <c r="L5408">
        <f t="shared" si="442"/>
        <v>2.5880800000000002</v>
      </c>
      <c r="N5408">
        <v>0.58819999999999995</v>
      </c>
      <c r="O5408" t="str">
        <f t="shared" si="444"/>
        <v>18&lt;row&gt;&lt;color=136,140,107&gt;让飞鹰队给予对手258%伤害，&lt;row&gt;&lt;color=136,140,107&gt;并额外造成228点伤害</v>
      </c>
    </row>
    <row r="5409" spans="1:15" x14ac:dyDescent="0.15">
      <c r="A5409">
        <f t="shared" si="441"/>
        <v>1005823016</v>
      </c>
      <c r="B5409" s="32">
        <v>1005823</v>
      </c>
      <c r="C5409">
        <v>16</v>
      </c>
      <c r="D5409">
        <v>0</v>
      </c>
      <c r="E5409">
        <v>0</v>
      </c>
      <c r="F5409" t="s">
        <v>593</v>
      </c>
      <c r="H5409">
        <v>0</v>
      </c>
      <c r="I5409">
        <v>1</v>
      </c>
      <c r="J5409">
        <v>0</v>
      </c>
      <c r="K5409">
        <v>100</v>
      </c>
      <c r="L5409">
        <f t="shared" si="442"/>
        <v>2.6158000000000001</v>
      </c>
      <c r="N5409">
        <v>0.59450000000000003</v>
      </c>
      <c r="O5409" t="str">
        <f t="shared" si="444"/>
        <v>18&lt;row&gt;&lt;color=136,140,107&gt;让飞鹰队给予对手261%伤害，&lt;row&gt;&lt;color=136,140,107&gt;并额外造成248点伤害</v>
      </c>
    </row>
    <row r="5410" spans="1:15" x14ac:dyDescent="0.15">
      <c r="A5410">
        <f t="shared" si="441"/>
        <v>1005823017</v>
      </c>
      <c r="B5410" s="32">
        <v>1005823</v>
      </c>
      <c r="C5410">
        <v>17</v>
      </c>
      <c r="D5410">
        <v>0</v>
      </c>
      <c r="E5410">
        <v>0</v>
      </c>
      <c r="F5410" t="s">
        <v>594</v>
      </c>
      <c r="H5410">
        <v>0</v>
      </c>
      <c r="I5410">
        <v>1</v>
      </c>
      <c r="J5410">
        <v>0</v>
      </c>
      <c r="K5410">
        <v>100</v>
      </c>
      <c r="L5410">
        <f t="shared" si="442"/>
        <v>2.6435200000000001</v>
      </c>
      <c r="N5410">
        <v>0.6008</v>
      </c>
      <c r="O5410" t="str">
        <f t="shared" si="444"/>
        <v>18&lt;row&gt;&lt;color=136,140,107&gt;让飞鹰队给予对手264%伤害，&lt;row&gt;&lt;color=136,140,107&gt;并额外造成269点伤害</v>
      </c>
    </row>
    <row r="5411" spans="1:15" x14ac:dyDescent="0.15">
      <c r="A5411">
        <f t="shared" si="441"/>
        <v>1005823018</v>
      </c>
      <c r="B5411" s="32">
        <v>1005823</v>
      </c>
      <c r="C5411">
        <v>18</v>
      </c>
      <c r="D5411">
        <v>0</v>
      </c>
      <c r="E5411">
        <v>0</v>
      </c>
      <c r="F5411" t="s">
        <v>595</v>
      </c>
      <c r="H5411">
        <v>0</v>
      </c>
      <c r="I5411">
        <v>1</v>
      </c>
      <c r="J5411">
        <v>0</v>
      </c>
      <c r="K5411">
        <v>100</v>
      </c>
      <c r="L5411">
        <f t="shared" si="442"/>
        <v>2.6712400000000001</v>
      </c>
      <c r="N5411">
        <v>0.60709999999999997</v>
      </c>
      <c r="O5411" t="str">
        <f t="shared" si="444"/>
        <v>18&lt;row&gt;&lt;color=136,140,107&gt;让飞鹰队给予对手267%伤害，&lt;row&gt;&lt;color=136,140,107&gt;并额外造成291点伤害</v>
      </c>
    </row>
    <row r="5412" spans="1:15" x14ac:dyDescent="0.15">
      <c r="A5412">
        <f t="shared" si="441"/>
        <v>1005823019</v>
      </c>
      <c r="B5412" s="32">
        <v>1005823</v>
      </c>
      <c r="C5412">
        <v>19</v>
      </c>
      <c r="D5412">
        <v>0</v>
      </c>
      <c r="E5412">
        <v>0</v>
      </c>
      <c r="F5412" t="s">
        <v>596</v>
      </c>
      <c r="H5412">
        <v>0</v>
      </c>
      <c r="I5412">
        <v>1</v>
      </c>
      <c r="J5412">
        <v>0</v>
      </c>
      <c r="K5412">
        <v>100</v>
      </c>
      <c r="L5412">
        <f t="shared" si="442"/>
        <v>2.69896</v>
      </c>
      <c r="N5412">
        <v>0.61339999999999995</v>
      </c>
      <c r="O5412" t="str">
        <f t="shared" si="444"/>
        <v>18&lt;row&gt;&lt;color=136,140,107&gt;让飞鹰队给予对手269%伤害，&lt;row&gt;&lt;color=136,140,107&gt;并额外造成314点伤害</v>
      </c>
    </row>
    <row r="5413" spans="1:15" x14ac:dyDescent="0.15">
      <c r="A5413">
        <f t="shared" si="441"/>
        <v>1005823020</v>
      </c>
      <c r="B5413" s="32">
        <v>1005823</v>
      </c>
      <c r="C5413">
        <v>20</v>
      </c>
      <c r="D5413">
        <v>0</v>
      </c>
      <c r="E5413">
        <v>0</v>
      </c>
      <c r="F5413" t="s">
        <v>597</v>
      </c>
      <c r="H5413">
        <v>0</v>
      </c>
      <c r="I5413">
        <v>1</v>
      </c>
      <c r="J5413">
        <v>0</v>
      </c>
      <c r="K5413">
        <v>100</v>
      </c>
      <c r="L5413">
        <f t="shared" si="442"/>
        <v>2.726679999999996</v>
      </c>
      <c r="N5413">
        <v>0.61969999999999903</v>
      </c>
      <c r="O5413" t="str">
        <f t="shared" si="444"/>
        <v>18&lt;row&gt;&lt;color=136,140,107&gt;让飞鹰队给予对手272%伤害，&lt;row&gt;&lt;color=136,140,107&gt;并额外造成337点伤害</v>
      </c>
    </row>
    <row r="5414" spans="1:15" x14ac:dyDescent="0.15">
      <c r="A5414">
        <f t="shared" si="441"/>
        <v>1005823021</v>
      </c>
      <c r="B5414" s="32">
        <v>1005823</v>
      </c>
      <c r="C5414">
        <v>21</v>
      </c>
      <c r="D5414">
        <v>0</v>
      </c>
      <c r="E5414">
        <v>0</v>
      </c>
      <c r="F5414" t="s">
        <v>598</v>
      </c>
      <c r="H5414">
        <v>0</v>
      </c>
      <c r="I5414">
        <v>1</v>
      </c>
      <c r="J5414">
        <v>0</v>
      </c>
      <c r="K5414">
        <v>100</v>
      </c>
      <c r="L5414">
        <f t="shared" si="442"/>
        <v>2.754399999999996</v>
      </c>
      <c r="N5414">
        <v>0.625999999999999</v>
      </c>
      <c r="O5414" t="str">
        <f t="shared" si="444"/>
        <v>18&lt;row&gt;&lt;color=136,140,107&gt;让飞鹰队给予对手275%伤害，&lt;row&gt;&lt;color=136,140,107&gt;并额外造成362点伤害</v>
      </c>
    </row>
    <row r="5415" spans="1:15" x14ac:dyDescent="0.15">
      <c r="A5415">
        <f t="shared" si="441"/>
        <v>1005823022</v>
      </c>
      <c r="B5415" s="32">
        <v>1005823</v>
      </c>
      <c r="C5415">
        <v>22</v>
      </c>
      <c r="D5415">
        <v>0</v>
      </c>
      <c r="E5415">
        <v>0</v>
      </c>
      <c r="F5415" t="s">
        <v>599</v>
      </c>
      <c r="H5415">
        <v>0</v>
      </c>
      <c r="I5415">
        <v>1</v>
      </c>
      <c r="J5415">
        <v>0</v>
      </c>
      <c r="K5415">
        <v>100</v>
      </c>
      <c r="L5415">
        <f t="shared" si="442"/>
        <v>2.7821199999999959</v>
      </c>
      <c r="N5415">
        <v>0.63229999999999897</v>
      </c>
      <c r="O5415" t="str">
        <f t="shared" si="444"/>
        <v>18&lt;row&gt;&lt;color=136,140,107&gt;让飞鹰队给予对手278%伤害，&lt;row&gt;&lt;color=136,140,107&gt;并额外造成387点伤害</v>
      </c>
    </row>
    <row r="5416" spans="1:15" x14ac:dyDescent="0.15">
      <c r="A5416">
        <f t="shared" si="441"/>
        <v>1005823023</v>
      </c>
      <c r="B5416" s="32">
        <v>1005823</v>
      </c>
      <c r="C5416">
        <v>23</v>
      </c>
      <c r="D5416">
        <v>0</v>
      </c>
      <c r="E5416">
        <v>0</v>
      </c>
      <c r="F5416" t="s">
        <v>600</v>
      </c>
      <c r="H5416">
        <v>0</v>
      </c>
      <c r="I5416">
        <v>1</v>
      </c>
      <c r="J5416">
        <v>0</v>
      </c>
      <c r="K5416">
        <v>100</v>
      </c>
      <c r="L5416">
        <f t="shared" si="442"/>
        <v>2.8098399999999955</v>
      </c>
      <c r="N5416">
        <v>0.63859999999999895</v>
      </c>
      <c r="O5416" t="str">
        <f t="shared" si="444"/>
        <v>18&lt;row&gt;&lt;color=136,140,107&gt;让飞鹰队给予对手280%伤害，&lt;row&gt;&lt;color=136,140,107&gt;并额外造成412点伤害</v>
      </c>
    </row>
    <row r="5417" spans="1:15" x14ac:dyDescent="0.15">
      <c r="A5417">
        <f t="shared" ref="A5417:A5480" si="445">B5417*1000+C5417</f>
        <v>1005823024</v>
      </c>
      <c r="B5417" s="32">
        <v>1005823</v>
      </c>
      <c r="C5417">
        <v>24</v>
      </c>
      <c r="D5417">
        <v>0</v>
      </c>
      <c r="E5417">
        <v>0</v>
      </c>
      <c r="F5417" t="s">
        <v>601</v>
      </c>
      <c r="H5417">
        <v>0</v>
      </c>
      <c r="I5417">
        <v>1</v>
      </c>
      <c r="J5417">
        <v>0</v>
      </c>
      <c r="K5417">
        <v>100</v>
      </c>
      <c r="L5417">
        <f t="shared" si="442"/>
        <v>2.8375599999999959</v>
      </c>
      <c r="N5417">
        <v>0.64489999999999903</v>
      </c>
      <c r="O5417" t="str">
        <f t="shared" si="444"/>
        <v>18&lt;row&gt;&lt;color=136,140,107&gt;让飞鹰队给予对手283%伤害，&lt;row&gt;&lt;color=136,140,107&gt;并额外造成439点伤害</v>
      </c>
    </row>
    <row r="5418" spans="1:15" x14ac:dyDescent="0.15">
      <c r="A5418">
        <f t="shared" si="445"/>
        <v>1005823025</v>
      </c>
      <c r="B5418" s="32">
        <v>1005823</v>
      </c>
      <c r="C5418">
        <v>25</v>
      </c>
      <c r="D5418">
        <v>0</v>
      </c>
      <c r="E5418">
        <v>0</v>
      </c>
      <c r="F5418" t="s">
        <v>602</v>
      </c>
      <c r="H5418">
        <v>0</v>
      </c>
      <c r="I5418">
        <v>1</v>
      </c>
      <c r="J5418">
        <v>0</v>
      </c>
      <c r="K5418">
        <v>100</v>
      </c>
      <c r="L5418">
        <f t="shared" si="442"/>
        <v>2.8652799999999958</v>
      </c>
      <c r="N5418">
        <v>0.651199999999999</v>
      </c>
      <c r="O5418" t="str">
        <f t="shared" si="444"/>
        <v>18&lt;row&gt;&lt;color=136,140,107&gt;让飞鹰队给予对手286%伤害，&lt;row&gt;&lt;color=136,140,107&gt;并额外造成466点伤害</v>
      </c>
    </row>
    <row r="5419" spans="1:15" x14ac:dyDescent="0.15">
      <c r="A5419">
        <f t="shared" si="445"/>
        <v>1005823026</v>
      </c>
      <c r="B5419" s="32">
        <v>1005823</v>
      </c>
      <c r="C5419">
        <v>26</v>
      </c>
      <c r="D5419">
        <v>0</v>
      </c>
      <c r="E5419">
        <v>0</v>
      </c>
      <c r="F5419" t="s">
        <v>603</v>
      </c>
      <c r="H5419">
        <v>0</v>
      </c>
      <c r="I5419">
        <v>1</v>
      </c>
      <c r="J5419">
        <v>0</v>
      </c>
      <c r="K5419">
        <v>100</v>
      </c>
      <c r="L5419">
        <f t="shared" si="442"/>
        <v>2.8929999999999958</v>
      </c>
      <c r="N5419">
        <v>0.65749999999999897</v>
      </c>
      <c r="O5419" t="str">
        <f t="shared" si="444"/>
        <v>18&lt;row&gt;&lt;color=136,140,107&gt;让飞鹰队给予对手289%伤害，&lt;row&gt;&lt;color=136,140,107&gt;并额外造成494点伤害</v>
      </c>
    </row>
    <row r="5420" spans="1:15" x14ac:dyDescent="0.15">
      <c r="A5420">
        <f t="shared" si="445"/>
        <v>1005823027</v>
      </c>
      <c r="B5420" s="32">
        <v>1005823</v>
      </c>
      <c r="C5420">
        <v>27</v>
      </c>
      <c r="D5420">
        <v>0</v>
      </c>
      <c r="E5420">
        <v>0</v>
      </c>
      <c r="F5420" t="s">
        <v>604</v>
      </c>
      <c r="H5420">
        <v>0</v>
      </c>
      <c r="I5420">
        <v>1</v>
      </c>
      <c r="J5420">
        <v>0</v>
      </c>
      <c r="K5420">
        <v>100</v>
      </c>
      <c r="L5420">
        <f t="shared" si="442"/>
        <v>2.9207199999999958</v>
      </c>
      <c r="N5420">
        <v>0.66379999999999895</v>
      </c>
      <c r="O5420" t="str">
        <f t="shared" si="444"/>
        <v>18&lt;row&gt;&lt;color=136,140,107&gt;让飞鹰队给予对手292%伤害，&lt;row&gt;&lt;color=136,140,107&gt;并额外造成523点伤害</v>
      </c>
    </row>
    <row r="5421" spans="1:15" x14ac:dyDescent="0.15">
      <c r="A5421">
        <f t="shared" si="445"/>
        <v>1005823028</v>
      </c>
      <c r="B5421" s="32">
        <v>1005823</v>
      </c>
      <c r="C5421">
        <v>28</v>
      </c>
      <c r="D5421">
        <v>0</v>
      </c>
      <c r="E5421">
        <v>0</v>
      </c>
      <c r="F5421" t="s">
        <v>605</v>
      </c>
      <c r="H5421">
        <v>0</v>
      </c>
      <c r="I5421">
        <v>1</v>
      </c>
      <c r="J5421">
        <v>0</v>
      </c>
      <c r="K5421">
        <v>100</v>
      </c>
      <c r="L5421">
        <f t="shared" si="442"/>
        <v>2.9484399999999962</v>
      </c>
      <c r="N5421">
        <v>0.67009999999999903</v>
      </c>
      <c r="O5421" t="str">
        <f t="shared" si="444"/>
        <v>18&lt;row&gt;&lt;color=136,140,107&gt;让飞鹰队给予对手294%伤害，&lt;row&gt;&lt;color=136,140,107&gt;并额外造成553点伤害</v>
      </c>
    </row>
    <row r="5422" spans="1:15" x14ac:dyDescent="0.15">
      <c r="A5422">
        <f t="shared" si="445"/>
        <v>1005823029</v>
      </c>
      <c r="B5422" s="32">
        <v>1005823</v>
      </c>
      <c r="C5422">
        <v>29</v>
      </c>
      <c r="D5422">
        <v>0</v>
      </c>
      <c r="E5422">
        <v>0</v>
      </c>
      <c r="F5422" t="s">
        <v>606</v>
      </c>
      <c r="H5422">
        <v>0</v>
      </c>
      <c r="I5422">
        <v>1</v>
      </c>
      <c r="J5422">
        <v>0</v>
      </c>
      <c r="K5422">
        <v>100</v>
      </c>
      <c r="L5422">
        <f t="shared" si="442"/>
        <v>2.9761599999999957</v>
      </c>
      <c r="N5422">
        <v>0.676399999999999</v>
      </c>
      <c r="O5422" t="str">
        <f t="shared" si="444"/>
        <v>18&lt;row&gt;&lt;color=136,140,107&gt;让飞鹰队给予对手297%伤害，&lt;row&gt;&lt;color=136,140,107&gt;并额外造成583点伤害</v>
      </c>
    </row>
    <row r="5423" spans="1:15" x14ac:dyDescent="0.15">
      <c r="A5423">
        <f t="shared" si="445"/>
        <v>1005823030</v>
      </c>
      <c r="B5423" s="32">
        <v>1005823</v>
      </c>
      <c r="C5423">
        <v>30</v>
      </c>
      <c r="D5423">
        <v>0</v>
      </c>
      <c r="E5423">
        <v>0</v>
      </c>
      <c r="F5423" t="s">
        <v>607</v>
      </c>
      <c r="H5423">
        <v>0</v>
      </c>
      <c r="I5423">
        <v>1</v>
      </c>
      <c r="J5423">
        <v>0</v>
      </c>
      <c r="K5423">
        <v>100</v>
      </c>
      <c r="L5423">
        <f t="shared" si="442"/>
        <v>3.0038799999999957</v>
      </c>
      <c r="N5423">
        <v>0.68269999999999897</v>
      </c>
      <c r="O5423" t="str">
        <f t="shared" si="444"/>
        <v>18&lt;row&gt;&lt;color=136,140,107&gt;让飞鹰队给予对手300%伤害，&lt;row&gt;&lt;color=136,140,107&gt;并额外造成615点伤害</v>
      </c>
    </row>
    <row r="5424" spans="1:15" x14ac:dyDescent="0.15">
      <c r="A5424">
        <f t="shared" si="445"/>
        <v>1005823031</v>
      </c>
      <c r="B5424" s="32">
        <v>1005823</v>
      </c>
      <c r="C5424">
        <v>31</v>
      </c>
      <c r="D5424">
        <v>0</v>
      </c>
      <c r="E5424">
        <v>0</v>
      </c>
      <c r="F5424" t="s">
        <v>608</v>
      </c>
      <c r="H5424">
        <v>0</v>
      </c>
      <c r="I5424">
        <v>1</v>
      </c>
      <c r="J5424">
        <v>0</v>
      </c>
      <c r="K5424">
        <v>100</v>
      </c>
      <c r="L5424">
        <f t="shared" si="442"/>
        <v>3.0315999999999956</v>
      </c>
      <c r="N5424">
        <v>0.68899999999999895</v>
      </c>
      <c r="O5424" t="str">
        <f t="shared" si="444"/>
        <v>18&lt;row&gt;&lt;color=136,140,107&gt;让飞鹰队给予对手303%伤害，&lt;row&gt;&lt;color=136,140,107&gt;并额外造成647点伤害</v>
      </c>
    </row>
    <row r="5425" spans="1:15" x14ac:dyDescent="0.15">
      <c r="A5425">
        <f t="shared" si="445"/>
        <v>1005823032</v>
      </c>
      <c r="B5425" s="32">
        <v>1005823</v>
      </c>
      <c r="C5425">
        <v>32</v>
      </c>
      <c r="D5425">
        <v>0</v>
      </c>
      <c r="E5425">
        <v>0</v>
      </c>
      <c r="F5425" t="s">
        <v>609</v>
      </c>
      <c r="H5425">
        <v>0</v>
      </c>
      <c r="I5425">
        <v>1</v>
      </c>
      <c r="J5425">
        <v>0</v>
      </c>
      <c r="K5425">
        <v>100</v>
      </c>
      <c r="L5425">
        <f t="shared" si="442"/>
        <v>3.059319999999996</v>
      </c>
      <c r="N5425">
        <v>0.69529999999999903</v>
      </c>
      <c r="O5425" t="str">
        <f t="shared" si="444"/>
        <v>18&lt;row&gt;&lt;color=136,140,107&gt;让飞鹰队给予对手305%伤害，&lt;row&gt;&lt;color=136,140,107&gt;并额外造成680点伤害</v>
      </c>
    </row>
    <row r="5426" spans="1:15" x14ac:dyDescent="0.15">
      <c r="A5426">
        <f t="shared" si="445"/>
        <v>1005823033</v>
      </c>
      <c r="B5426" s="32">
        <v>1005823</v>
      </c>
      <c r="C5426">
        <v>33</v>
      </c>
      <c r="D5426">
        <v>0</v>
      </c>
      <c r="E5426">
        <v>0</v>
      </c>
      <c r="F5426" t="s">
        <v>610</v>
      </c>
      <c r="H5426">
        <v>0</v>
      </c>
      <c r="I5426">
        <v>1</v>
      </c>
      <c r="J5426">
        <v>0</v>
      </c>
      <c r="K5426">
        <v>100</v>
      </c>
      <c r="L5426">
        <f t="shared" ref="L5426:L5489" si="446">IF(C5426=80,VLOOKUP((B5426-20),$B$100:$L$2343,11,0),VLOOKUP((B5426-20),$B$100:$L$2343,11,0)*N5426)</f>
        <v>3.087039999999996</v>
      </c>
      <c r="N5426">
        <v>0.701599999999999</v>
      </c>
      <c r="O5426" t="str">
        <f t="shared" si="444"/>
        <v>18&lt;row&gt;&lt;color=136,140,107&gt;让飞鹰队给予对手308%伤害，&lt;row&gt;&lt;color=136,140,107&gt;并额外造成714点伤害</v>
      </c>
    </row>
    <row r="5427" spans="1:15" x14ac:dyDescent="0.15">
      <c r="A5427">
        <f t="shared" si="445"/>
        <v>1005823034</v>
      </c>
      <c r="B5427" s="32">
        <v>1005823</v>
      </c>
      <c r="C5427">
        <v>34</v>
      </c>
      <c r="D5427">
        <v>0</v>
      </c>
      <c r="E5427">
        <v>0</v>
      </c>
      <c r="F5427" t="s">
        <v>611</v>
      </c>
      <c r="H5427">
        <v>0</v>
      </c>
      <c r="I5427">
        <v>1</v>
      </c>
      <c r="J5427">
        <v>0</v>
      </c>
      <c r="K5427">
        <v>100</v>
      </c>
      <c r="L5427">
        <f t="shared" si="446"/>
        <v>3.1147599999999955</v>
      </c>
      <c r="N5427">
        <v>0.70789999999999897</v>
      </c>
      <c r="O5427" t="str">
        <f t="shared" si="444"/>
        <v>18&lt;row&gt;&lt;color=136,140,107&gt;让飞鹰队给予对手311%伤害，&lt;row&gt;&lt;color=136,140,107&gt;并额外造成749点伤害</v>
      </c>
    </row>
    <row r="5428" spans="1:15" x14ac:dyDescent="0.15">
      <c r="A5428">
        <f t="shared" si="445"/>
        <v>1005823035</v>
      </c>
      <c r="B5428" s="32">
        <v>1005823</v>
      </c>
      <c r="C5428">
        <v>35</v>
      </c>
      <c r="D5428">
        <v>0</v>
      </c>
      <c r="E5428">
        <v>0</v>
      </c>
      <c r="F5428" t="s">
        <v>612</v>
      </c>
      <c r="H5428">
        <v>0</v>
      </c>
      <c r="I5428">
        <v>1</v>
      </c>
      <c r="J5428">
        <v>0</v>
      </c>
      <c r="K5428">
        <v>100</v>
      </c>
      <c r="L5428">
        <f t="shared" si="446"/>
        <v>3.1424799999999955</v>
      </c>
      <c r="N5428">
        <v>0.71419999999999895</v>
      </c>
      <c r="O5428" t="str">
        <f t="shared" si="444"/>
        <v>18&lt;row&gt;&lt;color=136,140,107&gt;让飞鹰队给予对手314%伤害，&lt;row&gt;&lt;color=136,140,107&gt;并额外造成785点伤害</v>
      </c>
    </row>
    <row r="5429" spans="1:15" x14ac:dyDescent="0.15">
      <c r="A5429">
        <f t="shared" si="445"/>
        <v>1005823036</v>
      </c>
      <c r="B5429" s="32">
        <v>1005823</v>
      </c>
      <c r="C5429">
        <v>36</v>
      </c>
      <c r="D5429">
        <v>0</v>
      </c>
      <c r="E5429">
        <v>0</v>
      </c>
      <c r="F5429" t="s">
        <v>613</v>
      </c>
      <c r="H5429">
        <v>0</v>
      </c>
      <c r="I5429">
        <v>1</v>
      </c>
      <c r="J5429">
        <v>0</v>
      </c>
      <c r="K5429">
        <v>100</v>
      </c>
      <c r="L5429">
        <f t="shared" si="446"/>
        <v>3.1701999999999959</v>
      </c>
      <c r="N5429">
        <v>0.72049999999999903</v>
      </c>
      <c r="O5429" t="str">
        <f t="shared" si="444"/>
        <v>18&lt;row&gt;&lt;color=136,140,107&gt;让飞鹰队给予对手317%伤害，&lt;row&gt;&lt;color=136,140,107&gt;并额外造成822点伤害</v>
      </c>
    </row>
    <row r="5430" spans="1:15" x14ac:dyDescent="0.15">
      <c r="A5430">
        <f t="shared" si="445"/>
        <v>1005823037</v>
      </c>
      <c r="B5430" s="32">
        <v>1005823</v>
      </c>
      <c r="C5430">
        <v>37</v>
      </c>
      <c r="D5430">
        <v>0</v>
      </c>
      <c r="E5430">
        <v>0</v>
      </c>
      <c r="F5430" t="s">
        <v>614</v>
      </c>
      <c r="H5430">
        <v>0</v>
      </c>
      <c r="I5430">
        <v>1</v>
      </c>
      <c r="J5430">
        <v>0</v>
      </c>
      <c r="K5430">
        <v>100</v>
      </c>
      <c r="L5430">
        <f t="shared" si="446"/>
        <v>3.1979199999999959</v>
      </c>
      <c r="N5430">
        <v>0.726799999999999</v>
      </c>
      <c r="O5430" t="str">
        <f t="shared" si="444"/>
        <v>18&lt;row&gt;&lt;color=136,140,107&gt;让飞鹰队给予对手319%伤害，&lt;row&gt;&lt;color=136,140,107&gt;并额外造成859点伤害</v>
      </c>
    </row>
    <row r="5431" spans="1:15" x14ac:dyDescent="0.15">
      <c r="A5431">
        <f t="shared" si="445"/>
        <v>1005823038</v>
      </c>
      <c r="B5431" s="32">
        <v>1005823</v>
      </c>
      <c r="C5431">
        <v>38</v>
      </c>
      <c r="D5431">
        <v>0</v>
      </c>
      <c r="E5431">
        <v>0</v>
      </c>
      <c r="F5431" t="s">
        <v>615</v>
      </c>
      <c r="H5431">
        <v>0</v>
      </c>
      <c r="I5431">
        <v>1</v>
      </c>
      <c r="J5431">
        <v>0</v>
      </c>
      <c r="K5431">
        <v>100</v>
      </c>
      <c r="L5431">
        <f t="shared" si="446"/>
        <v>3.2256399999999958</v>
      </c>
      <c r="N5431">
        <v>0.73309999999999897</v>
      </c>
      <c r="O5431" t="str">
        <f t="shared" si="444"/>
        <v>18&lt;row&gt;&lt;color=136,140,107&gt;让飞鹰队给予对手322%伤害，&lt;row&gt;&lt;color=136,140,107&gt;并额外造成898点伤害</v>
      </c>
    </row>
    <row r="5432" spans="1:15" x14ac:dyDescent="0.15">
      <c r="A5432">
        <f t="shared" si="445"/>
        <v>1005823039</v>
      </c>
      <c r="B5432" s="32">
        <v>1005823</v>
      </c>
      <c r="C5432">
        <v>39</v>
      </c>
      <c r="D5432">
        <v>0</v>
      </c>
      <c r="E5432">
        <v>0</v>
      </c>
      <c r="F5432" t="s">
        <v>616</v>
      </c>
      <c r="H5432">
        <v>0</v>
      </c>
      <c r="I5432">
        <v>1</v>
      </c>
      <c r="J5432">
        <v>0</v>
      </c>
      <c r="K5432">
        <v>100</v>
      </c>
      <c r="L5432">
        <f t="shared" si="446"/>
        <v>3.2533599999999958</v>
      </c>
      <c r="N5432">
        <v>0.73939999999999895</v>
      </c>
      <c r="O5432" t="str">
        <f t="shared" si="444"/>
        <v>18&lt;row&gt;&lt;color=136,140,107&gt;让飞鹰队给予对手325%伤害，&lt;row&gt;&lt;color=136,140,107&gt;并额外造成938点伤害</v>
      </c>
    </row>
    <row r="5433" spans="1:15" x14ac:dyDescent="0.15">
      <c r="A5433">
        <f t="shared" si="445"/>
        <v>1005823040</v>
      </c>
      <c r="B5433" s="32">
        <v>1005823</v>
      </c>
      <c r="C5433">
        <v>40</v>
      </c>
      <c r="D5433">
        <v>0</v>
      </c>
      <c r="E5433">
        <v>0</v>
      </c>
      <c r="F5433" t="s">
        <v>617</v>
      </c>
      <c r="H5433">
        <v>0</v>
      </c>
      <c r="I5433">
        <v>1</v>
      </c>
      <c r="J5433">
        <v>0</v>
      </c>
      <c r="K5433">
        <v>100</v>
      </c>
      <c r="L5433">
        <f t="shared" si="446"/>
        <v>3.2810799999999958</v>
      </c>
      <c r="N5433">
        <v>0.74569999999999903</v>
      </c>
      <c r="O5433" t="str">
        <f t="shared" si="444"/>
        <v>18&lt;row&gt;&lt;color=136,140,107&gt;让飞鹰队给予对手328%伤害，&lt;row&gt;&lt;color=136,140,107&gt;并额外造成978点伤害</v>
      </c>
    </row>
    <row r="5434" spans="1:15" x14ac:dyDescent="0.15">
      <c r="A5434">
        <f t="shared" si="445"/>
        <v>1005823041</v>
      </c>
      <c r="B5434" s="32">
        <v>1005823</v>
      </c>
      <c r="C5434">
        <v>41</v>
      </c>
      <c r="D5434">
        <v>0</v>
      </c>
      <c r="E5434">
        <v>0</v>
      </c>
      <c r="F5434" t="s">
        <v>618</v>
      </c>
      <c r="H5434">
        <v>0</v>
      </c>
      <c r="I5434">
        <v>1</v>
      </c>
      <c r="J5434">
        <v>0</v>
      </c>
      <c r="K5434">
        <v>100</v>
      </c>
      <c r="L5434">
        <f t="shared" si="446"/>
        <v>3.3087999999999957</v>
      </c>
      <c r="N5434">
        <v>0.751999999999999</v>
      </c>
      <c r="O5434" t="str">
        <f t="shared" si="444"/>
        <v>18&lt;row&gt;&lt;color=136,140,107&gt;让飞鹰队给予对手330%伤害，&lt;row&gt;&lt;color=136,140,107&gt;并额外造成1020点伤害</v>
      </c>
    </row>
    <row r="5435" spans="1:15" x14ac:dyDescent="0.15">
      <c r="A5435">
        <f t="shared" si="445"/>
        <v>1005823042</v>
      </c>
      <c r="B5435" s="32">
        <v>1005823</v>
      </c>
      <c r="C5435">
        <v>42</v>
      </c>
      <c r="D5435">
        <v>0</v>
      </c>
      <c r="E5435">
        <v>0</v>
      </c>
      <c r="F5435" t="s">
        <v>619</v>
      </c>
      <c r="H5435">
        <v>0</v>
      </c>
      <c r="I5435">
        <v>1</v>
      </c>
      <c r="J5435">
        <v>0</v>
      </c>
      <c r="K5435">
        <v>100</v>
      </c>
      <c r="L5435">
        <f t="shared" si="446"/>
        <v>3.3365199999999957</v>
      </c>
      <c r="N5435">
        <v>0.75829999999999897</v>
      </c>
      <c r="O5435" t="str">
        <f t="shared" si="444"/>
        <v>18&lt;row&gt;&lt;color=136,140,107&gt;让飞鹰队给予对手333%伤害，&lt;row&gt;&lt;color=136,140,107&gt;并额外造成1062点伤害</v>
      </c>
    </row>
    <row r="5436" spans="1:15" x14ac:dyDescent="0.15">
      <c r="A5436">
        <f t="shared" si="445"/>
        <v>1005823043</v>
      </c>
      <c r="B5436" s="32">
        <v>1005823</v>
      </c>
      <c r="C5436">
        <v>43</v>
      </c>
      <c r="D5436">
        <v>0</v>
      </c>
      <c r="E5436">
        <v>0</v>
      </c>
      <c r="F5436" t="s">
        <v>620</v>
      </c>
      <c r="H5436">
        <v>0</v>
      </c>
      <c r="I5436">
        <v>1</v>
      </c>
      <c r="J5436">
        <v>0</v>
      </c>
      <c r="K5436">
        <v>100</v>
      </c>
      <c r="L5436">
        <f t="shared" si="446"/>
        <v>3.3642399999999957</v>
      </c>
      <c r="N5436">
        <v>0.76459999999999895</v>
      </c>
      <c r="O5436" t="str">
        <f t="shared" si="444"/>
        <v>18&lt;row&gt;&lt;color=136,140,107&gt;让飞鹰队给予对手336%伤害，&lt;row&gt;&lt;color=136,140,107&gt;并额外造成1106点伤害</v>
      </c>
    </row>
    <row r="5437" spans="1:15" x14ac:dyDescent="0.15">
      <c r="A5437">
        <f t="shared" si="445"/>
        <v>1005823044</v>
      </c>
      <c r="B5437" s="32">
        <v>1005823</v>
      </c>
      <c r="C5437">
        <v>44</v>
      </c>
      <c r="D5437">
        <v>0</v>
      </c>
      <c r="E5437">
        <v>0</v>
      </c>
      <c r="F5437" t="s">
        <v>621</v>
      </c>
      <c r="H5437">
        <v>0</v>
      </c>
      <c r="I5437">
        <v>1</v>
      </c>
      <c r="J5437">
        <v>0</v>
      </c>
      <c r="K5437">
        <v>100</v>
      </c>
      <c r="L5437">
        <f t="shared" si="446"/>
        <v>3.3919599999999961</v>
      </c>
      <c r="N5437">
        <v>0.77089999999999903</v>
      </c>
      <c r="O5437" t="str">
        <f t="shared" si="444"/>
        <v>18&lt;row&gt;&lt;color=136,140,107&gt;让飞鹰队给予对手339%伤害，&lt;row&gt;&lt;color=136,140,107&gt;并额外造成1150点伤害</v>
      </c>
    </row>
    <row r="5438" spans="1:15" x14ac:dyDescent="0.15">
      <c r="A5438">
        <f t="shared" si="445"/>
        <v>1005823045</v>
      </c>
      <c r="B5438" s="32">
        <v>1005823</v>
      </c>
      <c r="C5438">
        <v>45</v>
      </c>
      <c r="D5438">
        <v>0</v>
      </c>
      <c r="E5438">
        <v>0</v>
      </c>
      <c r="F5438" t="s">
        <v>622</v>
      </c>
      <c r="H5438">
        <v>0</v>
      </c>
      <c r="I5438">
        <v>1</v>
      </c>
      <c r="J5438">
        <v>0</v>
      </c>
      <c r="K5438">
        <v>100</v>
      </c>
      <c r="L5438">
        <f t="shared" si="446"/>
        <v>3.4196799999999961</v>
      </c>
      <c r="N5438">
        <v>0.777199999999999</v>
      </c>
      <c r="O5438" t="str">
        <f t="shared" si="444"/>
        <v>18&lt;row&gt;&lt;color=136,140,107&gt;让飞鹰队给予对手341%伤害，&lt;row&gt;&lt;color=136,140,107&gt;并额外造成1195点伤害</v>
      </c>
    </row>
    <row r="5439" spans="1:15" x14ac:dyDescent="0.15">
      <c r="A5439">
        <f t="shared" si="445"/>
        <v>1005823046</v>
      </c>
      <c r="B5439" s="32">
        <v>1005823</v>
      </c>
      <c r="C5439">
        <v>46</v>
      </c>
      <c r="D5439">
        <v>0</v>
      </c>
      <c r="E5439">
        <v>0</v>
      </c>
      <c r="F5439" t="s">
        <v>623</v>
      </c>
      <c r="H5439">
        <v>0</v>
      </c>
      <c r="I5439">
        <v>1</v>
      </c>
      <c r="J5439">
        <v>0</v>
      </c>
      <c r="K5439">
        <v>100</v>
      </c>
      <c r="L5439">
        <f t="shared" si="446"/>
        <v>3.4473999999999956</v>
      </c>
      <c r="N5439">
        <v>0.78349999999999898</v>
      </c>
      <c r="O5439" t="str">
        <f t="shared" si="444"/>
        <v>18&lt;row&gt;&lt;color=136,140,107&gt;让飞鹰队给予对手344%伤害，&lt;row&gt;&lt;color=136,140,107&gt;并额外造成1242点伤害</v>
      </c>
    </row>
    <row r="5440" spans="1:15" x14ac:dyDescent="0.15">
      <c r="A5440">
        <f t="shared" si="445"/>
        <v>1005823047</v>
      </c>
      <c r="B5440" s="32">
        <v>1005823</v>
      </c>
      <c r="C5440">
        <v>47</v>
      </c>
      <c r="D5440">
        <v>0</v>
      </c>
      <c r="E5440">
        <v>0</v>
      </c>
      <c r="F5440" t="s">
        <v>624</v>
      </c>
      <c r="H5440">
        <v>0</v>
      </c>
      <c r="I5440">
        <v>1</v>
      </c>
      <c r="J5440">
        <v>0</v>
      </c>
      <c r="K5440">
        <v>100</v>
      </c>
      <c r="L5440">
        <f t="shared" si="446"/>
        <v>3.4751199999999955</v>
      </c>
      <c r="N5440">
        <v>0.78979999999999895</v>
      </c>
      <c r="O5440" t="str">
        <f t="shared" si="444"/>
        <v>18&lt;row&gt;&lt;color=136,140,107&gt;让飞鹰队给予对手347%伤害，&lt;row&gt;&lt;color=136,140,107&gt;并额外造成1289点伤害</v>
      </c>
    </row>
    <row r="5441" spans="1:15" x14ac:dyDescent="0.15">
      <c r="A5441">
        <f t="shared" si="445"/>
        <v>1005823048</v>
      </c>
      <c r="B5441" s="32">
        <v>1005823</v>
      </c>
      <c r="C5441">
        <v>48</v>
      </c>
      <c r="D5441">
        <v>0</v>
      </c>
      <c r="E5441">
        <v>0</v>
      </c>
      <c r="F5441" t="s">
        <v>625</v>
      </c>
      <c r="H5441">
        <v>0</v>
      </c>
      <c r="I5441">
        <v>1</v>
      </c>
      <c r="J5441">
        <v>0</v>
      </c>
      <c r="K5441">
        <v>100</v>
      </c>
      <c r="L5441">
        <f t="shared" si="446"/>
        <v>3.502839999999996</v>
      </c>
      <c r="N5441">
        <v>0.79609999999999903</v>
      </c>
      <c r="O5441" t="str">
        <f t="shared" si="444"/>
        <v>18&lt;row&gt;&lt;color=136,140,107&gt;让飞鹰队给予对手350%伤害，&lt;row&gt;&lt;color=136,140,107&gt;并额外造成1338点伤害</v>
      </c>
    </row>
    <row r="5442" spans="1:15" x14ac:dyDescent="0.15">
      <c r="A5442">
        <f t="shared" si="445"/>
        <v>1005823049</v>
      </c>
      <c r="B5442" s="32">
        <v>1005823</v>
      </c>
      <c r="C5442">
        <v>49</v>
      </c>
      <c r="D5442">
        <v>0</v>
      </c>
      <c r="E5442">
        <v>0</v>
      </c>
      <c r="F5442" t="s">
        <v>626</v>
      </c>
      <c r="H5442">
        <v>0</v>
      </c>
      <c r="I5442">
        <v>1</v>
      </c>
      <c r="J5442">
        <v>0</v>
      </c>
      <c r="K5442">
        <v>100</v>
      </c>
      <c r="L5442">
        <f t="shared" si="446"/>
        <v>3.5305599999999959</v>
      </c>
      <c r="N5442">
        <v>0.802399999999999</v>
      </c>
      <c r="O5442" t="str">
        <f t="shared" si="444"/>
        <v>18&lt;row&gt;&lt;color=136,140,107&gt;让飞鹰队给予对手353%伤害，&lt;row&gt;&lt;color=136,140,107&gt;并额外造成1388点伤害</v>
      </c>
    </row>
    <row r="5443" spans="1:15" x14ac:dyDescent="0.15">
      <c r="A5443">
        <f t="shared" si="445"/>
        <v>1005823050</v>
      </c>
      <c r="B5443" s="32">
        <v>1005823</v>
      </c>
      <c r="C5443">
        <v>50</v>
      </c>
      <c r="D5443">
        <v>0</v>
      </c>
      <c r="E5443">
        <v>0</v>
      </c>
      <c r="F5443" t="s">
        <v>627</v>
      </c>
      <c r="H5443">
        <v>0</v>
      </c>
      <c r="I5443">
        <v>1</v>
      </c>
      <c r="J5443">
        <v>0</v>
      </c>
      <c r="K5443">
        <v>100</v>
      </c>
      <c r="L5443">
        <f t="shared" si="446"/>
        <v>3.5582799999999959</v>
      </c>
      <c r="N5443">
        <v>0.80869999999999898</v>
      </c>
      <c r="O5443" t="str">
        <f t="shared" si="444"/>
        <v>18&lt;row&gt;&lt;color=136,140,107&gt;让飞鹰队给予对手355%伤害，&lt;row&gt;&lt;color=136,140,107&gt;并额外造成1438点伤害</v>
      </c>
    </row>
    <row r="5444" spans="1:15" x14ac:dyDescent="0.15">
      <c r="A5444">
        <f t="shared" si="445"/>
        <v>1005823051</v>
      </c>
      <c r="B5444" s="32">
        <v>1005823</v>
      </c>
      <c r="C5444">
        <v>51</v>
      </c>
      <c r="D5444">
        <v>0</v>
      </c>
      <c r="E5444">
        <v>0</v>
      </c>
      <c r="F5444" t="s">
        <v>628</v>
      </c>
      <c r="H5444">
        <v>0</v>
      </c>
      <c r="I5444">
        <v>1</v>
      </c>
      <c r="J5444">
        <v>0</v>
      </c>
      <c r="K5444">
        <v>100</v>
      </c>
      <c r="L5444">
        <f t="shared" si="446"/>
        <v>3.5859999999999959</v>
      </c>
      <c r="N5444">
        <v>0.81499999999999895</v>
      </c>
      <c r="O5444" t="str">
        <f t="shared" si="444"/>
        <v>18&lt;row&gt;&lt;color=136,140,107&gt;让飞鹰队给予对手358%伤害，&lt;row&gt;&lt;color=136,140,107&gt;并额外造成1490点伤害</v>
      </c>
    </row>
    <row r="5445" spans="1:15" x14ac:dyDescent="0.15">
      <c r="A5445">
        <f t="shared" si="445"/>
        <v>1005823052</v>
      </c>
      <c r="B5445" s="32">
        <v>1005823</v>
      </c>
      <c r="C5445">
        <v>52</v>
      </c>
      <c r="D5445">
        <v>0</v>
      </c>
      <c r="E5445">
        <v>0</v>
      </c>
      <c r="F5445" t="s">
        <v>629</v>
      </c>
      <c r="H5445">
        <v>0</v>
      </c>
      <c r="I5445">
        <v>1</v>
      </c>
      <c r="J5445">
        <v>0</v>
      </c>
      <c r="K5445">
        <v>100</v>
      </c>
      <c r="L5445">
        <f t="shared" si="446"/>
        <v>3.6137199999999958</v>
      </c>
      <c r="N5445">
        <v>0.82129999999999903</v>
      </c>
      <c r="O5445" t="str">
        <f t="shared" si="444"/>
        <v>18&lt;row&gt;&lt;color=136,140,107&gt;让飞鹰队给予对手361%伤害，&lt;row&gt;&lt;color=136,140,107&gt;并额外造成1543点伤害</v>
      </c>
    </row>
    <row r="5446" spans="1:15" x14ac:dyDescent="0.15">
      <c r="A5446">
        <f t="shared" si="445"/>
        <v>1005823053</v>
      </c>
      <c r="B5446" s="32">
        <v>1005823</v>
      </c>
      <c r="C5446">
        <v>53</v>
      </c>
      <c r="D5446">
        <v>0</v>
      </c>
      <c r="E5446">
        <v>0</v>
      </c>
      <c r="F5446" t="s">
        <v>630</v>
      </c>
      <c r="H5446">
        <v>0</v>
      </c>
      <c r="I5446">
        <v>1</v>
      </c>
      <c r="J5446">
        <v>0</v>
      </c>
      <c r="K5446">
        <v>100</v>
      </c>
      <c r="L5446">
        <f t="shared" si="446"/>
        <v>3.6414399999999958</v>
      </c>
      <c r="N5446">
        <v>0.827599999999999</v>
      </c>
      <c r="O5446" t="str">
        <f t="shared" si="444"/>
        <v>18&lt;row&gt;&lt;color=136,140,107&gt;让飞鹰队给予对手364%伤害，&lt;row&gt;&lt;color=136,140,107&gt;并额外造成1597点伤害</v>
      </c>
    </row>
    <row r="5447" spans="1:15" x14ac:dyDescent="0.15">
      <c r="A5447">
        <f t="shared" si="445"/>
        <v>1005823054</v>
      </c>
      <c r="B5447" s="32">
        <v>1005823</v>
      </c>
      <c r="C5447">
        <v>54</v>
      </c>
      <c r="D5447">
        <v>0</v>
      </c>
      <c r="E5447">
        <v>0</v>
      </c>
      <c r="F5447" t="s">
        <v>631</v>
      </c>
      <c r="H5447">
        <v>0</v>
      </c>
      <c r="I5447">
        <v>1</v>
      </c>
      <c r="J5447">
        <v>0</v>
      </c>
      <c r="K5447">
        <v>100</v>
      </c>
      <c r="L5447">
        <f t="shared" si="446"/>
        <v>3.6691599999999958</v>
      </c>
      <c r="N5447">
        <v>0.83389999999999898</v>
      </c>
      <c r="O5447" t="str">
        <f t="shared" si="444"/>
        <v>18&lt;row&gt;&lt;color=136,140,107&gt;让飞鹰队给予对手366%伤害，&lt;row&gt;&lt;color=136,140,107&gt;并额外造成1652点伤害</v>
      </c>
    </row>
    <row r="5448" spans="1:15" x14ac:dyDescent="0.15">
      <c r="A5448">
        <f t="shared" si="445"/>
        <v>1005823055</v>
      </c>
      <c r="B5448" s="32">
        <v>1005823</v>
      </c>
      <c r="C5448">
        <v>55</v>
      </c>
      <c r="D5448">
        <v>0</v>
      </c>
      <c r="E5448">
        <v>0</v>
      </c>
      <c r="F5448" t="s">
        <v>632</v>
      </c>
      <c r="H5448">
        <v>0</v>
      </c>
      <c r="I5448">
        <v>1</v>
      </c>
      <c r="J5448">
        <v>0</v>
      </c>
      <c r="K5448">
        <v>100</v>
      </c>
      <c r="L5448">
        <f t="shared" si="446"/>
        <v>3.6968799999999957</v>
      </c>
      <c r="N5448">
        <v>0.84019999999999895</v>
      </c>
      <c r="O5448" t="str">
        <f t="shared" si="444"/>
        <v>18&lt;row&gt;&lt;color=136,140,107&gt;让飞鹰队给予对手369%伤害，&lt;row&gt;&lt;color=136,140,107&gt;并额外造成1708点伤害</v>
      </c>
    </row>
    <row r="5449" spans="1:15" x14ac:dyDescent="0.15">
      <c r="A5449">
        <f t="shared" si="445"/>
        <v>1005823056</v>
      </c>
      <c r="B5449" s="32">
        <v>1005823</v>
      </c>
      <c r="C5449">
        <v>56</v>
      </c>
      <c r="D5449">
        <v>0</v>
      </c>
      <c r="E5449">
        <v>0</v>
      </c>
      <c r="F5449" t="s">
        <v>633</v>
      </c>
      <c r="H5449">
        <v>0</v>
      </c>
      <c r="I5449">
        <v>1</v>
      </c>
      <c r="J5449">
        <v>0</v>
      </c>
      <c r="K5449">
        <v>100</v>
      </c>
      <c r="L5449">
        <f t="shared" si="446"/>
        <v>3.7245999999999917</v>
      </c>
      <c r="N5449">
        <v>0.84649999999999803</v>
      </c>
      <c r="O5449" t="str">
        <f t="shared" si="444"/>
        <v>18&lt;row&gt;&lt;color=136,140,107&gt;让飞鹰队给予对手372%伤害，&lt;row&gt;&lt;color=136,140,107&gt;并额外造成1765点伤害</v>
      </c>
    </row>
    <row r="5450" spans="1:15" x14ac:dyDescent="0.15">
      <c r="A5450">
        <f t="shared" si="445"/>
        <v>1005823057</v>
      </c>
      <c r="B5450" s="32">
        <v>1005823</v>
      </c>
      <c r="C5450">
        <v>57</v>
      </c>
      <c r="D5450">
        <v>0</v>
      </c>
      <c r="E5450">
        <v>0</v>
      </c>
      <c r="F5450" t="s">
        <v>634</v>
      </c>
      <c r="H5450">
        <v>0</v>
      </c>
      <c r="I5450">
        <v>1</v>
      </c>
      <c r="J5450">
        <v>0</v>
      </c>
      <c r="K5450">
        <v>100</v>
      </c>
      <c r="L5450">
        <f t="shared" si="446"/>
        <v>3.7523199999999917</v>
      </c>
      <c r="N5450">
        <v>0.852799999999998</v>
      </c>
      <c r="O5450" t="str">
        <f t="shared" si="444"/>
        <v>18&lt;row&gt;&lt;color=136,140,107&gt;让飞鹰队给予对手375%伤害，&lt;row&gt;&lt;color=136,140,107&gt;并额外造成1823点伤害</v>
      </c>
    </row>
    <row r="5451" spans="1:15" x14ac:dyDescent="0.15">
      <c r="A5451">
        <f t="shared" si="445"/>
        <v>1005823058</v>
      </c>
      <c r="B5451" s="32">
        <v>1005823</v>
      </c>
      <c r="C5451">
        <v>58</v>
      </c>
      <c r="D5451">
        <v>0</v>
      </c>
      <c r="E5451">
        <v>0</v>
      </c>
      <c r="F5451" t="s">
        <v>635</v>
      </c>
      <c r="H5451">
        <v>0</v>
      </c>
      <c r="I5451">
        <v>1</v>
      </c>
      <c r="J5451">
        <v>0</v>
      </c>
      <c r="K5451">
        <v>100</v>
      </c>
      <c r="L5451">
        <f t="shared" si="446"/>
        <v>3.7800399999999912</v>
      </c>
      <c r="N5451">
        <v>0.85909999999999798</v>
      </c>
      <c r="O5451" t="str">
        <f t="shared" si="444"/>
        <v>18&lt;row&gt;&lt;color=136,140,107&gt;让飞鹰队给予对手378%伤害，&lt;row&gt;&lt;color=136,140,107&gt;并额外造成1883点伤害</v>
      </c>
    </row>
    <row r="5452" spans="1:15" x14ac:dyDescent="0.15">
      <c r="A5452">
        <f t="shared" si="445"/>
        <v>1005823059</v>
      </c>
      <c r="B5452" s="32">
        <v>1005823</v>
      </c>
      <c r="C5452">
        <v>59</v>
      </c>
      <c r="D5452">
        <v>0</v>
      </c>
      <c r="E5452">
        <v>0</v>
      </c>
      <c r="F5452" t="s">
        <v>636</v>
      </c>
      <c r="H5452">
        <v>0</v>
      </c>
      <c r="I5452">
        <v>1</v>
      </c>
      <c r="J5452">
        <v>0</v>
      </c>
      <c r="K5452">
        <v>100</v>
      </c>
      <c r="L5452">
        <f t="shared" si="446"/>
        <v>3.8077599999999912</v>
      </c>
      <c r="N5452">
        <v>0.86539999999999795</v>
      </c>
      <c r="O5452" t="str">
        <f t="shared" si="444"/>
        <v>18&lt;row&gt;&lt;color=136,140,107&gt;让飞鹰队给予对手380%伤害，&lt;row&gt;&lt;color=136,140,107&gt;并额外造成1944点伤害</v>
      </c>
    </row>
    <row r="5453" spans="1:15" x14ac:dyDescent="0.15">
      <c r="A5453">
        <f t="shared" si="445"/>
        <v>1005823060</v>
      </c>
      <c r="B5453" s="32">
        <v>1005823</v>
      </c>
      <c r="C5453">
        <v>60</v>
      </c>
      <c r="D5453">
        <v>0</v>
      </c>
      <c r="E5453">
        <v>0</v>
      </c>
      <c r="F5453" t="s">
        <v>637</v>
      </c>
      <c r="H5453">
        <v>0</v>
      </c>
      <c r="I5453">
        <v>1</v>
      </c>
      <c r="J5453">
        <v>0</v>
      </c>
      <c r="K5453">
        <v>100</v>
      </c>
      <c r="L5453">
        <f t="shared" si="446"/>
        <v>3.8354799999999916</v>
      </c>
      <c r="N5453">
        <v>0.87169999999999803</v>
      </c>
      <c r="O5453" t="str">
        <f t="shared" si="444"/>
        <v>18&lt;row&gt;&lt;color=136,140,107&gt;让飞鹰队给予对手383%伤害，&lt;row&gt;&lt;color=136,140,107&gt;并额外造成2006点伤害</v>
      </c>
    </row>
    <row r="5454" spans="1:15" x14ac:dyDescent="0.15">
      <c r="A5454">
        <f t="shared" si="445"/>
        <v>1005823061</v>
      </c>
      <c r="B5454" s="32">
        <v>1005823</v>
      </c>
      <c r="C5454">
        <v>61</v>
      </c>
      <c r="D5454">
        <v>0</v>
      </c>
      <c r="E5454">
        <v>0</v>
      </c>
      <c r="F5454" t="s">
        <v>638</v>
      </c>
      <c r="H5454">
        <v>0</v>
      </c>
      <c r="I5454">
        <v>1</v>
      </c>
      <c r="J5454">
        <v>0</v>
      </c>
      <c r="K5454">
        <v>100</v>
      </c>
      <c r="L5454">
        <f t="shared" si="446"/>
        <v>3.8631999999999915</v>
      </c>
      <c r="N5454">
        <v>0.877999999999998</v>
      </c>
      <c r="O5454" t="str">
        <f t="shared" si="444"/>
        <v>18&lt;row&gt;&lt;color=136,140,107&gt;让飞鹰队给予对手386%伤害，&lt;row&gt;&lt;color=136,140,107&gt;并额外造成2069点伤害</v>
      </c>
    </row>
    <row r="5455" spans="1:15" x14ac:dyDescent="0.15">
      <c r="A5455">
        <f t="shared" si="445"/>
        <v>1005823062</v>
      </c>
      <c r="B5455" s="32">
        <v>1005823</v>
      </c>
      <c r="C5455">
        <v>62</v>
      </c>
      <c r="D5455">
        <v>0</v>
      </c>
      <c r="E5455">
        <v>0</v>
      </c>
      <c r="F5455" t="s">
        <v>639</v>
      </c>
      <c r="H5455">
        <v>0</v>
      </c>
      <c r="I5455">
        <v>1</v>
      </c>
      <c r="J5455">
        <v>0</v>
      </c>
      <c r="K5455">
        <v>100</v>
      </c>
      <c r="L5455">
        <f t="shared" si="446"/>
        <v>3.8909199999999915</v>
      </c>
      <c r="N5455">
        <v>0.88429999999999798</v>
      </c>
      <c r="O5455" t="str">
        <f t="shared" si="444"/>
        <v>18&lt;row&gt;&lt;color=136,140,107&gt;让飞鹰队给予对手389%伤害，&lt;row&gt;&lt;color=136,140,107&gt;并额外造成2133点伤害</v>
      </c>
    </row>
    <row r="5456" spans="1:15" x14ac:dyDescent="0.15">
      <c r="A5456">
        <f t="shared" si="445"/>
        <v>1005823063</v>
      </c>
      <c r="B5456" s="32">
        <v>1005823</v>
      </c>
      <c r="C5456">
        <v>63</v>
      </c>
      <c r="D5456">
        <v>0</v>
      </c>
      <c r="E5456">
        <v>0</v>
      </c>
      <c r="F5456" t="s">
        <v>640</v>
      </c>
      <c r="H5456">
        <v>0</v>
      </c>
      <c r="I5456">
        <v>1</v>
      </c>
      <c r="J5456">
        <v>0</v>
      </c>
      <c r="K5456">
        <v>100</v>
      </c>
      <c r="L5456">
        <f t="shared" si="446"/>
        <v>3.9186399999999915</v>
      </c>
      <c r="N5456">
        <v>0.89059999999999795</v>
      </c>
      <c r="O5456" t="str">
        <f t="shared" si="444"/>
        <v>18&lt;row&gt;&lt;color=136,140,107&gt;让飞鹰队给予对手391%伤害，&lt;row&gt;&lt;color=136,140,107&gt;并额外造成2198点伤害</v>
      </c>
    </row>
    <row r="5457" spans="1:15" x14ac:dyDescent="0.15">
      <c r="A5457">
        <f t="shared" si="445"/>
        <v>1005823064</v>
      </c>
      <c r="B5457" s="32">
        <v>1005823</v>
      </c>
      <c r="C5457">
        <v>64</v>
      </c>
      <c r="D5457">
        <v>0</v>
      </c>
      <c r="E5457">
        <v>0</v>
      </c>
      <c r="F5457" t="s">
        <v>641</v>
      </c>
      <c r="H5457">
        <v>0</v>
      </c>
      <c r="I5457">
        <v>1</v>
      </c>
      <c r="J5457">
        <v>0</v>
      </c>
      <c r="K5457">
        <v>100</v>
      </c>
      <c r="L5457">
        <f t="shared" si="446"/>
        <v>3.9463599999999919</v>
      </c>
      <c r="N5457">
        <v>0.89689999999999803</v>
      </c>
      <c r="O5457" t="str">
        <f t="shared" si="444"/>
        <v>18&lt;row&gt;&lt;color=136,140,107&gt;让飞鹰队给予对手394%伤害，&lt;row&gt;&lt;color=136,140,107&gt;并额外造成2265点伤害</v>
      </c>
    </row>
    <row r="5458" spans="1:15" x14ac:dyDescent="0.15">
      <c r="A5458">
        <f t="shared" si="445"/>
        <v>1005823065</v>
      </c>
      <c r="B5458" s="32">
        <v>1005823</v>
      </c>
      <c r="C5458">
        <v>65</v>
      </c>
      <c r="D5458">
        <v>0</v>
      </c>
      <c r="E5458">
        <v>0</v>
      </c>
      <c r="F5458" t="s">
        <v>642</v>
      </c>
      <c r="H5458">
        <v>0</v>
      </c>
      <c r="I5458">
        <v>1</v>
      </c>
      <c r="J5458">
        <v>0</v>
      </c>
      <c r="K5458">
        <v>100</v>
      </c>
      <c r="L5458">
        <f t="shared" si="446"/>
        <v>3.9740799999999914</v>
      </c>
      <c r="N5458">
        <v>0.903199999999998</v>
      </c>
      <c r="O5458" t="str">
        <f t="shared" si="444"/>
        <v>18&lt;row&gt;&lt;color=136,140,107&gt;让飞鹰队给予对手397%伤害，&lt;row&gt;&lt;color=136,140,107&gt;并额外造成2333点伤害</v>
      </c>
    </row>
    <row r="5459" spans="1:15" x14ac:dyDescent="0.15">
      <c r="A5459">
        <f t="shared" si="445"/>
        <v>1005823066</v>
      </c>
      <c r="B5459" s="32">
        <v>1005823</v>
      </c>
      <c r="C5459">
        <v>66</v>
      </c>
      <c r="D5459">
        <v>0</v>
      </c>
      <c r="E5459">
        <v>0</v>
      </c>
      <c r="F5459" t="s">
        <v>643</v>
      </c>
      <c r="H5459">
        <v>0</v>
      </c>
      <c r="I5459">
        <v>1</v>
      </c>
      <c r="J5459">
        <v>0</v>
      </c>
      <c r="K5459">
        <v>100</v>
      </c>
      <c r="L5459">
        <f t="shared" si="446"/>
        <v>4.0017999999999914</v>
      </c>
      <c r="N5459">
        <v>0.90949999999999798</v>
      </c>
      <c r="O5459" t="str">
        <f t="shared" ref="O5459:O5472" si="447">"18&lt;row&gt;&lt;color=136,140,107&gt;让飞鹰队给予对手"&amp;INT(L5459*100)&amp;"%伤害，&lt;row&gt;&lt;color=136,140,107&gt;并额外造成"&amp;INT(C5459*10*L5459*N5459)&amp;"点伤害"</f>
        <v>18&lt;row&gt;&lt;color=136,140,107&gt;让飞鹰队给予对手400%伤害，&lt;row&gt;&lt;color=136,140,107&gt;并额外造成2402点伤害</v>
      </c>
    </row>
    <row r="5460" spans="1:15" x14ac:dyDescent="0.15">
      <c r="A5460">
        <f t="shared" si="445"/>
        <v>1005823067</v>
      </c>
      <c r="B5460" s="32">
        <v>1005823</v>
      </c>
      <c r="C5460">
        <v>67</v>
      </c>
      <c r="D5460">
        <v>0</v>
      </c>
      <c r="E5460">
        <v>0</v>
      </c>
      <c r="F5460" t="s">
        <v>644</v>
      </c>
      <c r="H5460">
        <v>0</v>
      </c>
      <c r="I5460">
        <v>1</v>
      </c>
      <c r="J5460">
        <v>0</v>
      </c>
      <c r="K5460">
        <v>100</v>
      </c>
      <c r="L5460">
        <f t="shared" si="446"/>
        <v>4.0295199999999909</v>
      </c>
      <c r="N5460">
        <v>0.91579999999999795</v>
      </c>
      <c r="O5460" t="str">
        <f t="shared" si="447"/>
        <v>18&lt;row&gt;&lt;color=136,140,107&gt;让飞鹰队给予对手402%伤害，&lt;row&gt;&lt;color=136,140,107&gt;并额外造成2472点伤害</v>
      </c>
    </row>
    <row r="5461" spans="1:15" x14ac:dyDescent="0.15">
      <c r="A5461">
        <f t="shared" si="445"/>
        <v>1005823068</v>
      </c>
      <c r="B5461" s="32">
        <v>1005823</v>
      </c>
      <c r="C5461">
        <v>68</v>
      </c>
      <c r="D5461">
        <v>0</v>
      </c>
      <c r="E5461">
        <v>0</v>
      </c>
      <c r="F5461" t="s">
        <v>645</v>
      </c>
      <c r="H5461">
        <v>0</v>
      </c>
      <c r="I5461">
        <v>1</v>
      </c>
      <c r="J5461">
        <v>0</v>
      </c>
      <c r="K5461">
        <v>100</v>
      </c>
      <c r="L5461">
        <f t="shared" si="446"/>
        <v>4.0572399999999913</v>
      </c>
      <c r="N5461">
        <v>0.92209999999999803</v>
      </c>
      <c r="O5461" t="str">
        <f t="shared" si="447"/>
        <v>18&lt;row&gt;&lt;color=136,140,107&gt;让飞鹰队给予对手405%伤害，&lt;row&gt;&lt;color=136,140,107&gt;并额外造成2544点伤害</v>
      </c>
    </row>
    <row r="5462" spans="1:15" x14ac:dyDescent="0.15">
      <c r="A5462">
        <f t="shared" si="445"/>
        <v>1005823069</v>
      </c>
      <c r="B5462" s="32">
        <v>1005823</v>
      </c>
      <c r="C5462">
        <v>69</v>
      </c>
      <c r="D5462">
        <v>0</v>
      </c>
      <c r="E5462">
        <v>0</v>
      </c>
      <c r="F5462" t="s">
        <v>646</v>
      </c>
      <c r="H5462">
        <v>0</v>
      </c>
      <c r="I5462">
        <v>1</v>
      </c>
      <c r="J5462">
        <v>0</v>
      </c>
      <c r="K5462">
        <v>100</v>
      </c>
      <c r="L5462">
        <f t="shared" si="446"/>
        <v>4.0849599999999917</v>
      </c>
      <c r="N5462">
        <v>0.928399999999998</v>
      </c>
      <c r="O5462" t="str">
        <f t="shared" si="447"/>
        <v>18&lt;row&gt;&lt;color=136,140,107&gt;让飞鹰队给予对手408%伤害，&lt;row&gt;&lt;color=136,140,107&gt;并额外造成2616点伤害</v>
      </c>
    </row>
    <row r="5463" spans="1:15" x14ac:dyDescent="0.15">
      <c r="A5463">
        <f t="shared" si="445"/>
        <v>1005823070</v>
      </c>
      <c r="B5463" s="32">
        <v>1005823</v>
      </c>
      <c r="C5463">
        <v>70</v>
      </c>
      <c r="D5463">
        <v>0</v>
      </c>
      <c r="E5463">
        <v>0</v>
      </c>
      <c r="F5463" t="s">
        <v>647</v>
      </c>
      <c r="H5463">
        <v>0</v>
      </c>
      <c r="I5463">
        <v>1</v>
      </c>
      <c r="J5463">
        <v>0</v>
      </c>
      <c r="K5463">
        <v>100</v>
      </c>
      <c r="L5463">
        <f t="shared" si="446"/>
        <v>4.1126799999999912</v>
      </c>
      <c r="N5463">
        <v>0.93469999999999798</v>
      </c>
      <c r="O5463" t="str">
        <f t="shared" si="447"/>
        <v>18&lt;row&gt;&lt;color=136,140,107&gt;让飞鹰队给予对手411%伤害，&lt;row&gt;&lt;color=136,140,107&gt;并额外造成2690点伤害</v>
      </c>
    </row>
    <row r="5464" spans="1:15" x14ac:dyDescent="0.15">
      <c r="A5464">
        <f t="shared" si="445"/>
        <v>1005823071</v>
      </c>
      <c r="B5464" s="32">
        <v>1005823</v>
      </c>
      <c r="C5464">
        <v>71</v>
      </c>
      <c r="D5464">
        <v>0</v>
      </c>
      <c r="E5464">
        <v>0</v>
      </c>
      <c r="F5464" t="s">
        <v>648</v>
      </c>
      <c r="H5464">
        <v>0</v>
      </c>
      <c r="I5464">
        <v>1</v>
      </c>
      <c r="J5464">
        <v>0</v>
      </c>
      <c r="K5464">
        <v>100</v>
      </c>
      <c r="L5464">
        <f t="shared" si="446"/>
        <v>4.1403999999999916</v>
      </c>
      <c r="N5464">
        <v>0.94099999999999795</v>
      </c>
      <c r="O5464" t="str">
        <f t="shared" si="447"/>
        <v>18&lt;row&gt;&lt;color=136,140,107&gt;让飞鹰队给予对手414%伤害，&lt;row&gt;&lt;color=136,140,107&gt;并额外造成2766点伤害</v>
      </c>
    </row>
    <row r="5465" spans="1:15" x14ac:dyDescent="0.15">
      <c r="A5465">
        <f t="shared" si="445"/>
        <v>1005823072</v>
      </c>
      <c r="B5465" s="32">
        <v>1005823</v>
      </c>
      <c r="C5465">
        <v>72</v>
      </c>
      <c r="D5465">
        <v>0</v>
      </c>
      <c r="E5465">
        <v>0</v>
      </c>
      <c r="F5465" t="s">
        <v>649</v>
      </c>
      <c r="H5465">
        <v>0</v>
      </c>
      <c r="I5465">
        <v>1</v>
      </c>
      <c r="J5465">
        <v>0</v>
      </c>
      <c r="K5465">
        <v>100</v>
      </c>
      <c r="L5465">
        <f t="shared" si="446"/>
        <v>4.1681199999999921</v>
      </c>
      <c r="N5465">
        <v>0.94729999999999803</v>
      </c>
      <c r="O5465" t="str">
        <f t="shared" si="447"/>
        <v>18&lt;row&gt;&lt;color=136,140,107&gt;让飞鹰队给予对手416%伤害，&lt;row&gt;&lt;color=136,140,107&gt;并额外造成2842点伤害</v>
      </c>
    </row>
    <row r="5466" spans="1:15" x14ac:dyDescent="0.15">
      <c r="A5466">
        <f t="shared" si="445"/>
        <v>1005823073</v>
      </c>
      <c r="B5466" s="32">
        <v>1005823</v>
      </c>
      <c r="C5466">
        <v>73</v>
      </c>
      <c r="D5466">
        <v>0</v>
      </c>
      <c r="E5466">
        <v>0</v>
      </c>
      <c r="F5466" t="s">
        <v>650</v>
      </c>
      <c r="H5466">
        <v>0</v>
      </c>
      <c r="I5466">
        <v>1</v>
      </c>
      <c r="J5466">
        <v>0</v>
      </c>
      <c r="K5466">
        <v>100</v>
      </c>
      <c r="L5466">
        <f t="shared" si="446"/>
        <v>4.1958399999999916</v>
      </c>
      <c r="N5466">
        <v>0.953599999999998</v>
      </c>
      <c r="O5466" t="str">
        <f t="shared" si="447"/>
        <v>18&lt;row&gt;&lt;color=136,140,107&gt;让飞鹰队给予对手419%伤害，&lt;row&gt;&lt;color=136,140,107&gt;并额外造成2920点伤害</v>
      </c>
    </row>
    <row r="5467" spans="1:15" x14ac:dyDescent="0.15">
      <c r="A5467">
        <f t="shared" si="445"/>
        <v>1005823074</v>
      </c>
      <c r="B5467" s="32">
        <v>1005823</v>
      </c>
      <c r="C5467">
        <v>74</v>
      </c>
      <c r="D5467">
        <v>0</v>
      </c>
      <c r="E5467">
        <v>0</v>
      </c>
      <c r="F5467" t="s">
        <v>651</v>
      </c>
      <c r="H5467">
        <v>0</v>
      </c>
      <c r="I5467">
        <v>1</v>
      </c>
      <c r="J5467">
        <v>0</v>
      </c>
      <c r="K5467">
        <v>100</v>
      </c>
      <c r="L5467">
        <f t="shared" si="446"/>
        <v>4.2235599999999911</v>
      </c>
      <c r="N5467">
        <v>0.95989999999999798</v>
      </c>
      <c r="O5467" t="str">
        <f t="shared" si="447"/>
        <v>18&lt;row&gt;&lt;color=136,140,107&gt;让飞鹰队给予对手422%伤害，&lt;row&gt;&lt;color=136,140,107&gt;并额外造成3000点伤害</v>
      </c>
    </row>
    <row r="5468" spans="1:15" x14ac:dyDescent="0.15">
      <c r="A5468">
        <f t="shared" si="445"/>
        <v>1005823075</v>
      </c>
      <c r="B5468" s="32">
        <v>1005823</v>
      </c>
      <c r="C5468">
        <v>75</v>
      </c>
      <c r="D5468">
        <v>0</v>
      </c>
      <c r="E5468">
        <v>0</v>
      </c>
      <c r="F5468" t="s">
        <v>652</v>
      </c>
      <c r="H5468">
        <v>0</v>
      </c>
      <c r="I5468">
        <v>1</v>
      </c>
      <c r="J5468">
        <v>0</v>
      </c>
      <c r="K5468">
        <v>100</v>
      </c>
      <c r="L5468">
        <f t="shared" si="446"/>
        <v>4.2512799999999915</v>
      </c>
      <c r="N5468">
        <v>0.96619999999999795</v>
      </c>
      <c r="O5468" t="str">
        <f t="shared" si="447"/>
        <v>18&lt;row&gt;&lt;color=136,140,107&gt;让飞鹰队给予对手425%伤害，&lt;row&gt;&lt;color=136,140,107&gt;并额外造成3080点伤害</v>
      </c>
    </row>
    <row r="5469" spans="1:15" x14ac:dyDescent="0.15">
      <c r="A5469">
        <f t="shared" si="445"/>
        <v>1005823076</v>
      </c>
      <c r="B5469" s="32">
        <v>1005823</v>
      </c>
      <c r="C5469">
        <v>76</v>
      </c>
      <c r="D5469">
        <v>0</v>
      </c>
      <c r="E5469">
        <v>0</v>
      </c>
      <c r="F5469" t="s">
        <v>653</v>
      </c>
      <c r="H5469">
        <v>0</v>
      </c>
      <c r="I5469">
        <v>1</v>
      </c>
      <c r="J5469">
        <v>0</v>
      </c>
      <c r="K5469">
        <v>100</v>
      </c>
      <c r="L5469">
        <f t="shared" si="446"/>
        <v>4.2789999999999919</v>
      </c>
      <c r="N5469">
        <v>0.97249999999999803</v>
      </c>
      <c r="O5469" t="str">
        <f t="shared" si="447"/>
        <v>18&lt;row&gt;&lt;color=136,140,107&gt;让飞鹰队给予对手427%伤害，&lt;row&gt;&lt;color=136,140,107&gt;并额外造成3162点伤害</v>
      </c>
    </row>
    <row r="5470" spans="1:15" x14ac:dyDescent="0.15">
      <c r="A5470">
        <f t="shared" si="445"/>
        <v>1005823077</v>
      </c>
      <c r="B5470" s="32">
        <v>1005823</v>
      </c>
      <c r="C5470">
        <v>77</v>
      </c>
      <c r="D5470">
        <v>0</v>
      </c>
      <c r="E5470">
        <v>0</v>
      </c>
      <c r="F5470" t="s">
        <v>654</v>
      </c>
      <c r="H5470">
        <v>0</v>
      </c>
      <c r="I5470">
        <v>1</v>
      </c>
      <c r="J5470">
        <v>0</v>
      </c>
      <c r="K5470">
        <v>100</v>
      </c>
      <c r="L5470">
        <f t="shared" si="446"/>
        <v>4.3067199999999914</v>
      </c>
      <c r="N5470">
        <v>0.978799999999998</v>
      </c>
      <c r="O5470" t="str">
        <f t="shared" si="447"/>
        <v>18&lt;row&gt;&lt;color=136,140,107&gt;让飞鹰队给予对手430%伤害，&lt;row&gt;&lt;color=136,140,107&gt;并额外造成3245点伤害</v>
      </c>
    </row>
    <row r="5471" spans="1:15" x14ac:dyDescent="0.15">
      <c r="A5471">
        <f t="shared" si="445"/>
        <v>1005823078</v>
      </c>
      <c r="B5471" s="32">
        <v>1005823</v>
      </c>
      <c r="C5471">
        <v>78</v>
      </c>
      <c r="D5471">
        <v>0</v>
      </c>
      <c r="E5471">
        <v>0</v>
      </c>
      <c r="F5471" t="s">
        <v>655</v>
      </c>
      <c r="H5471">
        <v>0</v>
      </c>
      <c r="I5471">
        <v>1</v>
      </c>
      <c r="J5471">
        <v>0</v>
      </c>
      <c r="K5471">
        <v>100</v>
      </c>
      <c r="L5471">
        <f t="shared" si="446"/>
        <v>4.3344399999999919</v>
      </c>
      <c r="N5471">
        <v>0.98509999999999798</v>
      </c>
      <c r="O5471" t="str">
        <f t="shared" si="447"/>
        <v>18&lt;row&gt;&lt;color=136,140,107&gt;让飞鹰队给予对手433%伤害，&lt;row&gt;&lt;color=136,140,107&gt;并额外造成3330点伤害</v>
      </c>
    </row>
    <row r="5472" spans="1:15" x14ac:dyDescent="0.15">
      <c r="A5472">
        <f t="shared" si="445"/>
        <v>1005823079</v>
      </c>
      <c r="B5472" s="32">
        <v>1005823</v>
      </c>
      <c r="C5472">
        <v>79</v>
      </c>
      <c r="D5472">
        <v>0</v>
      </c>
      <c r="E5472">
        <v>0</v>
      </c>
      <c r="F5472" t="s">
        <v>656</v>
      </c>
      <c r="H5472">
        <v>0</v>
      </c>
      <c r="I5472">
        <v>1</v>
      </c>
      <c r="J5472">
        <v>0</v>
      </c>
      <c r="K5472">
        <v>100</v>
      </c>
      <c r="L5472">
        <f t="shared" si="446"/>
        <v>4.3621599999999914</v>
      </c>
      <c r="N5472">
        <v>0.99139999999999795</v>
      </c>
      <c r="O5472" t="str">
        <f t="shared" si="447"/>
        <v>18&lt;row&gt;&lt;color=136,140,107&gt;让飞鹰队给予对手436%伤害，&lt;row&gt;&lt;color=136,140,107&gt;并额外造成3416点伤害</v>
      </c>
    </row>
    <row r="5473" spans="1:15" x14ac:dyDescent="0.15">
      <c r="A5473">
        <f t="shared" si="445"/>
        <v>1005823080</v>
      </c>
      <c r="B5473" s="32">
        <v>1005823</v>
      </c>
      <c r="C5473">
        <v>80</v>
      </c>
      <c r="D5473">
        <v>0</v>
      </c>
      <c r="E5473">
        <v>0</v>
      </c>
      <c r="F5473" t="s">
        <v>657</v>
      </c>
      <c r="H5473">
        <v>0</v>
      </c>
      <c r="I5473">
        <v>1</v>
      </c>
      <c r="J5473">
        <v>0</v>
      </c>
      <c r="K5473">
        <v>100</v>
      </c>
      <c r="L5473">
        <f t="shared" si="446"/>
        <v>4.4000000000000004</v>
      </c>
      <c r="N5473">
        <v>0.99769999999999803</v>
      </c>
      <c r="O5473" t="str">
        <f>"18&lt;row&gt;&lt;color=136,140,107&gt;让飞鹰队给予对手"&amp;INT(L5473*100)&amp;"%伤害，&lt;row&gt;&lt;color=136,140,107&gt;并额外造成"&amp;INT(C5473*10*L5473*N5473)&amp;"点伤害"</f>
        <v>18&lt;row&gt;&lt;color=136,140,107&gt;让飞鹰队给予对手440%伤害，&lt;row&gt;&lt;color=136,140,107&gt;并额外造成3511点伤害</v>
      </c>
    </row>
    <row r="5474" spans="1:15" x14ac:dyDescent="0.15">
      <c r="A5474">
        <f t="shared" si="445"/>
        <v>1006023001</v>
      </c>
      <c r="B5474" s="35">
        <v>1006023</v>
      </c>
      <c r="C5474">
        <v>1</v>
      </c>
      <c r="D5474">
        <v>0</v>
      </c>
      <c r="E5474">
        <v>0</v>
      </c>
      <c r="F5474" t="s">
        <v>578</v>
      </c>
      <c r="H5474">
        <v>0</v>
      </c>
      <c r="I5474">
        <v>1</v>
      </c>
      <c r="J5474">
        <v>0</v>
      </c>
      <c r="K5474">
        <v>100</v>
      </c>
      <c r="L5474">
        <f t="shared" si="446"/>
        <v>2.8250000000000002</v>
      </c>
      <c r="N5474">
        <v>0.5</v>
      </c>
      <c r="O5474" t="str">
        <f>"18&lt;row&gt;&lt;color=136,140,107&gt;用闇雷给予对手"&amp;INT(L5474*100)&amp;"%伤害，&lt;row&gt;&lt;color=136,140,107&gt;并额外造成"&amp;INT(C5474*10*L5474*N5474)&amp;"点伤害"</f>
        <v>18&lt;row&gt;&lt;color=136,140,107&gt;用闇雷给予对手282%伤害，&lt;row&gt;&lt;color=136,140,107&gt;并额外造成14点伤害</v>
      </c>
    </row>
    <row r="5475" spans="1:15" x14ac:dyDescent="0.15">
      <c r="A5475">
        <f t="shared" si="445"/>
        <v>1006023002</v>
      </c>
      <c r="B5475" s="32">
        <v>1006023</v>
      </c>
      <c r="C5475">
        <v>2</v>
      </c>
      <c r="D5475">
        <v>0</v>
      </c>
      <c r="E5475">
        <v>0</v>
      </c>
      <c r="F5475" t="s">
        <v>590</v>
      </c>
      <c r="H5475">
        <v>0</v>
      </c>
      <c r="I5475">
        <v>1</v>
      </c>
      <c r="J5475">
        <v>0</v>
      </c>
      <c r="K5475">
        <v>100</v>
      </c>
      <c r="L5475">
        <f t="shared" si="446"/>
        <v>2.860595</v>
      </c>
      <c r="N5475">
        <v>0.50629999999999997</v>
      </c>
      <c r="O5475" t="str">
        <f t="shared" ref="O5475:O5538" si="448">"18&lt;row&gt;&lt;color=136,140,107&gt;用闇雷给予对手"&amp;INT(L5475*100)&amp;"%伤害，&lt;row&gt;&lt;color=136,140,107&gt;并额外造成"&amp;INT(C5475*10*L5475*N5475)&amp;"点伤害"</f>
        <v>18&lt;row&gt;&lt;color=136,140,107&gt;用闇雷给予对手286%伤害，&lt;row&gt;&lt;color=136,140,107&gt;并额外造成28点伤害</v>
      </c>
    </row>
    <row r="5476" spans="1:15" x14ac:dyDescent="0.15">
      <c r="A5476">
        <f t="shared" si="445"/>
        <v>1006023003</v>
      </c>
      <c r="B5476" s="32">
        <v>1006023</v>
      </c>
      <c r="C5476">
        <v>3</v>
      </c>
      <c r="D5476">
        <v>0</v>
      </c>
      <c r="E5476">
        <v>0</v>
      </c>
      <c r="F5476" t="s">
        <v>579</v>
      </c>
      <c r="H5476">
        <v>0</v>
      </c>
      <c r="I5476">
        <v>1</v>
      </c>
      <c r="J5476">
        <v>0</v>
      </c>
      <c r="K5476">
        <v>100</v>
      </c>
      <c r="L5476">
        <f t="shared" si="446"/>
        <v>2.8961899999999998</v>
      </c>
      <c r="N5476">
        <v>0.51259999999999994</v>
      </c>
      <c r="O5476" t="str">
        <f t="shared" si="448"/>
        <v>18&lt;row&gt;&lt;color=136,140,107&gt;用闇雷给予对手289%伤害，&lt;row&gt;&lt;color=136,140,107&gt;并额外造成44点伤害</v>
      </c>
    </row>
    <row r="5477" spans="1:15" x14ac:dyDescent="0.15">
      <c r="A5477">
        <f t="shared" si="445"/>
        <v>1006023004</v>
      </c>
      <c r="B5477" s="32">
        <v>1006023</v>
      </c>
      <c r="C5477">
        <v>4</v>
      </c>
      <c r="D5477">
        <v>0</v>
      </c>
      <c r="E5477">
        <v>0</v>
      </c>
      <c r="F5477" t="s">
        <v>580</v>
      </c>
      <c r="H5477">
        <v>0</v>
      </c>
      <c r="I5477">
        <v>1</v>
      </c>
      <c r="J5477">
        <v>0</v>
      </c>
      <c r="K5477">
        <v>100</v>
      </c>
      <c r="L5477">
        <f t="shared" si="446"/>
        <v>2.9317850000000005</v>
      </c>
      <c r="N5477">
        <v>0.51890000000000003</v>
      </c>
      <c r="O5477" t="str">
        <f t="shared" si="448"/>
        <v>18&lt;row&gt;&lt;color=136,140,107&gt;用闇雷给予对手293%伤害，&lt;row&gt;&lt;color=136,140,107&gt;并额外造成60点伤害</v>
      </c>
    </row>
    <row r="5478" spans="1:15" x14ac:dyDescent="0.15">
      <c r="A5478">
        <f t="shared" si="445"/>
        <v>1006023005</v>
      </c>
      <c r="B5478" s="32">
        <v>1006023</v>
      </c>
      <c r="C5478">
        <v>5</v>
      </c>
      <c r="D5478">
        <v>0</v>
      </c>
      <c r="E5478">
        <v>0</v>
      </c>
      <c r="F5478" t="s">
        <v>581</v>
      </c>
      <c r="H5478">
        <v>0</v>
      </c>
      <c r="I5478">
        <v>1</v>
      </c>
      <c r="J5478">
        <v>0</v>
      </c>
      <c r="K5478">
        <v>100</v>
      </c>
      <c r="L5478">
        <f t="shared" si="446"/>
        <v>2.9673800000000004</v>
      </c>
      <c r="N5478">
        <v>0.5252</v>
      </c>
      <c r="O5478" t="str">
        <f t="shared" si="448"/>
        <v>18&lt;row&gt;&lt;color=136,140,107&gt;用闇雷给予对手296%伤害，&lt;row&gt;&lt;color=136,140,107&gt;并额外造成77点伤害</v>
      </c>
    </row>
    <row r="5479" spans="1:15" x14ac:dyDescent="0.15">
      <c r="A5479">
        <f t="shared" si="445"/>
        <v>1006023006</v>
      </c>
      <c r="B5479" s="32">
        <v>1006023</v>
      </c>
      <c r="C5479">
        <v>6</v>
      </c>
      <c r="D5479">
        <v>0</v>
      </c>
      <c r="E5479">
        <v>0</v>
      </c>
      <c r="F5479" t="s">
        <v>582</v>
      </c>
      <c r="H5479">
        <v>0</v>
      </c>
      <c r="I5479">
        <v>1</v>
      </c>
      <c r="J5479">
        <v>0</v>
      </c>
      <c r="K5479">
        <v>100</v>
      </c>
      <c r="L5479">
        <f t="shared" si="446"/>
        <v>3.0029750000000002</v>
      </c>
      <c r="N5479">
        <v>0.53149999999999997</v>
      </c>
      <c r="O5479" t="str">
        <f t="shared" si="448"/>
        <v>18&lt;row&gt;&lt;color=136,140,107&gt;用闇雷给予对手300%伤害，&lt;row&gt;&lt;color=136,140,107&gt;并额外造成95点伤害</v>
      </c>
    </row>
    <row r="5480" spans="1:15" x14ac:dyDescent="0.15">
      <c r="A5480">
        <f t="shared" si="445"/>
        <v>1006023007</v>
      </c>
      <c r="B5480" s="32">
        <v>1006023</v>
      </c>
      <c r="C5480">
        <v>7</v>
      </c>
      <c r="D5480">
        <v>0</v>
      </c>
      <c r="E5480">
        <v>0</v>
      </c>
      <c r="F5480" t="s">
        <v>583</v>
      </c>
      <c r="H5480">
        <v>0</v>
      </c>
      <c r="I5480">
        <v>1</v>
      </c>
      <c r="J5480">
        <v>0</v>
      </c>
      <c r="K5480">
        <v>100</v>
      </c>
      <c r="L5480">
        <f t="shared" si="446"/>
        <v>3.03857</v>
      </c>
      <c r="N5480">
        <v>0.53779999999999994</v>
      </c>
      <c r="O5480" t="str">
        <f t="shared" si="448"/>
        <v>18&lt;row&gt;&lt;color=136,140,107&gt;用闇雷给予对手303%伤害，&lt;row&gt;&lt;color=136,140,107&gt;并额外造成114点伤害</v>
      </c>
    </row>
    <row r="5481" spans="1:15" x14ac:dyDescent="0.15">
      <c r="A5481">
        <f t="shared" ref="A5481:A5544" si="449">B5481*1000+C5481</f>
        <v>1006023008</v>
      </c>
      <c r="B5481" s="32">
        <v>1006023</v>
      </c>
      <c r="C5481">
        <v>8</v>
      </c>
      <c r="D5481">
        <v>0</v>
      </c>
      <c r="E5481">
        <v>0</v>
      </c>
      <c r="F5481" t="s">
        <v>584</v>
      </c>
      <c r="H5481">
        <v>0</v>
      </c>
      <c r="I5481">
        <v>1</v>
      </c>
      <c r="J5481">
        <v>0</v>
      </c>
      <c r="K5481">
        <v>100</v>
      </c>
      <c r="L5481">
        <f t="shared" si="446"/>
        <v>3.0741650000000003</v>
      </c>
      <c r="N5481">
        <v>0.54410000000000003</v>
      </c>
      <c r="O5481" t="str">
        <f t="shared" si="448"/>
        <v>18&lt;row&gt;&lt;color=136,140,107&gt;用闇雷给予对手307%伤害，&lt;row&gt;&lt;color=136,140,107&gt;并额外造成133点伤害</v>
      </c>
    </row>
    <row r="5482" spans="1:15" x14ac:dyDescent="0.15">
      <c r="A5482">
        <f t="shared" si="449"/>
        <v>1006023009</v>
      </c>
      <c r="B5482" s="32">
        <v>1006023</v>
      </c>
      <c r="C5482">
        <v>9</v>
      </c>
      <c r="D5482">
        <v>0</v>
      </c>
      <c r="E5482">
        <v>0</v>
      </c>
      <c r="F5482" t="s">
        <v>585</v>
      </c>
      <c r="H5482">
        <v>0</v>
      </c>
      <c r="I5482">
        <v>1</v>
      </c>
      <c r="J5482">
        <v>0</v>
      </c>
      <c r="K5482">
        <v>100</v>
      </c>
      <c r="L5482">
        <f t="shared" si="446"/>
        <v>3.1097600000000001</v>
      </c>
      <c r="N5482">
        <v>0.5504</v>
      </c>
      <c r="O5482" t="str">
        <f t="shared" si="448"/>
        <v>18&lt;row&gt;&lt;color=136,140,107&gt;用闇雷给予对手310%伤害，&lt;row&gt;&lt;color=136,140,107&gt;并额外造成154点伤害</v>
      </c>
    </row>
    <row r="5483" spans="1:15" x14ac:dyDescent="0.15">
      <c r="A5483">
        <f t="shared" si="449"/>
        <v>1006023010</v>
      </c>
      <c r="B5483" s="32">
        <v>1006023</v>
      </c>
      <c r="C5483">
        <v>10</v>
      </c>
      <c r="D5483">
        <v>0</v>
      </c>
      <c r="E5483">
        <v>0</v>
      </c>
      <c r="F5483" t="s">
        <v>586</v>
      </c>
      <c r="H5483">
        <v>0</v>
      </c>
      <c r="I5483">
        <v>1</v>
      </c>
      <c r="J5483">
        <v>0</v>
      </c>
      <c r="K5483">
        <v>100</v>
      </c>
      <c r="L5483">
        <f t="shared" si="446"/>
        <v>3.1453549999999999</v>
      </c>
      <c r="N5483">
        <v>0.55669999999999997</v>
      </c>
      <c r="O5483" t="str">
        <f t="shared" si="448"/>
        <v>18&lt;row&gt;&lt;color=136,140,107&gt;用闇雷给予对手314%伤害，&lt;row&gt;&lt;color=136,140,107&gt;并额外造成175点伤害</v>
      </c>
    </row>
    <row r="5484" spans="1:15" x14ac:dyDescent="0.15">
      <c r="A5484">
        <f t="shared" si="449"/>
        <v>1006023011</v>
      </c>
      <c r="B5484" s="32">
        <v>1006023</v>
      </c>
      <c r="C5484">
        <v>11</v>
      </c>
      <c r="D5484">
        <v>0</v>
      </c>
      <c r="E5484">
        <v>0</v>
      </c>
      <c r="F5484" t="s">
        <v>587</v>
      </c>
      <c r="H5484">
        <v>0</v>
      </c>
      <c r="I5484">
        <v>1</v>
      </c>
      <c r="J5484">
        <v>0</v>
      </c>
      <c r="K5484">
        <v>100</v>
      </c>
      <c r="L5484">
        <f t="shared" si="446"/>
        <v>3.1809499999999997</v>
      </c>
      <c r="N5484">
        <v>0.56299999999999994</v>
      </c>
      <c r="O5484" t="str">
        <f t="shared" si="448"/>
        <v>18&lt;row&gt;&lt;color=136,140,107&gt;用闇雷给予对手318%伤害，&lt;row&gt;&lt;color=136,140,107&gt;并额外造成196点伤害</v>
      </c>
    </row>
    <row r="5485" spans="1:15" x14ac:dyDescent="0.15">
      <c r="A5485">
        <f t="shared" si="449"/>
        <v>1006023012</v>
      </c>
      <c r="B5485" s="32">
        <v>1006023</v>
      </c>
      <c r="C5485">
        <v>12</v>
      </c>
      <c r="D5485">
        <v>0</v>
      </c>
      <c r="E5485">
        <v>0</v>
      </c>
      <c r="F5485" t="s">
        <v>588</v>
      </c>
      <c r="H5485">
        <v>0</v>
      </c>
      <c r="I5485">
        <v>1</v>
      </c>
      <c r="J5485">
        <v>0</v>
      </c>
      <c r="K5485">
        <v>100</v>
      </c>
      <c r="L5485">
        <f t="shared" si="446"/>
        <v>3.2165450000000004</v>
      </c>
      <c r="N5485">
        <v>0.56930000000000003</v>
      </c>
      <c r="O5485" t="str">
        <f t="shared" si="448"/>
        <v>18&lt;row&gt;&lt;color=136,140,107&gt;用闇雷给予对手321%伤害，&lt;row&gt;&lt;color=136,140,107&gt;并额外造成219点伤害</v>
      </c>
    </row>
    <row r="5486" spans="1:15" x14ac:dyDescent="0.15">
      <c r="A5486">
        <f t="shared" si="449"/>
        <v>1006023013</v>
      </c>
      <c r="B5486" s="32">
        <v>1006023</v>
      </c>
      <c r="C5486">
        <v>13</v>
      </c>
      <c r="D5486">
        <v>0</v>
      </c>
      <c r="E5486">
        <v>0</v>
      </c>
      <c r="F5486" t="s">
        <v>589</v>
      </c>
      <c r="H5486">
        <v>0</v>
      </c>
      <c r="I5486">
        <v>1</v>
      </c>
      <c r="J5486">
        <v>0</v>
      </c>
      <c r="K5486">
        <v>100</v>
      </c>
      <c r="L5486">
        <f t="shared" si="446"/>
        <v>3.2521400000000003</v>
      </c>
      <c r="N5486">
        <v>0.5756</v>
      </c>
      <c r="O5486" t="str">
        <f t="shared" si="448"/>
        <v>18&lt;row&gt;&lt;color=136,140,107&gt;用闇雷给予对手325%伤害，&lt;row&gt;&lt;color=136,140,107&gt;并额外造成243点伤害</v>
      </c>
    </row>
    <row r="5487" spans="1:15" x14ac:dyDescent="0.15">
      <c r="A5487">
        <f t="shared" si="449"/>
        <v>1006023014</v>
      </c>
      <c r="B5487" s="32">
        <v>1006023</v>
      </c>
      <c r="C5487">
        <v>14</v>
      </c>
      <c r="D5487">
        <v>0</v>
      </c>
      <c r="E5487">
        <v>0</v>
      </c>
      <c r="F5487" t="s">
        <v>591</v>
      </c>
      <c r="H5487">
        <v>0</v>
      </c>
      <c r="I5487">
        <v>1</v>
      </c>
      <c r="J5487">
        <v>0</v>
      </c>
      <c r="K5487">
        <v>100</v>
      </c>
      <c r="L5487">
        <f t="shared" si="446"/>
        <v>3.2877350000000001</v>
      </c>
      <c r="N5487">
        <v>0.58189999999999997</v>
      </c>
      <c r="O5487" t="str">
        <f t="shared" si="448"/>
        <v>18&lt;row&gt;&lt;color=136,140,107&gt;用闇雷给予对手328%伤害，&lt;row&gt;&lt;color=136,140,107&gt;并额外造成267点伤害</v>
      </c>
    </row>
    <row r="5488" spans="1:15" x14ac:dyDescent="0.15">
      <c r="A5488">
        <f t="shared" si="449"/>
        <v>1006023015</v>
      </c>
      <c r="B5488" s="32">
        <v>1006023</v>
      </c>
      <c r="C5488">
        <v>15</v>
      </c>
      <c r="D5488">
        <v>0</v>
      </c>
      <c r="E5488">
        <v>0</v>
      </c>
      <c r="F5488" t="s">
        <v>592</v>
      </c>
      <c r="H5488">
        <v>0</v>
      </c>
      <c r="I5488">
        <v>1</v>
      </c>
      <c r="J5488">
        <v>0</v>
      </c>
      <c r="K5488">
        <v>100</v>
      </c>
      <c r="L5488">
        <f t="shared" si="446"/>
        <v>3.3233299999999999</v>
      </c>
      <c r="N5488">
        <v>0.58819999999999995</v>
      </c>
      <c r="O5488" t="str">
        <f t="shared" si="448"/>
        <v>18&lt;row&gt;&lt;color=136,140,107&gt;用闇雷给予对手332%伤害，&lt;row&gt;&lt;color=136,140,107&gt;并额外造成293点伤害</v>
      </c>
    </row>
    <row r="5489" spans="1:15" x14ac:dyDescent="0.15">
      <c r="A5489">
        <f t="shared" si="449"/>
        <v>1006023016</v>
      </c>
      <c r="B5489" s="32">
        <v>1006023</v>
      </c>
      <c r="C5489">
        <v>16</v>
      </c>
      <c r="D5489">
        <v>0</v>
      </c>
      <c r="E5489">
        <v>0</v>
      </c>
      <c r="F5489" t="s">
        <v>593</v>
      </c>
      <c r="H5489">
        <v>0</v>
      </c>
      <c r="I5489">
        <v>1</v>
      </c>
      <c r="J5489">
        <v>0</v>
      </c>
      <c r="K5489">
        <v>100</v>
      </c>
      <c r="L5489">
        <f t="shared" si="446"/>
        <v>3.3589250000000002</v>
      </c>
      <c r="N5489">
        <v>0.59450000000000003</v>
      </c>
      <c r="O5489" t="str">
        <f t="shared" si="448"/>
        <v>18&lt;row&gt;&lt;color=136,140,107&gt;用闇雷给予对手335%伤害，&lt;row&gt;&lt;color=136,140,107&gt;并额外造成319点伤害</v>
      </c>
    </row>
    <row r="5490" spans="1:15" x14ac:dyDescent="0.15">
      <c r="A5490">
        <f t="shared" si="449"/>
        <v>1006023017</v>
      </c>
      <c r="B5490" s="32">
        <v>1006023</v>
      </c>
      <c r="C5490">
        <v>17</v>
      </c>
      <c r="D5490">
        <v>0</v>
      </c>
      <c r="E5490">
        <v>0</v>
      </c>
      <c r="F5490" t="s">
        <v>594</v>
      </c>
      <c r="H5490">
        <v>0</v>
      </c>
      <c r="I5490">
        <v>1</v>
      </c>
      <c r="J5490">
        <v>0</v>
      </c>
      <c r="K5490">
        <v>100</v>
      </c>
      <c r="L5490">
        <f t="shared" ref="L5490:L5553" si="450">IF(C5490=80,VLOOKUP((B5490-20),$B$100:$L$2343,11,0),VLOOKUP((B5490-20),$B$100:$L$2343,11,0)*N5490)</f>
        <v>3.3945200000000004</v>
      </c>
      <c r="N5490">
        <v>0.6008</v>
      </c>
      <c r="O5490" t="str">
        <f t="shared" si="448"/>
        <v>18&lt;row&gt;&lt;color=136,140,107&gt;用闇雷给予对手339%伤害，&lt;row&gt;&lt;color=136,140,107&gt;并额外造成346点伤害</v>
      </c>
    </row>
    <row r="5491" spans="1:15" x14ac:dyDescent="0.15">
      <c r="A5491">
        <f t="shared" si="449"/>
        <v>1006023018</v>
      </c>
      <c r="B5491" s="32">
        <v>1006023</v>
      </c>
      <c r="C5491">
        <v>18</v>
      </c>
      <c r="D5491">
        <v>0</v>
      </c>
      <c r="E5491">
        <v>0</v>
      </c>
      <c r="F5491" t="s">
        <v>595</v>
      </c>
      <c r="H5491">
        <v>0</v>
      </c>
      <c r="I5491">
        <v>1</v>
      </c>
      <c r="J5491">
        <v>0</v>
      </c>
      <c r="K5491">
        <v>100</v>
      </c>
      <c r="L5491">
        <f t="shared" si="450"/>
        <v>3.4301150000000002</v>
      </c>
      <c r="N5491">
        <v>0.60709999999999997</v>
      </c>
      <c r="O5491" t="str">
        <f t="shared" si="448"/>
        <v>18&lt;row&gt;&lt;color=136,140,107&gt;用闇雷给予对手343%伤害，&lt;row&gt;&lt;color=136,140,107&gt;并额外造成374点伤害</v>
      </c>
    </row>
    <row r="5492" spans="1:15" x14ac:dyDescent="0.15">
      <c r="A5492">
        <f t="shared" si="449"/>
        <v>1006023019</v>
      </c>
      <c r="B5492" s="32">
        <v>1006023</v>
      </c>
      <c r="C5492">
        <v>19</v>
      </c>
      <c r="D5492">
        <v>0</v>
      </c>
      <c r="E5492">
        <v>0</v>
      </c>
      <c r="F5492" t="s">
        <v>596</v>
      </c>
      <c r="H5492">
        <v>0</v>
      </c>
      <c r="I5492">
        <v>1</v>
      </c>
      <c r="J5492">
        <v>0</v>
      </c>
      <c r="K5492">
        <v>100</v>
      </c>
      <c r="L5492">
        <f t="shared" si="450"/>
        <v>3.4657100000000001</v>
      </c>
      <c r="N5492">
        <v>0.61339999999999995</v>
      </c>
      <c r="O5492" t="str">
        <f t="shared" si="448"/>
        <v>18&lt;row&gt;&lt;color=136,140,107&gt;用闇雷给予对手346%伤害，&lt;row&gt;&lt;color=136,140,107&gt;并额外造成403点伤害</v>
      </c>
    </row>
    <row r="5493" spans="1:15" x14ac:dyDescent="0.15">
      <c r="A5493">
        <f t="shared" si="449"/>
        <v>1006023020</v>
      </c>
      <c r="B5493" s="32">
        <v>1006023</v>
      </c>
      <c r="C5493">
        <v>20</v>
      </c>
      <c r="D5493">
        <v>0</v>
      </c>
      <c r="E5493">
        <v>0</v>
      </c>
      <c r="F5493" t="s">
        <v>597</v>
      </c>
      <c r="H5493">
        <v>0</v>
      </c>
      <c r="I5493">
        <v>1</v>
      </c>
      <c r="J5493">
        <v>0</v>
      </c>
      <c r="K5493">
        <v>100</v>
      </c>
      <c r="L5493">
        <f t="shared" si="450"/>
        <v>3.5013049999999946</v>
      </c>
      <c r="N5493">
        <v>0.61969999999999903</v>
      </c>
      <c r="O5493" t="str">
        <f t="shared" si="448"/>
        <v>18&lt;row&gt;&lt;color=136,140,107&gt;用闇雷给予对手350%伤害，&lt;row&gt;&lt;color=136,140,107&gt;并额外造成433点伤害</v>
      </c>
    </row>
    <row r="5494" spans="1:15" x14ac:dyDescent="0.15">
      <c r="A5494">
        <f t="shared" si="449"/>
        <v>1006023021</v>
      </c>
      <c r="B5494" s="32">
        <v>1006023</v>
      </c>
      <c r="C5494">
        <v>21</v>
      </c>
      <c r="D5494">
        <v>0</v>
      </c>
      <c r="E5494">
        <v>0</v>
      </c>
      <c r="F5494" t="s">
        <v>598</v>
      </c>
      <c r="H5494">
        <v>0</v>
      </c>
      <c r="I5494">
        <v>1</v>
      </c>
      <c r="J5494">
        <v>0</v>
      </c>
      <c r="K5494">
        <v>100</v>
      </c>
      <c r="L5494">
        <f t="shared" si="450"/>
        <v>3.5368999999999944</v>
      </c>
      <c r="N5494">
        <v>0.625999999999999</v>
      </c>
      <c r="O5494" t="str">
        <f t="shared" si="448"/>
        <v>18&lt;row&gt;&lt;color=136,140,107&gt;用闇雷给予对手353%伤害，&lt;row&gt;&lt;color=136,140,107&gt;并额外造成464点伤害</v>
      </c>
    </row>
    <row r="5495" spans="1:15" x14ac:dyDescent="0.15">
      <c r="A5495">
        <f t="shared" si="449"/>
        <v>1006023022</v>
      </c>
      <c r="B5495" s="32">
        <v>1006023</v>
      </c>
      <c r="C5495">
        <v>22</v>
      </c>
      <c r="D5495">
        <v>0</v>
      </c>
      <c r="E5495">
        <v>0</v>
      </c>
      <c r="F5495" t="s">
        <v>599</v>
      </c>
      <c r="H5495">
        <v>0</v>
      </c>
      <c r="I5495">
        <v>1</v>
      </c>
      <c r="J5495">
        <v>0</v>
      </c>
      <c r="K5495">
        <v>100</v>
      </c>
      <c r="L5495">
        <f t="shared" si="450"/>
        <v>3.5724949999999946</v>
      </c>
      <c r="N5495">
        <v>0.63229999999999897</v>
      </c>
      <c r="O5495" t="str">
        <f t="shared" si="448"/>
        <v>18&lt;row&gt;&lt;color=136,140,107&gt;用闇雷给予对手357%伤害，&lt;row&gt;&lt;color=136,140,107&gt;并额外造成496点伤害</v>
      </c>
    </row>
    <row r="5496" spans="1:15" x14ac:dyDescent="0.15">
      <c r="A5496">
        <f t="shared" si="449"/>
        <v>1006023023</v>
      </c>
      <c r="B5496" s="32">
        <v>1006023</v>
      </c>
      <c r="C5496">
        <v>23</v>
      </c>
      <c r="D5496">
        <v>0</v>
      </c>
      <c r="E5496">
        <v>0</v>
      </c>
      <c r="F5496" t="s">
        <v>600</v>
      </c>
      <c r="H5496">
        <v>0</v>
      </c>
      <c r="I5496">
        <v>1</v>
      </c>
      <c r="J5496">
        <v>0</v>
      </c>
      <c r="K5496">
        <v>100</v>
      </c>
      <c r="L5496">
        <f t="shared" si="450"/>
        <v>3.6080899999999945</v>
      </c>
      <c r="N5496">
        <v>0.63859999999999895</v>
      </c>
      <c r="O5496" t="str">
        <f t="shared" si="448"/>
        <v>18&lt;row&gt;&lt;color=136,140,107&gt;用闇雷给予对手360%伤害，&lt;row&gt;&lt;color=136,140,107&gt;并额外造成529点伤害</v>
      </c>
    </row>
    <row r="5497" spans="1:15" x14ac:dyDescent="0.15">
      <c r="A5497">
        <f t="shared" si="449"/>
        <v>1006023024</v>
      </c>
      <c r="B5497" s="32">
        <v>1006023</v>
      </c>
      <c r="C5497">
        <v>24</v>
      </c>
      <c r="D5497">
        <v>0</v>
      </c>
      <c r="E5497">
        <v>0</v>
      </c>
      <c r="F5497" t="s">
        <v>601</v>
      </c>
      <c r="H5497">
        <v>0</v>
      </c>
      <c r="I5497">
        <v>1</v>
      </c>
      <c r="J5497">
        <v>0</v>
      </c>
      <c r="K5497">
        <v>100</v>
      </c>
      <c r="L5497">
        <f t="shared" si="450"/>
        <v>3.6436849999999947</v>
      </c>
      <c r="N5497">
        <v>0.64489999999999903</v>
      </c>
      <c r="O5497" t="str">
        <f t="shared" si="448"/>
        <v>18&lt;row&gt;&lt;color=136,140,107&gt;用闇雷给予对手364%伤害，&lt;row&gt;&lt;color=136,140,107&gt;并额外造成563点伤害</v>
      </c>
    </row>
    <row r="5498" spans="1:15" x14ac:dyDescent="0.15">
      <c r="A5498">
        <f t="shared" si="449"/>
        <v>1006023025</v>
      </c>
      <c r="B5498" s="32">
        <v>1006023</v>
      </c>
      <c r="C5498">
        <v>25</v>
      </c>
      <c r="D5498">
        <v>0</v>
      </c>
      <c r="E5498">
        <v>0</v>
      </c>
      <c r="F5498" t="s">
        <v>602</v>
      </c>
      <c r="H5498">
        <v>0</v>
      </c>
      <c r="I5498">
        <v>1</v>
      </c>
      <c r="J5498">
        <v>0</v>
      </c>
      <c r="K5498">
        <v>100</v>
      </c>
      <c r="L5498">
        <f t="shared" si="450"/>
        <v>3.6792799999999946</v>
      </c>
      <c r="N5498">
        <v>0.651199999999999</v>
      </c>
      <c r="O5498" t="str">
        <f t="shared" si="448"/>
        <v>18&lt;row&gt;&lt;color=136,140,107&gt;用闇雷给予对手367%伤害，&lt;row&gt;&lt;color=136,140,107&gt;并额外造成598点伤害</v>
      </c>
    </row>
    <row r="5499" spans="1:15" x14ac:dyDescent="0.15">
      <c r="A5499">
        <f t="shared" si="449"/>
        <v>1006023026</v>
      </c>
      <c r="B5499" s="32">
        <v>1006023</v>
      </c>
      <c r="C5499">
        <v>26</v>
      </c>
      <c r="D5499">
        <v>0</v>
      </c>
      <c r="E5499">
        <v>0</v>
      </c>
      <c r="F5499" t="s">
        <v>603</v>
      </c>
      <c r="H5499">
        <v>0</v>
      </c>
      <c r="I5499">
        <v>1</v>
      </c>
      <c r="J5499">
        <v>0</v>
      </c>
      <c r="K5499">
        <v>100</v>
      </c>
      <c r="L5499">
        <f t="shared" si="450"/>
        <v>3.7148749999999944</v>
      </c>
      <c r="N5499">
        <v>0.65749999999999897</v>
      </c>
      <c r="O5499" t="str">
        <f t="shared" si="448"/>
        <v>18&lt;row&gt;&lt;color=136,140,107&gt;用闇雷给予对手371%伤害，&lt;row&gt;&lt;color=136,140,107&gt;并额外造成635点伤害</v>
      </c>
    </row>
    <row r="5500" spans="1:15" x14ac:dyDescent="0.15">
      <c r="A5500">
        <f t="shared" si="449"/>
        <v>1006023027</v>
      </c>
      <c r="B5500" s="32">
        <v>1006023</v>
      </c>
      <c r="C5500">
        <v>27</v>
      </c>
      <c r="D5500">
        <v>0</v>
      </c>
      <c r="E5500">
        <v>0</v>
      </c>
      <c r="F5500" t="s">
        <v>604</v>
      </c>
      <c r="H5500">
        <v>0</v>
      </c>
      <c r="I5500">
        <v>1</v>
      </c>
      <c r="J5500">
        <v>0</v>
      </c>
      <c r="K5500">
        <v>100</v>
      </c>
      <c r="L5500">
        <f t="shared" si="450"/>
        <v>3.7504699999999942</v>
      </c>
      <c r="N5500">
        <v>0.66379999999999895</v>
      </c>
      <c r="O5500" t="str">
        <f t="shared" si="448"/>
        <v>18&lt;row&gt;&lt;color=136,140,107&gt;用闇雷给予对手375%伤害，&lt;row&gt;&lt;color=136,140,107&gt;并额外造成672点伤害</v>
      </c>
    </row>
    <row r="5501" spans="1:15" x14ac:dyDescent="0.15">
      <c r="A5501">
        <f t="shared" si="449"/>
        <v>1006023028</v>
      </c>
      <c r="B5501" s="32">
        <v>1006023</v>
      </c>
      <c r="C5501">
        <v>28</v>
      </c>
      <c r="D5501">
        <v>0</v>
      </c>
      <c r="E5501">
        <v>0</v>
      </c>
      <c r="F5501" t="s">
        <v>605</v>
      </c>
      <c r="H5501">
        <v>0</v>
      </c>
      <c r="I5501">
        <v>1</v>
      </c>
      <c r="J5501">
        <v>0</v>
      </c>
      <c r="K5501">
        <v>100</v>
      </c>
      <c r="L5501">
        <f t="shared" si="450"/>
        <v>3.7860649999999949</v>
      </c>
      <c r="N5501">
        <v>0.67009999999999903</v>
      </c>
      <c r="O5501" t="str">
        <f t="shared" si="448"/>
        <v>18&lt;row&gt;&lt;color=136,140,107&gt;用闇雷给予对手378%伤害，&lt;row&gt;&lt;color=136,140,107&gt;并额外造成710点伤害</v>
      </c>
    </row>
    <row r="5502" spans="1:15" x14ac:dyDescent="0.15">
      <c r="A5502">
        <f t="shared" si="449"/>
        <v>1006023029</v>
      </c>
      <c r="B5502" s="32">
        <v>1006023</v>
      </c>
      <c r="C5502">
        <v>29</v>
      </c>
      <c r="D5502">
        <v>0</v>
      </c>
      <c r="E5502">
        <v>0</v>
      </c>
      <c r="F5502" t="s">
        <v>606</v>
      </c>
      <c r="H5502">
        <v>0</v>
      </c>
      <c r="I5502">
        <v>1</v>
      </c>
      <c r="J5502">
        <v>0</v>
      </c>
      <c r="K5502">
        <v>100</v>
      </c>
      <c r="L5502">
        <f t="shared" si="450"/>
        <v>3.8216599999999947</v>
      </c>
      <c r="N5502">
        <v>0.676399999999999</v>
      </c>
      <c r="O5502" t="str">
        <f t="shared" si="448"/>
        <v>18&lt;row&gt;&lt;color=136,140,107&gt;用闇雷给予对手382%伤害，&lt;row&gt;&lt;color=136,140,107&gt;并额外造成749点伤害</v>
      </c>
    </row>
    <row r="5503" spans="1:15" x14ac:dyDescent="0.15">
      <c r="A5503">
        <f t="shared" si="449"/>
        <v>1006023030</v>
      </c>
      <c r="B5503" s="32">
        <v>1006023</v>
      </c>
      <c r="C5503">
        <v>30</v>
      </c>
      <c r="D5503">
        <v>0</v>
      </c>
      <c r="E5503">
        <v>0</v>
      </c>
      <c r="F5503" t="s">
        <v>607</v>
      </c>
      <c r="H5503">
        <v>0</v>
      </c>
      <c r="I5503">
        <v>1</v>
      </c>
      <c r="J5503">
        <v>0</v>
      </c>
      <c r="K5503">
        <v>100</v>
      </c>
      <c r="L5503">
        <f t="shared" si="450"/>
        <v>3.8572549999999945</v>
      </c>
      <c r="N5503">
        <v>0.68269999999999897</v>
      </c>
      <c r="O5503" t="str">
        <f t="shared" si="448"/>
        <v>18&lt;row&gt;&lt;color=136,140,107&gt;用闇雷给予对手385%伤害，&lt;row&gt;&lt;color=136,140,107&gt;并额外造成790点伤害</v>
      </c>
    </row>
    <row r="5504" spans="1:15" x14ac:dyDescent="0.15">
      <c r="A5504">
        <f t="shared" si="449"/>
        <v>1006023031</v>
      </c>
      <c r="B5504" s="32">
        <v>1006023</v>
      </c>
      <c r="C5504">
        <v>31</v>
      </c>
      <c r="D5504">
        <v>0</v>
      </c>
      <c r="E5504">
        <v>0</v>
      </c>
      <c r="F5504" t="s">
        <v>608</v>
      </c>
      <c r="H5504">
        <v>0</v>
      </c>
      <c r="I5504">
        <v>1</v>
      </c>
      <c r="J5504">
        <v>0</v>
      </c>
      <c r="K5504">
        <v>100</v>
      </c>
      <c r="L5504">
        <f t="shared" si="450"/>
        <v>3.8928499999999944</v>
      </c>
      <c r="N5504">
        <v>0.68899999999999895</v>
      </c>
      <c r="O5504" t="str">
        <f t="shared" si="448"/>
        <v>18&lt;row&gt;&lt;color=136,140,107&gt;用闇雷给予对手389%伤害，&lt;row&gt;&lt;color=136,140,107&gt;并额外造成831点伤害</v>
      </c>
    </row>
    <row r="5505" spans="1:15" x14ac:dyDescent="0.15">
      <c r="A5505">
        <f t="shared" si="449"/>
        <v>1006023032</v>
      </c>
      <c r="B5505" s="32">
        <v>1006023</v>
      </c>
      <c r="C5505">
        <v>32</v>
      </c>
      <c r="D5505">
        <v>0</v>
      </c>
      <c r="E5505">
        <v>0</v>
      </c>
      <c r="F5505" t="s">
        <v>609</v>
      </c>
      <c r="H5505">
        <v>0</v>
      </c>
      <c r="I5505">
        <v>1</v>
      </c>
      <c r="J5505">
        <v>0</v>
      </c>
      <c r="K5505">
        <v>100</v>
      </c>
      <c r="L5505">
        <f t="shared" si="450"/>
        <v>3.9284449999999946</v>
      </c>
      <c r="N5505">
        <v>0.69529999999999903</v>
      </c>
      <c r="O5505" t="str">
        <f t="shared" si="448"/>
        <v>18&lt;row&gt;&lt;color=136,140,107&gt;用闇雷给予对手392%伤害，&lt;row&gt;&lt;color=136,140,107&gt;并额外造成874点伤害</v>
      </c>
    </row>
    <row r="5506" spans="1:15" x14ac:dyDescent="0.15">
      <c r="A5506">
        <f t="shared" si="449"/>
        <v>1006023033</v>
      </c>
      <c r="B5506" s="32">
        <v>1006023</v>
      </c>
      <c r="C5506">
        <v>33</v>
      </c>
      <c r="D5506">
        <v>0</v>
      </c>
      <c r="E5506">
        <v>0</v>
      </c>
      <c r="F5506" t="s">
        <v>610</v>
      </c>
      <c r="H5506">
        <v>0</v>
      </c>
      <c r="I5506">
        <v>1</v>
      </c>
      <c r="J5506">
        <v>0</v>
      </c>
      <c r="K5506">
        <v>100</v>
      </c>
      <c r="L5506">
        <f t="shared" si="450"/>
        <v>3.9640399999999945</v>
      </c>
      <c r="N5506">
        <v>0.701599999999999</v>
      </c>
      <c r="O5506" t="str">
        <f t="shared" si="448"/>
        <v>18&lt;row&gt;&lt;color=136,140,107&gt;用闇雷给予对手396%伤害，&lt;row&gt;&lt;color=136,140,107&gt;并额外造成917点伤害</v>
      </c>
    </row>
    <row r="5507" spans="1:15" x14ac:dyDescent="0.15">
      <c r="A5507">
        <f t="shared" si="449"/>
        <v>1006023034</v>
      </c>
      <c r="B5507" s="32">
        <v>1006023</v>
      </c>
      <c r="C5507">
        <v>34</v>
      </c>
      <c r="D5507">
        <v>0</v>
      </c>
      <c r="E5507">
        <v>0</v>
      </c>
      <c r="F5507" t="s">
        <v>611</v>
      </c>
      <c r="H5507">
        <v>0</v>
      </c>
      <c r="I5507">
        <v>1</v>
      </c>
      <c r="J5507">
        <v>0</v>
      </c>
      <c r="K5507">
        <v>100</v>
      </c>
      <c r="L5507">
        <f t="shared" si="450"/>
        <v>3.9996349999999943</v>
      </c>
      <c r="N5507">
        <v>0.70789999999999897</v>
      </c>
      <c r="O5507" t="str">
        <f t="shared" si="448"/>
        <v>18&lt;row&gt;&lt;color=136,140,107&gt;用闇雷给予对手399%伤害，&lt;row&gt;&lt;color=136,140,107&gt;并额外造成962点伤害</v>
      </c>
    </row>
    <row r="5508" spans="1:15" x14ac:dyDescent="0.15">
      <c r="A5508">
        <f t="shared" si="449"/>
        <v>1006023035</v>
      </c>
      <c r="B5508" s="32">
        <v>1006023</v>
      </c>
      <c r="C5508">
        <v>35</v>
      </c>
      <c r="D5508">
        <v>0</v>
      </c>
      <c r="E5508">
        <v>0</v>
      </c>
      <c r="F5508" t="s">
        <v>612</v>
      </c>
      <c r="H5508">
        <v>0</v>
      </c>
      <c r="I5508">
        <v>1</v>
      </c>
      <c r="J5508">
        <v>0</v>
      </c>
      <c r="K5508">
        <v>100</v>
      </c>
      <c r="L5508">
        <f t="shared" si="450"/>
        <v>4.0352299999999941</v>
      </c>
      <c r="N5508">
        <v>0.71419999999999895</v>
      </c>
      <c r="O5508" t="str">
        <f t="shared" si="448"/>
        <v>18&lt;row&gt;&lt;color=136,140,107&gt;用闇雷给予对手403%伤害，&lt;row&gt;&lt;color=136,140,107&gt;并额外造成1008点伤害</v>
      </c>
    </row>
    <row r="5509" spans="1:15" x14ac:dyDescent="0.15">
      <c r="A5509">
        <f t="shared" si="449"/>
        <v>1006023036</v>
      </c>
      <c r="B5509" s="32">
        <v>1006023</v>
      </c>
      <c r="C5509">
        <v>36</v>
      </c>
      <c r="D5509">
        <v>0</v>
      </c>
      <c r="E5509">
        <v>0</v>
      </c>
      <c r="F5509" t="s">
        <v>613</v>
      </c>
      <c r="H5509">
        <v>0</v>
      </c>
      <c r="I5509">
        <v>1</v>
      </c>
      <c r="J5509">
        <v>0</v>
      </c>
      <c r="K5509">
        <v>100</v>
      </c>
      <c r="L5509">
        <f t="shared" si="450"/>
        <v>4.0708249999999948</v>
      </c>
      <c r="N5509">
        <v>0.72049999999999903</v>
      </c>
      <c r="O5509" t="str">
        <f t="shared" si="448"/>
        <v>18&lt;row&gt;&lt;color=136,140,107&gt;用闇雷给予对手407%伤害，&lt;row&gt;&lt;color=136,140,107&gt;并额外造成1055点伤害</v>
      </c>
    </row>
    <row r="5510" spans="1:15" x14ac:dyDescent="0.15">
      <c r="A5510">
        <f t="shared" si="449"/>
        <v>1006023037</v>
      </c>
      <c r="B5510" s="32">
        <v>1006023</v>
      </c>
      <c r="C5510">
        <v>37</v>
      </c>
      <c r="D5510">
        <v>0</v>
      </c>
      <c r="E5510">
        <v>0</v>
      </c>
      <c r="F5510" t="s">
        <v>614</v>
      </c>
      <c r="H5510">
        <v>0</v>
      </c>
      <c r="I5510">
        <v>1</v>
      </c>
      <c r="J5510">
        <v>0</v>
      </c>
      <c r="K5510">
        <v>100</v>
      </c>
      <c r="L5510">
        <f t="shared" si="450"/>
        <v>4.1064199999999946</v>
      </c>
      <c r="N5510">
        <v>0.726799999999999</v>
      </c>
      <c r="O5510" t="str">
        <f t="shared" si="448"/>
        <v>18&lt;row&gt;&lt;color=136,140,107&gt;用闇雷给予对手410%伤害，&lt;row&gt;&lt;color=136,140,107&gt;并额外造成1104点伤害</v>
      </c>
    </row>
    <row r="5511" spans="1:15" x14ac:dyDescent="0.15">
      <c r="A5511">
        <f t="shared" si="449"/>
        <v>1006023038</v>
      </c>
      <c r="B5511" s="32">
        <v>1006023</v>
      </c>
      <c r="C5511">
        <v>38</v>
      </c>
      <c r="D5511">
        <v>0</v>
      </c>
      <c r="E5511">
        <v>0</v>
      </c>
      <c r="F5511" t="s">
        <v>615</v>
      </c>
      <c r="H5511">
        <v>0</v>
      </c>
      <c r="I5511">
        <v>1</v>
      </c>
      <c r="J5511">
        <v>0</v>
      </c>
      <c r="K5511">
        <v>100</v>
      </c>
      <c r="L5511">
        <f t="shared" si="450"/>
        <v>4.1420149999999945</v>
      </c>
      <c r="N5511">
        <v>0.73309999999999897</v>
      </c>
      <c r="O5511" t="str">
        <f t="shared" si="448"/>
        <v>18&lt;row&gt;&lt;color=136,140,107&gt;用闇雷给予对手414%伤害，&lt;row&gt;&lt;color=136,140,107&gt;并额外造成1153点伤害</v>
      </c>
    </row>
    <row r="5512" spans="1:15" x14ac:dyDescent="0.15">
      <c r="A5512">
        <f t="shared" si="449"/>
        <v>1006023039</v>
      </c>
      <c r="B5512" s="32">
        <v>1006023</v>
      </c>
      <c r="C5512">
        <v>39</v>
      </c>
      <c r="D5512">
        <v>0</v>
      </c>
      <c r="E5512">
        <v>0</v>
      </c>
      <c r="F5512" t="s">
        <v>616</v>
      </c>
      <c r="H5512">
        <v>0</v>
      </c>
      <c r="I5512">
        <v>1</v>
      </c>
      <c r="J5512">
        <v>0</v>
      </c>
      <c r="K5512">
        <v>100</v>
      </c>
      <c r="L5512">
        <f t="shared" si="450"/>
        <v>4.1776099999999943</v>
      </c>
      <c r="N5512">
        <v>0.73939999999999895</v>
      </c>
      <c r="O5512" t="str">
        <f t="shared" si="448"/>
        <v>18&lt;row&gt;&lt;color=136,140,107&gt;用闇雷给予对手417%伤害，&lt;row&gt;&lt;color=136,140,107&gt;并额外造成1204点伤害</v>
      </c>
    </row>
    <row r="5513" spans="1:15" x14ac:dyDescent="0.15">
      <c r="A5513">
        <f t="shared" si="449"/>
        <v>1006023040</v>
      </c>
      <c r="B5513" s="32">
        <v>1006023</v>
      </c>
      <c r="C5513">
        <v>40</v>
      </c>
      <c r="D5513">
        <v>0</v>
      </c>
      <c r="E5513">
        <v>0</v>
      </c>
      <c r="F5513" t="s">
        <v>617</v>
      </c>
      <c r="H5513">
        <v>0</v>
      </c>
      <c r="I5513">
        <v>1</v>
      </c>
      <c r="J5513">
        <v>0</v>
      </c>
      <c r="K5513">
        <v>100</v>
      </c>
      <c r="L5513">
        <f t="shared" si="450"/>
        <v>4.213204999999995</v>
      </c>
      <c r="N5513">
        <v>0.74569999999999903</v>
      </c>
      <c r="O5513" t="str">
        <f t="shared" si="448"/>
        <v>18&lt;row&gt;&lt;color=136,140,107&gt;用闇雷给予对手421%伤害，&lt;row&gt;&lt;color=136,140,107&gt;并额外造成1256点伤害</v>
      </c>
    </row>
    <row r="5514" spans="1:15" x14ac:dyDescent="0.15">
      <c r="A5514">
        <f t="shared" si="449"/>
        <v>1006023041</v>
      </c>
      <c r="B5514" s="32">
        <v>1006023</v>
      </c>
      <c r="C5514">
        <v>41</v>
      </c>
      <c r="D5514">
        <v>0</v>
      </c>
      <c r="E5514">
        <v>0</v>
      </c>
      <c r="F5514" t="s">
        <v>618</v>
      </c>
      <c r="H5514">
        <v>0</v>
      </c>
      <c r="I5514">
        <v>1</v>
      </c>
      <c r="J5514">
        <v>0</v>
      </c>
      <c r="K5514">
        <v>100</v>
      </c>
      <c r="L5514">
        <f t="shared" si="450"/>
        <v>4.2487999999999948</v>
      </c>
      <c r="N5514">
        <v>0.751999999999999</v>
      </c>
      <c r="O5514" t="str">
        <f t="shared" si="448"/>
        <v>18&lt;row&gt;&lt;color=136,140,107&gt;用闇雷给予对手424%伤害，&lt;row&gt;&lt;color=136,140,107&gt;并额外造成1309点伤害</v>
      </c>
    </row>
    <row r="5515" spans="1:15" x14ac:dyDescent="0.15">
      <c r="A5515">
        <f t="shared" si="449"/>
        <v>1006023042</v>
      </c>
      <c r="B5515" s="32">
        <v>1006023</v>
      </c>
      <c r="C5515">
        <v>42</v>
      </c>
      <c r="D5515">
        <v>0</v>
      </c>
      <c r="E5515">
        <v>0</v>
      </c>
      <c r="F5515" t="s">
        <v>619</v>
      </c>
      <c r="H5515">
        <v>0</v>
      </c>
      <c r="I5515">
        <v>1</v>
      </c>
      <c r="J5515">
        <v>0</v>
      </c>
      <c r="K5515">
        <v>100</v>
      </c>
      <c r="L5515">
        <f t="shared" si="450"/>
        <v>4.2843949999999946</v>
      </c>
      <c r="N5515">
        <v>0.75829999999999897</v>
      </c>
      <c r="O5515" t="str">
        <f t="shared" si="448"/>
        <v>18&lt;row&gt;&lt;color=136,140,107&gt;用闇雷给予对手428%伤害，&lt;row&gt;&lt;color=136,140,107&gt;并额外造成1364点伤害</v>
      </c>
    </row>
    <row r="5516" spans="1:15" x14ac:dyDescent="0.15">
      <c r="A5516">
        <f t="shared" si="449"/>
        <v>1006023043</v>
      </c>
      <c r="B5516" s="32">
        <v>1006023</v>
      </c>
      <c r="C5516">
        <v>43</v>
      </c>
      <c r="D5516">
        <v>0</v>
      </c>
      <c r="E5516">
        <v>0</v>
      </c>
      <c r="F5516" t="s">
        <v>620</v>
      </c>
      <c r="H5516">
        <v>0</v>
      </c>
      <c r="I5516">
        <v>1</v>
      </c>
      <c r="J5516">
        <v>0</v>
      </c>
      <c r="K5516">
        <v>100</v>
      </c>
      <c r="L5516">
        <f t="shared" si="450"/>
        <v>4.3199899999999944</v>
      </c>
      <c r="N5516">
        <v>0.76459999999999895</v>
      </c>
      <c r="O5516" t="str">
        <f t="shared" si="448"/>
        <v>18&lt;row&gt;&lt;color=136,140,107&gt;用闇雷给予对手431%伤害，&lt;row&gt;&lt;color=136,140,107&gt;并额外造成1420点伤害</v>
      </c>
    </row>
    <row r="5517" spans="1:15" x14ac:dyDescent="0.15">
      <c r="A5517">
        <f t="shared" si="449"/>
        <v>1006023044</v>
      </c>
      <c r="B5517" s="32">
        <v>1006023</v>
      </c>
      <c r="C5517">
        <v>44</v>
      </c>
      <c r="D5517">
        <v>0</v>
      </c>
      <c r="E5517">
        <v>0</v>
      </c>
      <c r="F5517" t="s">
        <v>621</v>
      </c>
      <c r="H5517">
        <v>0</v>
      </c>
      <c r="I5517">
        <v>1</v>
      </c>
      <c r="J5517">
        <v>0</v>
      </c>
      <c r="K5517">
        <v>100</v>
      </c>
      <c r="L5517">
        <f t="shared" si="450"/>
        <v>4.3555849999999952</v>
      </c>
      <c r="N5517">
        <v>0.77089999999999903</v>
      </c>
      <c r="O5517" t="str">
        <f t="shared" si="448"/>
        <v>18&lt;row&gt;&lt;color=136,140,107&gt;用闇雷给予对手435%伤害，&lt;row&gt;&lt;color=136,140,107&gt;并额外造成1477点伤害</v>
      </c>
    </row>
    <row r="5518" spans="1:15" x14ac:dyDescent="0.15">
      <c r="A5518">
        <f t="shared" si="449"/>
        <v>1006023045</v>
      </c>
      <c r="B5518" s="32">
        <v>1006023</v>
      </c>
      <c r="C5518">
        <v>45</v>
      </c>
      <c r="D5518">
        <v>0</v>
      </c>
      <c r="E5518">
        <v>0</v>
      </c>
      <c r="F5518" t="s">
        <v>622</v>
      </c>
      <c r="H5518">
        <v>0</v>
      </c>
      <c r="I5518">
        <v>1</v>
      </c>
      <c r="J5518">
        <v>0</v>
      </c>
      <c r="K5518">
        <v>100</v>
      </c>
      <c r="L5518">
        <f t="shared" si="450"/>
        <v>4.391179999999995</v>
      </c>
      <c r="N5518">
        <v>0.777199999999999</v>
      </c>
      <c r="O5518" t="str">
        <f t="shared" si="448"/>
        <v>18&lt;row&gt;&lt;color=136,140,107&gt;用闇雷给予对手439%伤害，&lt;row&gt;&lt;color=136,140,107&gt;并额外造成1535点伤害</v>
      </c>
    </row>
    <row r="5519" spans="1:15" x14ac:dyDescent="0.15">
      <c r="A5519">
        <f t="shared" si="449"/>
        <v>1006023046</v>
      </c>
      <c r="B5519" s="32">
        <v>1006023</v>
      </c>
      <c r="C5519">
        <v>46</v>
      </c>
      <c r="D5519">
        <v>0</v>
      </c>
      <c r="E5519">
        <v>0</v>
      </c>
      <c r="F5519" t="s">
        <v>623</v>
      </c>
      <c r="H5519">
        <v>0</v>
      </c>
      <c r="I5519">
        <v>1</v>
      </c>
      <c r="J5519">
        <v>0</v>
      </c>
      <c r="K5519">
        <v>100</v>
      </c>
      <c r="L5519">
        <f t="shared" si="450"/>
        <v>4.4267749999999948</v>
      </c>
      <c r="N5519">
        <v>0.78349999999999898</v>
      </c>
      <c r="O5519" t="str">
        <f t="shared" si="448"/>
        <v>18&lt;row&gt;&lt;color=136,140,107&gt;用闇雷给予对手442%伤害，&lt;row&gt;&lt;color=136,140,107&gt;并额外造成1595点伤害</v>
      </c>
    </row>
    <row r="5520" spans="1:15" x14ac:dyDescent="0.15">
      <c r="A5520">
        <f t="shared" si="449"/>
        <v>1006023047</v>
      </c>
      <c r="B5520" s="32">
        <v>1006023</v>
      </c>
      <c r="C5520">
        <v>47</v>
      </c>
      <c r="D5520">
        <v>0</v>
      </c>
      <c r="E5520">
        <v>0</v>
      </c>
      <c r="F5520" t="s">
        <v>624</v>
      </c>
      <c r="H5520">
        <v>0</v>
      </c>
      <c r="I5520">
        <v>1</v>
      </c>
      <c r="J5520">
        <v>0</v>
      </c>
      <c r="K5520">
        <v>100</v>
      </c>
      <c r="L5520">
        <f t="shared" si="450"/>
        <v>4.4623699999999946</v>
      </c>
      <c r="N5520">
        <v>0.78979999999999895</v>
      </c>
      <c r="O5520" t="str">
        <f t="shared" si="448"/>
        <v>18&lt;row&gt;&lt;color=136,140,107&gt;用闇雷给予对手446%伤害，&lt;row&gt;&lt;color=136,140,107&gt;并额外造成1656点伤害</v>
      </c>
    </row>
    <row r="5521" spans="1:15" x14ac:dyDescent="0.15">
      <c r="A5521">
        <f t="shared" si="449"/>
        <v>1006023048</v>
      </c>
      <c r="B5521" s="32">
        <v>1006023</v>
      </c>
      <c r="C5521">
        <v>48</v>
      </c>
      <c r="D5521">
        <v>0</v>
      </c>
      <c r="E5521">
        <v>0</v>
      </c>
      <c r="F5521" t="s">
        <v>625</v>
      </c>
      <c r="H5521">
        <v>0</v>
      </c>
      <c r="I5521">
        <v>1</v>
      </c>
      <c r="J5521">
        <v>0</v>
      </c>
      <c r="K5521">
        <v>100</v>
      </c>
      <c r="L5521">
        <f t="shared" si="450"/>
        <v>4.4979649999999944</v>
      </c>
      <c r="N5521">
        <v>0.79609999999999903</v>
      </c>
      <c r="O5521" t="str">
        <f t="shared" si="448"/>
        <v>18&lt;row&gt;&lt;color=136,140,107&gt;用闇雷给予对手449%伤害，&lt;row&gt;&lt;color=136,140,107&gt;并额外造成1718点伤害</v>
      </c>
    </row>
    <row r="5522" spans="1:15" x14ac:dyDescent="0.15">
      <c r="A5522">
        <f t="shared" si="449"/>
        <v>1006023049</v>
      </c>
      <c r="B5522" s="32">
        <v>1006023</v>
      </c>
      <c r="C5522">
        <v>49</v>
      </c>
      <c r="D5522">
        <v>0</v>
      </c>
      <c r="E5522">
        <v>0</v>
      </c>
      <c r="F5522" t="s">
        <v>626</v>
      </c>
      <c r="H5522">
        <v>0</v>
      </c>
      <c r="I5522">
        <v>1</v>
      </c>
      <c r="J5522">
        <v>0</v>
      </c>
      <c r="K5522">
        <v>100</v>
      </c>
      <c r="L5522">
        <f t="shared" si="450"/>
        <v>4.5335599999999943</v>
      </c>
      <c r="N5522">
        <v>0.802399999999999</v>
      </c>
      <c r="O5522" t="str">
        <f t="shared" si="448"/>
        <v>18&lt;row&gt;&lt;color=136,140,107&gt;用闇雷给予对手453%伤害，&lt;row&gt;&lt;color=136,140,107&gt;并额外造成1782点伤害</v>
      </c>
    </row>
    <row r="5523" spans="1:15" x14ac:dyDescent="0.15">
      <c r="A5523">
        <f t="shared" si="449"/>
        <v>1006023050</v>
      </c>
      <c r="B5523" s="32">
        <v>1006023</v>
      </c>
      <c r="C5523">
        <v>50</v>
      </c>
      <c r="D5523">
        <v>0</v>
      </c>
      <c r="E5523">
        <v>0</v>
      </c>
      <c r="F5523" t="s">
        <v>627</v>
      </c>
      <c r="H5523">
        <v>0</v>
      </c>
      <c r="I5523">
        <v>1</v>
      </c>
      <c r="J5523">
        <v>0</v>
      </c>
      <c r="K5523">
        <v>100</v>
      </c>
      <c r="L5523">
        <f t="shared" si="450"/>
        <v>4.5691549999999941</v>
      </c>
      <c r="N5523">
        <v>0.80869999999999898</v>
      </c>
      <c r="O5523" t="str">
        <f t="shared" si="448"/>
        <v>18&lt;row&gt;&lt;color=136,140,107&gt;用闇雷给予对手456%伤害，&lt;row&gt;&lt;color=136,140,107&gt;并额外造成1847点伤害</v>
      </c>
    </row>
    <row r="5524" spans="1:15" x14ac:dyDescent="0.15">
      <c r="A5524">
        <f t="shared" si="449"/>
        <v>1006023051</v>
      </c>
      <c r="B5524" s="32">
        <v>1006023</v>
      </c>
      <c r="C5524">
        <v>51</v>
      </c>
      <c r="D5524">
        <v>0</v>
      </c>
      <c r="E5524">
        <v>0</v>
      </c>
      <c r="F5524" t="s">
        <v>628</v>
      </c>
      <c r="H5524">
        <v>0</v>
      </c>
      <c r="I5524">
        <v>1</v>
      </c>
      <c r="J5524">
        <v>0</v>
      </c>
      <c r="K5524">
        <v>100</v>
      </c>
      <c r="L5524">
        <f t="shared" si="450"/>
        <v>4.6047499999999939</v>
      </c>
      <c r="N5524">
        <v>0.81499999999999895</v>
      </c>
      <c r="O5524" t="str">
        <f t="shared" si="448"/>
        <v>18&lt;row&gt;&lt;color=136,140,107&gt;用闇雷给予对手460%伤害，&lt;row&gt;&lt;color=136,140,107&gt;并额外造成1913点伤害</v>
      </c>
    </row>
    <row r="5525" spans="1:15" x14ac:dyDescent="0.15">
      <c r="A5525">
        <f t="shared" si="449"/>
        <v>1006023052</v>
      </c>
      <c r="B5525" s="32">
        <v>1006023</v>
      </c>
      <c r="C5525">
        <v>52</v>
      </c>
      <c r="D5525">
        <v>0</v>
      </c>
      <c r="E5525">
        <v>0</v>
      </c>
      <c r="F5525" t="s">
        <v>629</v>
      </c>
      <c r="H5525">
        <v>0</v>
      </c>
      <c r="I5525">
        <v>1</v>
      </c>
      <c r="J5525">
        <v>0</v>
      </c>
      <c r="K5525">
        <v>100</v>
      </c>
      <c r="L5525">
        <f t="shared" si="450"/>
        <v>4.6403449999999946</v>
      </c>
      <c r="N5525">
        <v>0.82129999999999903</v>
      </c>
      <c r="O5525" t="str">
        <f t="shared" si="448"/>
        <v>18&lt;row&gt;&lt;color=136,140,107&gt;用闇雷给予对手464%伤害，&lt;row&gt;&lt;color=136,140,107&gt;并额外造成1981点伤害</v>
      </c>
    </row>
    <row r="5526" spans="1:15" x14ac:dyDescent="0.15">
      <c r="A5526">
        <f t="shared" si="449"/>
        <v>1006023053</v>
      </c>
      <c r="B5526" s="32">
        <v>1006023</v>
      </c>
      <c r="C5526">
        <v>53</v>
      </c>
      <c r="D5526">
        <v>0</v>
      </c>
      <c r="E5526">
        <v>0</v>
      </c>
      <c r="F5526" t="s">
        <v>630</v>
      </c>
      <c r="H5526">
        <v>0</v>
      </c>
      <c r="I5526">
        <v>1</v>
      </c>
      <c r="J5526">
        <v>0</v>
      </c>
      <c r="K5526">
        <v>100</v>
      </c>
      <c r="L5526">
        <f t="shared" si="450"/>
        <v>4.6759399999999944</v>
      </c>
      <c r="N5526">
        <v>0.827599999999999</v>
      </c>
      <c r="O5526" t="str">
        <f t="shared" si="448"/>
        <v>18&lt;row&gt;&lt;color=136,140,107&gt;用闇雷给予对手467%伤害，&lt;row&gt;&lt;color=136,140,107&gt;并额外造成2050点伤害</v>
      </c>
    </row>
    <row r="5527" spans="1:15" x14ac:dyDescent="0.15">
      <c r="A5527">
        <f t="shared" si="449"/>
        <v>1006023054</v>
      </c>
      <c r="B5527" s="32">
        <v>1006023</v>
      </c>
      <c r="C5527">
        <v>54</v>
      </c>
      <c r="D5527">
        <v>0</v>
      </c>
      <c r="E5527">
        <v>0</v>
      </c>
      <c r="F5527" t="s">
        <v>631</v>
      </c>
      <c r="H5527">
        <v>0</v>
      </c>
      <c r="I5527">
        <v>1</v>
      </c>
      <c r="J5527">
        <v>0</v>
      </c>
      <c r="K5527">
        <v>100</v>
      </c>
      <c r="L5527">
        <f t="shared" si="450"/>
        <v>4.7115349999999943</v>
      </c>
      <c r="N5527">
        <v>0.83389999999999898</v>
      </c>
      <c r="O5527" t="str">
        <f t="shared" si="448"/>
        <v>18&lt;row&gt;&lt;color=136,140,107&gt;用闇雷给予对手471%伤害，&lt;row&gt;&lt;color=136,140,107&gt;并额外造成2121点伤害</v>
      </c>
    </row>
    <row r="5528" spans="1:15" x14ac:dyDescent="0.15">
      <c r="A5528">
        <f t="shared" si="449"/>
        <v>1006023055</v>
      </c>
      <c r="B5528" s="32">
        <v>1006023</v>
      </c>
      <c r="C5528">
        <v>55</v>
      </c>
      <c r="D5528">
        <v>0</v>
      </c>
      <c r="E5528">
        <v>0</v>
      </c>
      <c r="F5528" t="s">
        <v>632</v>
      </c>
      <c r="H5528">
        <v>0</v>
      </c>
      <c r="I5528">
        <v>1</v>
      </c>
      <c r="J5528">
        <v>0</v>
      </c>
      <c r="K5528">
        <v>100</v>
      </c>
      <c r="L5528">
        <f t="shared" si="450"/>
        <v>4.7471299999999941</v>
      </c>
      <c r="N5528">
        <v>0.84019999999999895</v>
      </c>
      <c r="O5528" t="str">
        <f t="shared" si="448"/>
        <v>18&lt;row&gt;&lt;color=136,140,107&gt;用闇雷给予对手474%伤害，&lt;row&gt;&lt;color=136,140,107&gt;并额外造成2193点伤害</v>
      </c>
    </row>
    <row r="5529" spans="1:15" x14ac:dyDescent="0.15">
      <c r="A5529">
        <f t="shared" si="449"/>
        <v>1006023056</v>
      </c>
      <c r="B5529" s="32">
        <v>1006023</v>
      </c>
      <c r="C5529">
        <v>56</v>
      </c>
      <c r="D5529">
        <v>0</v>
      </c>
      <c r="E5529">
        <v>0</v>
      </c>
      <c r="F5529" t="s">
        <v>633</v>
      </c>
      <c r="H5529">
        <v>0</v>
      </c>
      <c r="I5529">
        <v>1</v>
      </c>
      <c r="J5529">
        <v>0</v>
      </c>
      <c r="K5529">
        <v>100</v>
      </c>
      <c r="L5529">
        <f t="shared" si="450"/>
        <v>4.7827249999999895</v>
      </c>
      <c r="N5529">
        <v>0.84649999999999803</v>
      </c>
      <c r="O5529" t="str">
        <f t="shared" si="448"/>
        <v>18&lt;row&gt;&lt;color=136,140,107&gt;用闇雷给予对手478%伤害，&lt;row&gt;&lt;color=136,140,107&gt;并额外造成2267点伤害</v>
      </c>
    </row>
    <row r="5530" spans="1:15" x14ac:dyDescent="0.15">
      <c r="A5530">
        <f t="shared" si="449"/>
        <v>1006023057</v>
      </c>
      <c r="B5530" s="32">
        <v>1006023</v>
      </c>
      <c r="C5530">
        <v>57</v>
      </c>
      <c r="D5530">
        <v>0</v>
      </c>
      <c r="E5530">
        <v>0</v>
      </c>
      <c r="F5530" t="s">
        <v>634</v>
      </c>
      <c r="H5530">
        <v>0</v>
      </c>
      <c r="I5530">
        <v>1</v>
      </c>
      <c r="J5530">
        <v>0</v>
      </c>
      <c r="K5530">
        <v>100</v>
      </c>
      <c r="L5530">
        <f t="shared" si="450"/>
        <v>4.8183199999999893</v>
      </c>
      <c r="N5530">
        <v>0.852799999999998</v>
      </c>
      <c r="O5530" t="str">
        <f t="shared" si="448"/>
        <v>18&lt;row&gt;&lt;color=136,140,107&gt;用闇雷给予对手481%伤害，&lt;row&gt;&lt;color=136,140,107&gt;并额外造成2342点伤害</v>
      </c>
    </row>
    <row r="5531" spans="1:15" x14ac:dyDescent="0.15">
      <c r="A5531">
        <f t="shared" si="449"/>
        <v>1006023058</v>
      </c>
      <c r="B5531" s="32">
        <v>1006023</v>
      </c>
      <c r="C5531">
        <v>58</v>
      </c>
      <c r="D5531">
        <v>0</v>
      </c>
      <c r="E5531">
        <v>0</v>
      </c>
      <c r="F5531" t="s">
        <v>635</v>
      </c>
      <c r="H5531">
        <v>0</v>
      </c>
      <c r="I5531">
        <v>1</v>
      </c>
      <c r="J5531">
        <v>0</v>
      </c>
      <c r="K5531">
        <v>100</v>
      </c>
      <c r="L5531">
        <f t="shared" si="450"/>
        <v>4.8539149999999891</v>
      </c>
      <c r="N5531">
        <v>0.85909999999999798</v>
      </c>
      <c r="O5531" t="str">
        <f t="shared" si="448"/>
        <v>18&lt;row&gt;&lt;color=136,140,107&gt;用闇雷给予对手485%伤害，&lt;row&gt;&lt;color=136,140,107&gt;并额外造成2418点伤害</v>
      </c>
    </row>
    <row r="5532" spans="1:15" x14ac:dyDescent="0.15">
      <c r="A5532">
        <f t="shared" si="449"/>
        <v>1006023059</v>
      </c>
      <c r="B5532" s="32">
        <v>1006023</v>
      </c>
      <c r="C5532">
        <v>59</v>
      </c>
      <c r="D5532">
        <v>0</v>
      </c>
      <c r="E5532">
        <v>0</v>
      </c>
      <c r="F5532" t="s">
        <v>636</v>
      </c>
      <c r="H5532">
        <v>0</v>
      </c>
      <c r="I5532">
        <v>1</v>
      </c>
      <c r="J5532">
        <v>0</v>
      </c>
      <c r="K5532">
        <v>100</v>
      </c>
      <c r="L5532">
        <f t="shared" si="450"/>
        <v>4.8895099999999889</v>
      </c>
      <c r="N5532">
        <v>0.86539999999999795</v>
      </c>
      <c r="O5532" t="str">
        <f t="shared" si="448"/>
        <v>18&lt;row&gt;&lt;color=136,140,107&gt;用闇雷给予对手488%伤害，&lt;row&gt;&lt;color=136,140,107&gt;并额外造成2496点伤害</v>
      </c>
    </row>
    <row r="5533" spans="1:15" x14ac:dyDescent="0.15">
      <c r="A5533">
        <f t="shared" si="449"/>
        <v>1006023060</v>
      </c>
      <c r="B5533" s="32">
        <v>1006023</v>
      </c>
      <c r="C5533">
        <v>60</v>
      </c>
      <c r="D5533">
        <v>0</v>
      </c>
      <c r="E5533">
        <v>0</v>
      </c>
      <c r="F5533" t="s">
        <v>637</v>
      </c>
      <c r="H5533">
        <v>0</v>
      </c>
      <c r="I5533">
        <v>1</v>
      </c>
      <c r="J5533">
        <v>0</v>
      </c>
      <c r="K5533">
        <v>100</v>
      </c>
      <c r="L5533">
        <f t="shared" si="450"/>
        <v>4.9251049999999896</v>
      </c>
      <c r="N5533">
        <v>0.87169999999999803</v>
      </c>
      <c r="O5533" t="str">
        <f t="shared" si="448"/>
        <v>18&lt;row&gt;&lt;color=136,140,107&gt;用闇雷给予对手492%伤害，&lt;row&gt;&lt;color=136,140,107&gt;并额外造成2575点伤害</v>
      </c>
    </row>
    <row r="5534" spans="1:15" x14ac:dyDescent="0.15">
      <c r="A5534">
        <f t="shared" si="449"/>
        <v>1006023061</v>
      </c>
      <c r="B5534" s="32">
        <v>1006023</v>
      </c>
      <c r="C5534">
        <v>61</v>
      </c>
      <c r="D5534">
        <v>0</v>
      </c>
      <c r="E5534">
        <v>0</v>
      </c>
      <c r="F5534" t="s">
        <v>638</v>
      </c>
      <c r="H5534">
        <v>0</v>
      </c>
      <c r="I5534">
        <v>1</v>
      </c>
      <c r="J5534">
        <v>0</v>
      </c>
      <c r="K5534">
        <v>100</v>
      </c>
      <c r="L5534">
        <f t="shared" si="450"/>
        <v>4.9606999999999895</v>
      </c>
      <c r="N5534">
        <v>0.877999999999998</v>
      </c>
      <c r="O5534" t="str">
        <f t="shared" si="448"/>
        <v>18&lt;row&gt;&lt;color=136,140,107&gt;用闇雷给予对手496%伤害，&lt;row&gt;&lt;color=136,140,107&gt;并额外造成2656点伤害</v>
      </c>
    </row>
    <row r="5535" spans="1:15" x14ac:dyDescent="0.15">
      <c r="A5535">
        <f t="shared" si="449"/>
        <v>1006023062</v>
      </c>
      <c r="B5535" s="32">
        <v>1006023</v>
      </c>
      <c r="C5535">
        <v>62</v>
      </c>
      <c r="D5535">
        <v>0</v>
      </c>
      <c r="E5535">
        <v>0</v>
      </c>
      <c r="F5535" t="s">
        <v>639</v>
      </c>
      <c r="H5535">
        <v>0</v>
      </c>
      <c r="I5535">
        <v>1</v>
      </c>
      <c r="J5535">
        <v>0</v>
      </c>
      <c r="K5535">
        <v>100</v>
      </c>
      <c r="L5535">
        <f t="shared" si="450"/>
        <v>4.9962949999999893</v>
      </c>
      <c r="N5535">
        <v>0.88429999999999798</v>
      </c>
      <c r="O5535" t="str">
        <f t="shared" si="448"/>
        <v>18&lt;row&gt;&lt;color=136,140,107&gt;用闇雷给予对手499%伤害，&lt;row&gt;&lt;color=136,140,107&gt;并额外造成2739点伤害</v>
      </c>
    </row>
    <row r="5536" spans="1:15" x14ac:dyDescent="0.15">
      <c r="A5536">
        <f t="shared" si="449"/>
        <v>1006023063</v>
      </c>
      <c r="B5536" s="32">
        <v>1006023</v>
      </c>
      <c r="C5536">
        <v>63</v>
      </c>
      <c r="D5536">
        <v>0</v>
      </c>
      <c r="E5536">
        <v>0</v>
      </c>
      <c r="F5536" t="s">
        <v>640</v>
      </c>
      <c r="H5536">
        <v>0</v>
      </c>
      <c r="I5536">
        <v>1</v>
      </c>
      <c r="J5536">
        <v>0</v>
      </c>
      <c r="K5536">
        <v>100</v>
      </c>
      <c r="L5536">
        <f t="shared" si="450"/>
        <v>5.0318899999999891</v>
      </c>
      <c r="N5536">
        <v>0.89059999999999795</v>
      </c>
      <c r="O5536" t="str">
        <f t="shared" si="448"/>
        <v>18&lt;row&gt;&lt;color=136,140,107&gt;用闇雷给予对手503%伤害，&lt;row&gt;&lt;color=136,140,107&gt;并额外造成2823点伤害</v>
      </c>
    </row>
    <row r="5537" spans="1:15" x14ac:dyDescent="0.15">
      <c r="A5537">
        <f t="shared" si="449"/>
        <v>1006023064</v>
      </c>
      <c r="B5537" s="32">
        <v>1006023</v>
      </c>
      <c r="C5537">
        <v>64</v>
      </c>
      <c r="D5537">
        <v>0</v>
      </c>
      <c r="E5537">
        <v>0</v>
      </c>
      <c r="F5537" t="s">
        <v>641</v>
      </c>
      <c r="H5537">
        <v>0</v>
      </c>
      <c r="I5537">
        <v>1</v>
      </c>
      <c r="J5537">
        <v>0</v>
      </c>
      <c r="K5537">
        <v>100</v>
      </c>
      <c r="L5537">
        <f t="shared" si="450"/>
        <v>5.0674849999999889</v>
      </c>
      <c r="N5537">
        <v>0.89689999999999803</v>
      </c>
      <c r="O5537" t="str">
        <f t="shared" si="448"/>
        <v>18&lt;row&gt;&lt;color=136,140,107&gt;用闇雷给予对手506%伤害，&lt;row&gt;&lt;color=136,140,107&gt;并额外造成2908点伤害</v>
      </c>
    </row>
    <row r="5538" spans="1:15" x14ac:dyDescent="0.15">
      <c r="A5538">
        <f t="shared" si="449"/>
        <v>1006023065</v>
      </c>
      <c r="B5538" s="32">
        <v>1006023</v>
      </c>
      <c r="C5538">
        <v>65</v>
      </c>
      <c r="D5538">
        <v>0</v>
      </c>
      <c r="E5538">
        <v>0</v>
      </c>
      <c r="F5538" t="s">
        <v>642</v>
      </c>
      <c r="H5538">
        <v>0</v>
      </c>
      <c r="I5538">
        <v>1</v>
      </c>
      <c r="J5538">
        <v>0</v>
      </c>
      <c r="K5538">
        <v>100</v>
      </c>
      <c r="L5538">
        <f t="shared" si="450"/>
        <v>5.1030799999999887</v>
      </c>
      <c r="N5538">
        <v>0.903199999999998</v>
      </c>
      <c r="O5538" t="str">
        <f t="shared" si="448"/>
        <v>18&lt;row&gt;&lt;color=136,140,107&gt;用闇雷给予对手510%伤害，&lt;row&gt;&lt;color=136,140,107&gt;并额外造成2995点伤害</v>
      </c>
    </row>
    <row r="5539" spans="1:15" x14ac:dyDescent="0.15">
      <c r="A5539">
        <f t="shared" si="449"/>
        <v>1006023066</v>
      </c>
      <c r="B5539" s="32">
        <v>1006023</v>
      </c>
      <c r="C5539">
        <v>66</v>
      </c>
      <c r="D5539">
        <v>0</v>
      </c>
      <c r="E5539">
        <v>0</v>
      </c>
      <c r="F5539" t="s">
        <v>643</v>
      </c>
      <c r="H5539">
        <v>0</v>
      </c>
      <c r="I5539">
        <v>1</v>
      </c>
      <c r="J5539">
        <v>0</v>
      </c>
      <c r="K5539">
        <v>100</v>
      </c>
      <c r="L5539">
        <f t="shared" si="450"/>
        <v>5.1386749999999886</v>
      </c>
      <c r="N5539">
        <v>0.90949999999999798</v>
      </c>
      <c r="O5539" t="str">
        <f t="shared" ref="O5539:O5552" si="451">"18&lt;row&gt;&lt;color=136,140,107&gt;用闇雷给予对手"&amp;INT(L5539*100)&amp;"%伤害，&lt;row&gt;&lt;color=136,140,107&gt;并额外造成"&amp;INT(C5539*10*L5539*N5539)&amp;"点伤害"</f>
        <v>18&lt;row&gt;&lt;color=136,140,107&gt;用闇雷给予对手513%伤害，&lt;row&gt;&lt;color=136,140,107&gt;并额外造成3084点伤害</v>
      </c>
    </row>
    <row r="5540" spans="1:15" x14ac:dyDescent="0.15">
      <c r="A5540">
        <f t="shared" si="449"/>
        <v>1006023067</v>
      </c>
      <c r="B5540" s="32">
        <v>1006023</v>
      </c>
      <c r="C5540">
        <v>67</v>
      </c>
      <c r="D5540">
        <v>0</v>
      </c>
      <c r="E5540">
        <v>0</v>
      </c>
      <c r="F5540" t="s">
        <v>644</v>
      </c>
      <c r="H5540">
        <v>0</v>
      </c>
      <c r="I5540">
        <v>1</v>
      </c>
      <c r="J5540">
        <v>0</v>
      </c>
      <c r="K5540">
        <v>100</v>
      </c>
      <c r="L5540">
        <f t="shared" si="450"/>
        <v>5.1742699999999884</v>
      </c>
      <c r="N5540">
        <v>0.91579999999999795</v>
      </c>
      <c r="O5540" t="str">
        <f t="shared" si="451"/>
        <v>18&lt;row&gt;&lt;color=136,140,107&gt;用闇雷给予对手517%伤害，&lt;row&gt;&lt;color=136,140,107&gt;并额外造成3174点伤害</v>
      </c>
    </row>
    <row r="5541" spans="1:15" x14ac:dyDescent="0.15">
      <c r="A5541">
        <f t="shared" si="449"/>
        <v>1006023068</v>
      </c>
      <c r="B5541" s="32">
        <v>1006023</v>
      </c>
      <c r="C5541">
        <v>68</v>
      </c>
      <c r="D5541">
        <v>0</v>
      </c>
      <c r="E5541">
        <v>0</v>
      </c>
      <c r="F5541" t="s">
        <v>645</v>
      </c>
      <c r="H5541">
        <v>0</v>
      </c>
      <c r="I5541">
        <v>1</v>
      </c>
      <c r="J5541">
        <v>0</v>
      </c>
      <c r="K5541">
        <v>100</v>
      </c>
      <c r="L5541">
        <f t="shared" si="450"/>
        <v>5.2098649999999891</v>
      </c>
      <c r="N5541">
        <v>0.92209999999999803</v>
      </c>
      <c r="O5541" t="str">
        <f t="shared" si="451"/>
        <v>18&lt;row&gt;&lt;color=136,140,107&gt;用闇雷给予对手520%伤害，&lt;row&gt;&lt;color=136,140,107&gt;并额外造成3266点伤害</v>
      </c>
    </row>
    <row r="5542" spans="1:15" x14ac:dyDescent="0.15">
      <c r="A5542">
        <f t="shared" si="449"/>
        <v>1006023069</v>
      </c>
      <c r="B5542" s="32">
        <v>1006023</v>
      </c>
      <c r="C5542">
        <v>69</v>
      </c>
      <c r="D5542">
        <v>0</v>
      </c>
      <c r="E5542">
        <v>0</v>
      </c>
      <c r="F5542" t="s">
        <v>646</v>
      </c>
      <c r="H5542">
        <v>0</v>
      </c>
      <c r="I5542">
        <v>1</v>
      </c>
      <c r="J5542">
        <v>0</v>
      </c>
      <c r="K5542">
        <v>100</v>
      </c>
      <c r="L5542">
        <f t="shared" si="450"/>
        <v>5.2454599999999889</v>
      </c>
      <c r="N5542">
        <v>0.928399999999998</v>
      </c>
      <c r="O5542" t="str">
        <f t="shared" si="451"/>
        <v>18&lt;row&gt;&lt;color=136,140,107&gt;用闇雷给予对手524%伤害，&lt;row&gt;&lt;color=136,140,107&gt;并额外造成3360点伤害</v>
      </c>
    </row>
    <row r="5543" spans="1:15" x14ac:dyDescent="0.15">
      <c r="A5543">
        <f t="shared" si="449"/>
        <v>1006023070</v>
      </c>
      <c r="B5543" s="32">
        <v>1006023</v>
      </c>
      <c r="C5543">
        <v>70</v>
      </c>
      <c r="D5543">
        <v>0</v>
      </c>
      <c r="E5543">
        <v>0</v>
      </c>
      <c r="F5543" t="s">
        <v>647</v>
      </c>
      <c r="H5543">
        <v>0</v>
      </c>
      <c r="I5543">
        <v>1</v>
      </c>
      <c r="J5543">
        <v>0</v>
      </c>
      <c r="K5543">
        <v>100</v>
      </c>
      <c r="L5543">
        <f t="shared" si="450"/>
        <v>5.2810549999999887</v>
      </c>
      <c r="N5543">
        <v>0.93469999999999798</v>
      </c>
      <c r="O5543" t="str">
        <f t="shared" si="451"/>
        <v>18&lt;row&gt;&lt;color=136,140,107&gt;用闇雷给予对手528%伤害，&lt;row&gt;&lt;color=136,140,107&gt;并额外造成3455点伤害</v>
      </c>
    </row>
    <row r="5544" spans="1:15" x14ac:dyDescent="0.15">
      <c r="A5544">
        <f t="shared" si="449"/>
        <v>1006023071</v>
      </c>
      <c r="B5544" s="32">
        <v>1006023</v>
      </c>
      <c r="C5544">
        <v>71</v>
      </c>
      <c r="D5544">
        <v>0</v>
      </c>
      <c r="E5544">
        <v>0</v>
      </c>
      <c r="F5544" t="s">
        <v>648</v>
      </c>
      <c r="H5544">
        <v>0</v>
      </c>
      <c r="I5544">
        <v>1</v>
      </c>
      <c r="J5544">
        <v>0</v>
      </c>
      <c r="K5544">
        <v>100</v>
      </c>
      <c r="L5544">
        <f t="shared" si="450"/>
        <v>5.3166499999999886</v>
      </c>
      <c r="N5544">
        <v>0.94099999999999795</v>
      </c>
      <c r="O5544" t="str">
        <f t="shared" si="451"/>
        <v>18&lt;row&gt;&lt;color=136,140,107&gt;用闇雷给予对手531%伤害，&lt;row&gt;&lt;color=136,140,107&gt;并额外造成3552点伤害</v>
      </c>
    </row>
    <row r="5545" spans="1:15" x14ac:dyDescent="0.15">
      <c r="A5545">
        <f t="shared" ref="A5545:A5608" si="452">B5545*1000+C5545</f>
        <v>1006023072</v>
      </c>
      <c r="B5545" s="32">
        <v>1006023</v>
      </c>
      <c r="C5545">
        <v>72</v>
      </c>
      <c r="D5545">
        <v>0</v>
      </c>
      <c r="E5545">
        <v>0</v>
      </c>
      <c r="F5545" t="s">
        <v>649</v>
      </c>
      <c r="H5545">
        <v>0</v>
      </c>
      <c r="I5545">
        <v>1</v>
      </c>
      <c r="J5545">
        <v>0</v>
      </c>
      <c r="K5545">
        <v>100</v>
      </c>
      <c r="L5545">
        <f t="shared" si="450"/>
        <v>5.3522449999999893</v>
      </c>
      <c r="N5545">
        <v>0.94729999999999803</v>
      </c>
      <c r="O5545" t="str">
        <f t="shared" si="451"/>
        <v>18&lt;row&gt;&lt;color=136,140,107&gt;用闇雷给予对手535%伤害，&lt;row&gt;&lt;color=136,140,107&gt;并额外造成3650点伤害</v>
      </c>
    </row>
    <row r="5546" spans="1:15" x14ac:dyDescent="0.15">
      <c r="A5546">
        <f t="shared" si="452"/>
        <v>1006023073</v>
      </c>
      <c r="B5546" s="32">
        <v>1006023</v>
      </c>
      <c r="C5546">
        <v>73</v>
      </c>
      <c r="D5546">
        <v>0</v>
      </c>
      <c r="E5546">
        <v>0</v>
      </c>
      <c r="F5546" t="s">
        <v>650</v>
      </c>
      <c r="H5546">
        <v>0</v>
      </c>
      <c r="I5546">
        <v>1</v>
      </c>
      <c r="J5546">
        <v>0</v>
      </c>
      <c r="K5546">
        <v>100</v>
      </c>
      <c r="L5546">
        <f t="shared" si="450"/>
        <v>5.3878399999999891</v>
      </c>
      <c r="N5546">
        <v>0.953599999999998</v>
      </c>
      <c r="O5546" t="str">
        <f t="shared" si="451"/>
        <v>18&lt;row&gt;&lt;color=136,140,107&gt;用闇雷给予对手538%伤害，&lt;row&gt;&lt;color=136,140,107&gt;并额外造成3750点伤害</v>
      </c>
    </row>
    <row r="5547" spans="1:15" x14ac:dyDescent="0.15">
      <c r="A5547">
        <f t="shared" si="452"/>
        <v>1006023074</v>
      </c>
      <c r="B5547" s="32">
        <v>1006023</v>
      </c>
      <c r="C5547">
        <v>74</v>
      </c>
      <c r="D5547">
        <v>0</v>
      </c>
      <c r="E5547">
        <v>0</v>
      </c>
      <c r="F5547" t="s">
        <v>651</v>
      </c>
      <c r="H5547">
        <v>0</v>
      </c>
      <c r="I5547">
        <v>1</v>
      </c>
      <c r="J5547">
        <v>0</v>
      </c>
      <c r="K5547">
        <v>100</v>
      </c>
      <c r="L5547">
        <f t="shared" si="450"/>
        <v>5.4234349999999889</v>
      </c>
      <c r="N5547">
        <v>0.95989999999999798</v>
      </c>
      <c r="O5547" t="str">
        <f t="shared" si="451"/>
        <v>18&lt;row&gt;&lt;color=136,140,107&gt;用闇雷给予对手542%伤害，&lt;row&gt;&lt;color=136,140,107&gt;并额外造成3852点伤害</v>
      </c>
    </row>
    <row r="5548" spans="1:15" x14ac:dyDescent="0.15">
      <c r="A5548">
        <f t="shared" si="452"/>
        <v>1006023075</v>
      </c>
      <c r="B5548" s="32">
        <v>1006023</v>
      </c>
      <c r="C5548">
        <v>75</v>
      </c>
      <c r="D5548">
        <v>0</v>
      </c>
      <c r="E5548">
        <v>0</v>
      </c>
      <c r="F5548" t="s">
        <v>652</v>
      </c>
      <c r="H5548">
        <v>0</v>
      </c>
      <c r="I5548">
        <v>1</v>
      </c>
      <c r="J5548">
        <v>0</v>
      </c>
      <c r="K5548">
        <v>100</v>
      </c>
      <c r="L5548">
        <f t="shared" si="450"/>
        <v>5.4590299999999887</v>
      </c>
      <c r="N5548">
        <v>0.96619999999999795</v>
      </c>
      <c r="O5548" t="str">
        <f t="shared" si="451"/>
        <v>18&lt;row&gt;&lt;color=136,140,107&gt;用闇雷给予对手545%伤害，&lt;row&gt;&lt;color=136,140,107&gt;并额外造成3955点伤害</v>
      </c>
    </row>
    <row r="5549" spans="1:15" x14ac:dyDescent="0.15">
      <c r="A5549">
        <f t="shared" si="452"/>
        <v>1006023076</v>
      </c>
      <c r="B5549" s="32">
        <v>1006023</v>
      </c>
      <c r="C5549">
        <v>76</v>
      </c>
      <c r="D5549">
        <v>0</v>
      </c>
      <c r="E5549">
        <v>0</v>
      </c>
      <c r="F5549" t="s">
        <v>653</v>
      </c>
      <c r="H5549">
        <v>0</v>
      </c>
      <c r="I5549">
        <v>1</v>
      </c>
      <c r="J5549">
        <v>0</v>
      </c>
      <c r="K5549">
        <v>100</v>
      </c>
      <c r="L5549">
        <f t="shared" si="450"/>
        <v>5.4946249999999894</v>
      </c>
      <c r="N5549">
        <v>0.97249999999999803</v>
      </c>
      <c r="O5549" t="str">
        <f t="shared" si="451"/>
        <v>18&lt;row&gt;&lt;color=136,140,107&gt;用闇雷给予对手549%伤害，&lt;row&gt;&lt;color=136,140,107&gt;并额外造成4061点伤害</v>
      </c>
    </row>
    <row r="5550" spans="1:15" x14ac:dyDescent="0.15">
      <c r="A5550">
        <f t="shared" si="452"/>
        <v>1006023077</v>
      </c>
      <c r="B5550" s="32">
        <v>1006023</v>
      </c>
      <c r="C5550">
        <v>77</v>
      </c>
      <c r="D5550">
        <v>0</v>
      </c>
      <c r="E5550">
        <v>0</v>
      </c>
      <c r="F5550" t="s">
        <v>654</v>
      </c>
      <c r="H5550">
        <v>0</v>
      </c>
      <c r="I5550">
        <v>1</v>
      </c>
      <c r="J5550">
        <v>0</v>
      </c>
      <c r="K5550">
        <v>100</v>
      </c>
      <c r="L5550">
        <f t="shared" si="450"/>
        <v>5.5302199999999893</v>
      </c>
      <c r="N5550">
        <v>0.978799999999998</v>
      </c>
      <c r="O5550" t="str">
        <f t="shared" si="451"/>
        <v>18&lt;row&gt;&lt;color=136,140,107&gt;用闇雷给予对手553%伤害，&lt;row&gt;&lt;color=136,140,107&gt;并额外造成4167点伤害</v>
      </c>
    </row>
    <row r="5551" spans="1:15" x14ac:dyDescent="0.15">
      <c r="A5551">
        <f t="shared" si="452"/>
        <v>1006023078</v>
      </c>
      <c r="B5551" s="32">
        <v>1006023</v>
      </c>
      <c r="C5551">
        <v>78</v>
      </c>
      <c r="D5551">
        <v>0</v>
      </c>
      <c r="E5551">
        <v>0</v>
      </c>
      <c r="F5551" t="s">
        <v>655</v>
      </c>
      <c r="H5551">
        <v>0</v>
      </c>
      <c r="I5551">
        <v>1</v>
      </c>
      <c r="J5551">
        <v>0</v>
      </c>
      <c r="K5551">
        <v>100</v>
      </c>
      <c r="L5551">
        <f t="shared" si="450"/>
        <v>5.5658149999999891</v>
      </c>
      <c r="N5551">
        <v>0.98509999999999798</v>
      </c>
      <c r="O5551" t="str">
        <f t="shared" si="451"/>
        <v>18&lt;row&gt;&lt;color=136,140,107&gt;用闇雷给予对手556%伤害，&lt;row&gt;&lt;color=136,140,107&gt;并额外造成4276点伤害</v>
      </c>
    </row>
    <row r="5552" spans="1:15" x14ac:dyDescent="0.15">
      <c r="A5552">
        <f t="shared" si="452"/>
        <v>1006023079</v>
      </c>
      <c r="B5552" s="32">
        <v>1006023</v>
      </c>
      <c r="C5552">
        <v>79</v>
      </c>
      <c r="D5552">
        <v>0</v>
      </c>
      <c r="E5552">
        <v>0</v>
      </c>
      <c r="F5552" t="s">
        <v>656</v>
      </c>
      <c r="H5552">
        <v>0</v>
      </c>
      <c r="I5552">
        <v>1</v>
      </c>
      <c r="J5552">
        <v>0</v>
      </c>
      <c r="K5552">
        <v>100</v>
      </c>
      <c r="L5552">
        <f t="shared" si="450"/>
        <v>5.6014099999999889</v>
      </c>
      <c r="N5552">
        <v>0.99139999999999795</v>
      </c>
      <c r="O5552" t="str">
        <f t="shared" si="451"/>
        <v>18&lt;row&gt;&lt;color=136,140,107&gt;用闇雷给予对手560%伤害，&lt;row&gt;&lt;color=136,140,107&gt;并额外造成4387点伤害</v>
      </c>
    </row>
    <row r="5553" spans="1:15" x14ac:dyDescent="0.15">
      <c r="A5553">
        <f t="shared" si="452"/>
        <v>1006023080</v>
      </c>
      <c r="B5553" s="32">
        <v>1006023</v>
      </c>
      <c r="C5553">
        <v>80</v>
      </c>
      <c r="D5553">
        <v>0</v>
      </c>
      <c r="E5553">
        <v>0</v>
      </c>
      <c r="F5553" t="s">
        <v>657</v>
      </c>
      <c r="H5553">
        <v>0</v>
      </c>
      <c r="I5553">
        <v>1</v>
      </c>
      <c r="J5553">
        <v>0</v>
      </c>
      <c r="K5553">
        <v>100</v>
      </c>
      <c r="L5553">
        <f t="shared" si="450"/>
        <v>5.65</v>
      </c>
      <c r="N5553">
        <v>0.99769999999999803</v>
      </c>
      <c r="O5553" t="str">
        <f>"18&lt;row&gt;&lt;color=136,140,107&gt;用闇雷给予对手"&amp;INT(L5553*100)&amp;"%伤害，&lt;row&gt;&lt;color=136,140,107&gt;并额外造成"&amp;INT(C5553*10*L5553*N5553)&amp;"点伤害"</f>
        <v>18&lt;row&gt;&lt;color=136,140,107&gt;用闇雷给予对手565%伤害，&lt;row&gt;&lt;color=136,140,107&gt;并额外造成4509点伤害</v>
      </c>
    </row>
    <row r="5554" spans="1:15" x14ac:dyDescent="0.15">
      <c r="A5554">
        <f t="shared" si="452"/>
        <v>1006123001</v>
      </c>
      <c r="B5554" s="35">
        <v>1006123</v>
      </c>
      <c r="C5554">
        <v>1</v>
      </c>
      <c r="D5554">
        <v>0</v>
      </c>
      <c r="E5554">
        <v>0</v>
      </c>
      <c r="F5554" t="s">
        <v>578</v>
      </c>
      <c r="H5554">
        <v>0</v>
      </c>
      <c r="I5554">
        <v>1</v>
      </c>
      <c r="J5554">
        <v>0</v>
      </c>
      <c r="K5554">
        <v>100</v>
      </c>
      <c r="L5554">
        <f t="shared" ref="L5554:L5617" si="453">IF(C5554=80,VLOOKUP((B5554-20),$B$100:$L$2343,11,0),VLOOKUP((B5554-20),$B$100:$L$2343,11,0)*N5554)</f>
        <v>2.75</v>
      </c>
      <c r="N5554">
        <v>0.5</v>
      </c>
      <c r="O5554" t="str">
        <f>"18&lt;row&gt;&lt;color=136,140,107&gt;召唤火鸟给予对手"&amp;INT(L5554*100)&amp;"%伤害，&lt;row&gt;&lt;color=136,140,107&gt;并额外造成"&amp;INT(C5554*10*L5554*N5554)&amp;"点伤害"</f>
        <v>18&lt;row&gt;&lt;color=136,140,107&gt;召唤火鸟给予对手275%伤害，&lt;row&gt;&lt;color=136,140,107&gt;并额外造成13点伤害</v>
      </c>
    </row>
    <row r="5555" spans="1:15" x14ac:dyDescent="0.15">
      <c r="A5555">
        <f t="shared" si="452"/>
        <v>1006123002</v>
      </c>
      <c r="B5555" s="32">
        <v>1006123</v>
      </c>
      <c r="C5555">
        <v>2</v>
      </c>
      <c r="D5555">
        <v>0</v>
      </c>
      <c r="E5555">
        <v>0</v>
      </c>
      <c r="F5555" t="s">
        <v>590</v>
      </c>
      <c r="H5555">
        <v>0</v>
      </c>
      <c r="I5555">
        <v>1</v>
      </c>
      <c r="J5555">
        <v>0</v>
      </c>
      <c r="K5555">
        <v>100</v>
      </c>
      <c r="L5555">
        <f t="shared" si="453"/>
        <v>2.7846500000000001</v>
      </c>
      <c r="N5555">
        <v>0.50629999999999997</v>
      </c>
      <c r="O5555" t="str">
        <f t="shared" ref="O5555:O5618" si="454">"18&lt;row&gt;&lt;color=136,140,107&gt;召唤火鸟给予对手"&amp;INT(L5555*100)&amp;"%伤害，&lt;row&gt;&lt;color=136,140,107&gt;并额外造成"&amp;INT(C5555*10*L5555*N5555)&amp;"点伤害"</f>
        <v>18&lt;row&gt;&lt;color=136,140,107&gt;召唤火鸟给予对手278%伤害，&lt;row&gt;&lt;color=136,140,107&gt;并额外造成28点伤害</v>
      </c>
    </row>
    <row r="5556" spans="1:15" x14ac:dyDescent="0.15">
      <c r="A5556">
        <f t="shared" si="452"/>
        <v>1006123003</v>
      </c>
      <c r="B5556" s="32">
        <v>1006123</v>
      </c>
      <c r="C5556">
        <v>3</v>
      </c>
      <c r="D5556">
        <v>0</v>
      </c>
      <c r="E5556">
        <v>0</v>
      </c>
      <c r="F5556" t="s">
        <v>579</v>
      </c>
      <c r="H5556">
        <v>0</v>
      </c>
      <c r="I5556">
        <v>1</v>
      </c>
      <c r="J5556">
        <v>0</v>
      </c>
      <c r="K5556">
        <v>100</v>
      </c>
      <c r="L5556">
        <f t="shared" si="453"/>
        <v>2.8192999999999997</v>
      </c>
      <c r="N5556">
        <v>0.51259999999999994</v>
      </c>
      <c r="O5556" t="str">
        <f t="shared" si="454"/>
        <v>18&lt;row&gt;&lt;color=136,140,107&gt;召唤火鸟给予对手281%伤害，&lt;row&gt;&lt;color=136,140,107&gt;并额外造成43点伤害</v>
      </c>
    </row>
    <row r="5557" spans="1:15" x14ac:dyDescent="0.15">
      <c r="A5557">
        <f t="shared" si="452"/>
        <v>1006123004</v>
      </c>
      <c r="B5557" s="32">
        <v>1006123</v>
      </c>
      <c r="C5557">
        <v>4</v>
      </c>
      <c r="D5557">
        <v>0</v>
      </c>
      <c r="E5557">
        <v>0</v>
      </c>
      <c r="F5557" t="s">
        <v>580</v>
      </c>
      <c r="H5557">
        <v>0</v>
      </c>
      <c r="I5557">
        <v>1</v>
      </c>
      <c r="J5557">
        <v>0</v>
      </c>
      <c r="K5557">
        <v>100</v>
      </c>
      <c r="L5557">
        <f t="shared" si="453"/>
        <v>2.8539500000000002</v>
      </c>
      <c r="N5557">
        <v>0.51890000000000003</v>
      </c>
      <c r="O5557" t="str">
        <f t="shared" si="454"/>
        <v>18&lt;row&gt;&lt;color=136,140,107&gt;召唤火鸟给予对手285%伤害，&lt;row&gt;&lt;color=136,140,107&gt;并额外造成59点伤害</v>
      </c>
    </row>
    <row r="5558" spans="1:15" x14ac:dyDescent="0.15">
      <c r="A5558">
        <f t="shared" si="452"/>
        <v>1006123005</v>
      </c>
      <c r="B5558" s="32">
        <v>1006123</v>
      </c>
      <c r="C5558">
        <v>5</v>
      </c>
      <c r="D5558">
        <v>0</v>
      </c>
      <c r="E5558">
        <v>0</v>
      </c>
      <c r="F5558" t="s">
        <v>581</v>
      </c>
      <c r="H5558">
        <v>0</v>
      </c>
      <c r="I5558">
        <v>1</v>
      </c>
      <c r="J5558">
        <v>0</v>
      </c>
      <c r="K5558">
        <v>100</v>
      </c>
      <c r="L5558">
        <f t="shared" si="453"/>
        <v>2.8885999999999998</v>
      </c>
      <c r="N5558">
        <v>0.5252</v>
      </c>
      <c r="O5558" t="str">
        <f t="shared" si="454"/>
        <v>18&lt;row&gt;&lt;color=136,140,107&gt;召唤火鸟给予对手288%伤害，&lt;row&gt;&lt;color=136,140,107&gt;并额外造成75点伤害</v>
      </c>
    </row>
    <row r="5559" spans="1:15" x14ac:dyDescent="0.15">
      <c r="A5559">
        <f t="shared" si="452"/>
        <v>1006123006</v>
      </c>
      <c r="B5559" s="32">
        <v>1006123</v>
      </c>
      <c r="C5559">
        <v>6</v>
      </c>
      <c r="D5559">
        <v>0</v>
      </c>
      <c r="E5559">
        <v>0</v>
      </c>
      <c r="F5559" t="s">
        <v>582</v>
      </c>
      <c r="H5559">
        <v>0</v>
      </c>
      <c r="I5559">
        <v>1</v>
      </c>
      <c r="J5559">
        <v>0</v>
      </c>
      <c r="K5559">
        <v>100</v>
      </c>
      <c r="L5559">
        <f t="shared" si="453"/>
        <v>2.9232499999999999</v>
      </c>
      <c r="N5559">
        <v>0.53149999999999997</v>
      </c>
      <c r="O5559" t="str">
        <f t="shared" si="454"/>
        <v>18&lt;row&gt;&lt;color=136,140,107&gt;召唤火鸟给予对手292%伤害，&lt;row&gt;&lt;color=136,140,107&gt;并额外造成93点伤害</v>
      </c>
    </row>
    <row r="5560" spans="1:15" x14ac:dyDescent="0.15">
      <c r="A5560">
        <f t="shared" si="452"/>
        <v>1006123007</v>
      </c>
      <c r="B5560" s="32">
        <v>1006123</v>
      </c>
      <c r="C5560">
        <v>7</v>
      </c>
      <c r="D5560">
        <v>0</v>
      </c>
      <c r="E5560">
        <v>0</v>
      </c>
      <c r="F5560" t="s">
        <v>583</v>
      </c>
      <c r="H5560">
        <v>0</v>
      </c>
      <c r="I5560">
        <v>1</v>
      </c>
      <c r="J5560">
        <v>0</v>
      </c>
      <c r="K5560">
        <v>100</v>
      </c>
      <c r="L5560">
        <f t="shared" si="453"/>
        <v>2.9578999999999995</v>
      </c>
      <c r="N5560">
        <v>0.53779999999999994</v>
      </c>
      <c r="O5560" t="str">
        <f t="shared" si="454"/>
        <v>18&lt;row&gt;&lt;color=136,140,107&gt;召唤火鸟给予对手295%伤害，&lt;row&gt;&lt;color=136,140,107&gt;并额外造成111点伤害</v>
      </c>
    </row>
    <row r="5561" spans="1:15" x14ac:dyDescent="0.15">
      <c r="A5561">
        <f t="shared" si="452"/>
        <v>1006123008</v>
      </c>
      <c r="B5561" s="32">
        <v>1006123</v>
      </c>
      <c r="C5561">
        <v>8</v>
      </c>
      <c r="D5561">
        <v>0</v>
      </c>
      <c r="E5561">
        <v>0</v>
      </c>
      <c r="F5561" t="s">
        <v>584</v>
      </c>
      <c r="H5561">
        <v>0</v>
      </c>
      <c r="I5561">
        <v>1</v>
      </c>
      <c r="J5561">
        <v>0</v>
      </c>
      <c r="K5561">
        <v>100</v>
      </c>
      <c r="L5561">
        <f t="shared" si="453"/>
        <v>2.99255</v>
      </c>
      <c r="N5561">
        <v>0.54410000000000003</v>
      </c>
      <c r="O5561" t="str">
        <f t="shared" si="454"/>
        <v>18&lt;row&gt;&lt;color=136,140,107&gt;召唤火鸟给予对手299%伤害，&lt;row&gt;&lt;color=136,140,107&gt;并额外造成130点伤害</v>
      </c>
    </row>
    <row r="5562" spans="1:15" x14ac:dyDescent="0.15">
      <c r="A5562">
        <f t="shared" si="452"/>
        <v>1006123009</v>
      </c>
      <c r="B5562" s="32">
        <v>1006123</v>
      </c>
      <c r="C5562">
        <v>9</v>
      </c>
      <c r="D5562">
        <v>0</v>
      </c>
      <c r="E5562">
        <v>0</v>
      </c>
      <c r="F5562" t="s">
        <v>585</v>
      </c>
      <c r="H5562">
        <v>0</v>
      </c>
      <c r="I5562">
        <v>1</v>
      </c>
      <c r="J5562">
        <v>0</v>
      </c>
      <c r="K5562">
        <v>100</v>
      </c>
      <c r="L5562">
        <f t="shared" si="453"/>
        <v>3.0272000000000001</v>
      </c>
      <c r="N5562">
        <v>0.5504</v>
      </c>
      <c r="O5562" t="str">
        <f t="shared" si="454"/>
        <v>18&lt;row&gt;&lt;color=136,140,107&gt;召唤火鸟给予对手302%伤害，&lt;row&gt;&lt;color=136,140,107&gt;并额外造成149点伤害</v>
      </c>
    </row>
    <row r="5563" spans="1:15" x14ac:dyDescent="0.15">
      <c r="A5563">
        <f t="shared" si="452"/>
        <v>1006123010</v>
      </c>
      <c r="B5563" s="32">
        <v>1006123</v>
      </c>
      <c r="C5563">
        <v>10</v>
      </c>
      <c r="D5563">
        <v>0</v>
      </c>
      <c r="E5563">
        <v>0</v>
      </c>
      <c r="F5563" t="s">
        <v>586</v>
      </c>
      <c r="H5563">
        <v>0</v>
      </c>
      <c r="I5563">
        <v>1</v>
      </c>
      <c r="J5563">
        <v>0</v>
      </c>
      <c r="K5563">
        <v>100</v>
      </c>
      <c r="L5563">
        <f t="shared" si="453"/>
        <v>3.0618499999999997</v>
      </c>
      <c r="N5563">
        <v>0.55669999999999997</v>
      </c>
      <c r="O5563" t="str">
        <f t="shared" si="454"/>
        <v>18&lt;row&gt;&lt;color=136,140,107&gt;召唤火鸟给予对手306%伤害，&lt;row&gt;&lt;color=136,140,107&gt;并额外造成170点伤害</v>
      </c>
    </row>
    <row r="5564" spans="1:15" x14ac:dyDescent="0.15">
      <c r="A5564">
        <f t="shared" si="452"/>
        <v>1006123011</v>
      </c>
      <c r="B5564" s="32">
        <v>1006123</v>
      </c>
      <c r="C5564">
        <v>11</v>
      </c>
      <c r="D5564">
        <v>0</v>
      </c>
      <c r="E5564">
        <v>0</v>
      </c>
      <c r="F5564" t="s">
        <v>587</v>
      </c>
      <c r="H5564">
        <v>0</v>
      </c>
      <c r="I5564">
        <v>1</v>
      </c>
      <c r="J5564">
        <v>0</v>
      </c>
      <c r="K5564">
        <v>100</v>
      </c>
      <c r="L5564">
        <f t="shared" si="453"/>
        <v>3.0964999999999998</v>
      </c>
      <c r="N5564">
        <v>0.56299999999999994</v>
      </c>
      <c r="O5564" t="str">
        <f t="shared" si="454"/>
        <v>18&lt;row&gt;&lt;color=136,140,107&gt;召唤火鸟给予对手309%伤害，&lt;row&gt;&lt;color=136,140,107&gt;并额外造成191点伤害</v>
      </c>
    </row>
    <row r="5565" spans="1:15" x14ac:dyDescent="0.15">
      <c r="A5565">
        <f t="shared" si="452"/>
        <v>1006123012</v>
      </c>
      <c r="B5565" s="32">
        <v>1006123</v>
      </c>
      <c r="C5565">
        <v>12</v>
      </c>
      <c r="D5565">
        <v>0</v>
      </c>
      <c r="E5565">
        <v>0</v>
      </c>
      <c r="F5565" t="s">
        <v>588</v>
      </c>
      <c r="H5565">
        <v>0</v>
      </c>
      <c r="I5565">
        <v>1</v>
      </c>
      <c r="J5565">
        <v>0</v>
      </c>
      <c r="K5565">
        <v>100</v>
      </c>
      <c r="L5565">
        <f t="shared" si="453"/>
        <v>3.1311500000000003</v>
      </c>
      <c r="N5565">
        <v>0.56930000000000003</v>
      </c>
      <c r="O5565" t="str">
        <f t="shared" si="454"/>
        <v>18&lt;row&gt;&lt;color=136,140,107&gt;召唤火鸟给予对手313%伤害，&lt;row&gt;&lt;color=136,140,107&gt;并额外造成213点伤害</v>
      </c>
    </row>
    <row r="5566" spans="1:15" x14ac:dyDescent="0.15">
      <c r="A5566">
        <f t="shared" si="452"/>
        <v>1006123013</v>
      </c>
      <c r="B5566" s="32">
        <v>1006123</v>
      </c>
      <c r="C5566">
        <v>13</v>
      </c>
      <c r="D5566">
        <v>0</v>
      </c>
      <c r="E5566">
        <v>0</v>
      </c>
      <c r="F5566" t="s">
        <v>589</v>
      </c>
      <c r="H5566">
        <v>0</v>
      </c>
      <c r="I5566">
        <v>1</v>
      </c>
      <c r="J5566">
        <v>0</v>
      </c>
      <c r="K5566">
        <v>100</v>
      </c>
      <c r="L5566">
        <f t="shared" si="453"/>
        <v>3.1657999999999999</v>
      </c>
      <c r="N5566">
        <v>0.5756</v>
      </c>
      <c r="O5566" t="str">
        <f t="shared" si="454"/>
        <v>18&lt;row&gt;&lt;color=136,140,107&gt;召唤火鸟给予对手316%伤害，&lt;row&gt;&lt;color=136,140,107&gt;并额外造成236点伤害</v>
      </c>
    </row>
    <row r="5567" spans="1:15" x14ac:dyDescent="0.15">
      <c r="A5567">
        <f t="shared" si="452"/>
        <v>1006123014</v>
      </c>
      <c r="B5567" s="32">
        <v>1006123</v>
      </c>
      <c r="C5567">
        <v>14</v>
      </c>
      <c r="D5567">
        <v>0</v>
      </c>
      <c r="E5567">
        <v>0</v>
      </c>
      <c r="F5567" t="s">
        <v>591</v>
      </c>
      <c r="H5567">
        <v>0</v>
      </c>
      <c r="I5567">
        <v>1</v>
      </c>
      <c r="J5567">
        <v>0</v>
      </c>
      <c r="K5567">
        <v>100</v>
      </c>
      <c r="L5567">
        <f t="shared" si="453"/>
        <v>3.20045</v>
      </c>
      <c r="N5567">
        <v>0.58189999999999997</v>
      </c>
      <c r="O5567" t="str">
        <f t="shared" si="454"/>
        <v>18&lt;row&gt;&lt;color=136,140,107&gt;召唤火鸟给予对手320%伤害，&lt;row&gt;&lt;color=136,140,107&gt;并额外造成260点伤害</v>
      </c>
    </row>
    <row r="5568" spans="1:15" x14ac:dyDescent="0.15">
      <c r="A5568">
        <f t="shared" si="452"/>
        <v>1006123015</v>
      </c>
      <c r="B5568" s="32">
        <v>1006123</v>
      </c>
      <c r="C5568">
        <v>15</v>
      </c>
      <c r="D5568">
        <v>0</v>
      </c>
      <c r="E5568">
        <v>0</v>
      </c>
      <c r="F5568" t="s">
        <v>592</v>
      </c>
      <c r="H5568">
        <v>0</v>
      </c>
      <c r="I5568">
        <v>1</v>
      </c>
      <c r="J5568">
        <v>0</v>
      </c>
      <c r="K5568">
        <v>100</v>
      </c>
      <c r="L5568">
        <f t="shared" si="453"/>
        <v>3.2350999999999996</v>
      </c>
      <c r="N5568">
        <v>0.58819999999999995</v>
      </c>
      <c r="O5568" t="str">
        <f t="shared" si="454"/>
        <v>18&lt;row&gt;&lt;color=136,140,107&gt;召唤火鸟给予对手323%伤害，&lt;row&gt;&lt;color=136,140,107&gt;并额外造成285点伤害</v>
      </c>
    </row>
    <row r="5569" spans="1:15" x14ac:dyDescent="0.15">
      <c r="A5569">
        <f t="shared" si="452"/>
        <v>1006123016</v>
      </c>
      <c r="B5569" s="32">
        <v>1006123</v>
      </c>
      <c r="C5569">
        <v>16</v>
      </c>
      <c r="D5569">
        <v>0</v>
      </c>
      <c r="E5569">
        <v>0</v>
      </c>
      <c r="F5569" t="s">
        <v>593</v>
      </c>
      <c r="H5569">
        <v>0</v>
      </c>
      <c r="I5569">
        <v>1</v>
      </c>
      <c r="J5569">
        <v>0</v>
      </c>
      <c r="K5569">
        <v>100</v>
      </c>
      <c r="L5569">
        <f t="shared" si="453"/>
        <v>3.2697500000000002</v>
      </c>
      <c r="N5569">
        <v>0.59450000000000003</v>
      </c>
      <c r="O5569" t="str">
        <f t="shared" si="454"/>
        <v>18&lt;row&gt;&lt;color=136,140,107&gt;召唤火鸟给予对手326%伤害，&lt;row&gt;&lt;color=136,140,107&gt;并额外造成311点伤害</v>
      </c>
    </row>
    <row r="5570" spans="1:15" x14ac:dyDescent="0.15">
      <c r="A5570">
        <f t="shared" si="452"/>
        <v>1006123017</v>
      </c>
      <c r="B5570" s="32">
        <v>1006123</v>
      </c>
      <c r="C5570">
        <v>17</v>
      </c>
      <c r="D5570">
        <v>0</v>
      </c>
      <c r="E5570">
        <v>0</v>
      </c>
      <c r="F5570" t="s">
        <v>594</v>
      </c>
      <c r="H5570">
        <v>0</v>
      </c>
      <c r="I5570">
        <v>1</v>
      </c>
      <c r="J5570">
        <v>0</v>
      </c>
      <c r="K5570">
        <v>100</v>
      </c>
      <c r="L5570">
        <f t="shared" si="453"/>
        <v>3.3044000000000002</v>
      </c>
      <c r="N5570">
        <v>0.6008</v>
      </c>
      <c r="O5570" t="str">
        <f t="shared" si="454"/>
        <v>18&lt;row&gt;&lt;color=136,140,107&gt;召唤火鸟给予对手330%伤害，&lt;row&gt;&lt;color=136,140,107&gt;并额外造成337点伤害</v>
      </c>
    </row>
    <row r="5571" spans="1:15" x14ac:dyDescent="0.15">
      <c r="A5571">
        <f t="shared" si="452"/>
        <v>1006123018</v>
      </c>
      <c r="B5571" s="32">
        <v>1006123</v>
      </c>
      <c r="C5571">
        <v>18</v>
      </c>
      <c r="D5571">
        <v>0</v>
      </c>
      <c r="E5571">
        <v>0</v>
      </c>
      <c r="F5571" t="s">
        <v>595</v>
      </c>
      <c r="H5571">
        <v>0</v>
      </c>
      <c r="I5571">
        <v>1</v>
      </c>
      <c r="J5571">
        <v>0</v>
      </c>
      <c r="K5571">
        <v>100</v>
      </c>
      <c r="L5571">
        <f t="shared" si="453"/>
        <v>3.3390499999999999</v>
      </c>
      <c r="N5571">
        <v>0.60709999999999997</v>
      </c>
      <c r="O5571" t="str">
        <f t="shared" si="454"/>
        <v>18&lt;row&gt;&lt;color=136,140,107&gt;召唤火鸟给予对手333%伤害，&lt;row&gt;&lt;color=136,140,107&gt;并额外造成364点伤害</v>
      </c>
    </row>
    <row r="5572" spans="1:15" x14ac:dyDescent="0.15">
      <c r="A5572">
        <f t="shared" si="452"/>
        <v>1006123019</v>
      </c>
      <c r="B5572" s="32">
        <v>1006123</v>
      </c>
      <c r="C5572">
        <v>19</v>
      </c>
      <c r="D5572">
        <v>0</v>
      </c>
      <c r="E5572">
        <v>0</v>
      </c>
      <c r="F5572" t="s">
        <v>596</v>
      </c>
      <c r="H5572">
        <v>0</v>
      </c>
      <c r="I5572">
        <v>1</v>
      </c>
      <c r="J5572">
        <v>0</v>
      </c>
      <c r="K5572">
        <v>100</v>
      </c>
      <c r="L5572">
        <f t="shared" si="453"/>
        <v>3.3736999999999995</v>
      </c>
      <c r="N5572">
        <v>0.61339999999999995</v>
      </c>
      <c r="O5572" t="str">
        <f t="shared" si="454"/>
        <v>18&lt;row&gt;&lt;color=136,140,107&gt;召唤火鸟给予对手337%伤害，&lt;row&gt;&lt;color=136,140,107&gt;并额外造成393点伤害</v>
      </c>
    </row>
    <row r="5573" spans="1:15" x14ac:dyDescent="0.15">
      <c r="A5573">
        <f t="shared" si="452"/>
        <v>1006123020</v>
      </c>
      <c r="B5573" s="32">
        <v>1006123</v>
      </c>
      <c r="C5573">
        <v>20</v>
      </c>
      <c r="D5573">
        <v>0</v>
      </c>
      <c r="E5573">
        <v>0</v>
      </c>
      <c r="F5573" t="s">
        <v>597</v>
      </c>
      <c r="H5573">
        <v>0</v>
      </c>
      <c r="I5573">
        <v>1</v>
      </c>
      <c r="J5573">
        <v>0</v>
      </c>
      <c r="K5573">
        <v>100</v>
      </c>
      <c r="L5573">
        <f t="shared" si="453"/>
        <v>3.4083499999999947</v>
      </c>
      <c r="N5573">
        <v>0.61969999999999903</v>
      </c>
      <c r="O5573" t="str">
        <f t="shared" si="454"/>
        <v>18&lt;row&gt;&lt;color=136,140,107&gt;召唤火鸟给予对手340%伤害，&lt;row&gt;&lt;color=136,140,107&gt;并额外造成422点伤害</v>
      </c>
    </row>
    <row r="5574" spans="1:15" x14ac:dyDescent="0.15">
      <c r="A5574">
        <f t="shared" si="452"/>
        <v>1006123021</v>
      </c>
      <c r="B5574" s="32">
        <v>1006123</v>
      </c>
      <c r="C5574">
        <v>21</v>
      </c>
      <c r="D5574">
        <v>0</v>
      </c>
      <c r="E5574">
        <v>0</v>
      </c>
      <c r="F5574" t="s">
        <v>598</v>
      </c>
      <c r="H5574">
        <v>0</v>
      </c>
      <c r="I5574">
        <v>1</v>
      </c>
      <c r="J5574">
        <v>0</v>
      </c>
      <c r="K5574">
        <v>100</v>
      </c>
      <c r="L5574">
        <f t="shared" si="453"/>
        <v>3.4429999999999943</v>
      </c>
      <c r="N5574">
        <v>0.625999999999999</v>
      </c>
      <c r="O5574" t="str">
        <f t="shared" si="454"/>
        <v>18&lt;row&gt;&lt;color=136,140,107&gt;召唤火鸟给予对手344%伤害，&lt;row&gt;&lt;color=136,140,107&gt;并额外造成452点伤害</v>
      </c>
    </row>
    <row r="5575" spans="1:15" x14ac:dyDescent="0.15">
      <c r="A5575">
        <f t="shared" si="452"/>
        <v>1006123022</v>
      </c>
      <c r="B5575" s="32">
        <v>1006123</v>
      </c>
      <c r="C5575">
        <v>22</v>
      </c>
      <c r="D5575">
        <v>0</v>
      </c>
      <c r="E5575">
        <v>0</v>
      </c>
      <c r="F5575" t="s">
        <v>599</v>
      </c>
      <c r="H5575">
        <v>0</v>
      </c>
      <c r="I5575">
        <v>1</v>
      </c>
      <c r="J5575">
        <v>0</v>
      </c>
      <c r="K5575">
        <v>100</v>
      </c>
      <c r="L5575">
        <f t="shared" si="453"/>
        <v>3.4776499999999944</v>
      </c>
      <c r="N5575">
        <v>0.63229999999999897</v>
      </c>
      <c r="O5575" t="str">
        <f t="shared" si="454"/>
        <v>18&lt;row&gt;&lt;color=136,140,107&gt;召唤火鸟给予对手347%伤害，&lt;row&gt;&lt;color=136,140,107&gt;并额外造成483点伤害</v>
      </c>
    </row>
    <row r="5576" spans="1:15" x14ac:dyDescent="0.15">
      <c r="A5576">
        <f t="shared" si="452"/>
        <v>1006123023</v>
      </c>
      <c r="B5576" s="32">
        <v>1006123</v>
      </c>
      <c r="C5576">
        <v>23</v>
      </c>
      <c r="D5576">
        <v>0</v>
      </c>
      <c r="E5576">
        <v>0</v>
      </c>
      <c r="F5576" t="s">
        <v>600</v>
      </c>
      <c r="H5576">
        <v>0</v>
      </c>
      <c r="I5576">
        <v>1</v>
      </c>
      <c r="J5576">
        <v>0</v>
      </c>
      <c r="K5576">
        <v>100</v>
      </c>
      <c r="L5576">
        <f t="shared" si="453"/>
        <v>3.5122999999999944</v>
      </c>
      <c r="N5576">
        <v>0.63859999999999895</v>
      </c>
      <c r="O5576" t="str">
        <f t="shared" si="454"/>
        <v>18&lt;row&gt;&lt;color=136,140,107&gt;召唤火鸟给予对手351%伤害，&lt;row&gt;&lt;color=136,140,107&gt;并额外造成515点伤害</v>
      </c>
    </row>
    <row r="5577" spans="1:15" x14ac:dyDescent="0.15">
      <c r="A5577">
        <f t="shared" si="452"/>
        <v>1006123024</v>
      </c>
      <c r="B5577" s="32">
        <v>1006123</v>
      </c>
      <c r="C5577">
        <v>24</v>
      </c>
      <c r="D5577">
        <v>0</v>
      </c>
      <c r="E5577">
        <v>0</v>
      </c>
      <c r="F5577" t="s">
        <v>601</v>
      </c>
      <c r="H5577">
        <v>0</v>
      </c>
      <c r="I5577">
        <v>1</v>
      </c>
      <c r="J5577">
        <v>0</v>
      </c>
      <c r="K5577">
        <v>100</v>
      </c>
      <c r="L5577">
        <f t="shared" si="453"/>
        <v>3.5469499999999945</v>
      </c>
      <c r="N5577">
        <v>0.64489999999999903</v>
      </c>
      <c r="O5577" t="str">
        <f t="shared" si="454"/>
        <v>18&lt;row&gt;&lt;color=136,140,107&gt;召唤火鸟给予对手354%伤害，&lt;row&gt;&lt;color=136,140,107&gt;并额外造成548点伤害</v>
      </c>
    </row>
    <row r="5578" spans="1:15" x14ac:dyDescent="0.15">
      <c r="A5578">
        <f t="shared" si="452"/>
        <v>1006123025</v>
      </c>
      <c r="B5578" s="32">
        <v>1006123</v>
      </c>
      <c r="C5578">
        <v>25</v>
      </c>
      <c r="D5578">
        <v>0</v>
      </c>
      <c r="E5578">
        <v>0</v>
      </c>
      <c r="F5578" t="s">
        <v>602</v>
      </c>
      <c r="H5578">
        <v>0</v>
      </c>
      <c r="I5578">
        <v>1</v>
      </c>
      <c r="J5578">
        <v>0</v>
      </c>
      <c r="K5578">
        <v>100</v>
      </c>
      <c r="L5578">
        <f t="shared" si="453"/>
        <v>3.5815999999999946</v>
      </c>
      <c r="N5578">
        <v>0.651199999999999</v>
      </c>
      <c r="O5578" t="str">
        <f t="shared" si="454"/>
        <v>18&lt;row&gt;&lt;color=136,140,107&gt;召唤火鸟给予对手358%伤害，&lt;row&gt;&lt;color=136,140,107&gt;并额外造成583点伤害</v>
      </c>
    </row>
    <row r="5579" spans="1:15" x14ac:dyDescent="0.15">
      <c r="A5579">
        <f t="shared" si="452"/>
        <v>1006123026</v>
      </c>
      <c r="B5579" s="32">
        <v>1006123</v>
      </c>
      <c r="C5579">
        <v>26</v>
      </c>
      <c r="D5579">
        <v>0</v>
      </c>
      <c r="E5579">
        <v>0</v>
      </c>
      <c r="F5579" t="s">
        <v>603</v>
      </c>
      <c r="H5579">
        <v>0</v>
      </c>
      <c r="I5579">
        <v>1</v>
      </c>
      <c r="J5579">
        <v>0</v>
      </c>
      <c r="K5579">
        <v>100</v>
      </c>
      <c r="L5579">
        <f t="shared" si="453"/>
        <v>3.6162499999999942</v>
      </c>
      <c r="N5579">
        <v>0.65749999999999897</v>
      </c>
      <c r="O5579" t="str">
        <f t="shared" si="454"/>
        <v>18&lt;row&gt;&lt;color=136,140,107&gt;召唤火鸟给予对手361%伤害，&lt;row&gt;&lt;color=136,140,107&gt;并额外造成618点伤害</v>
      </c>
    </row>
    <row r="5580" spans="1:15" x14ac:dyDescent="0.15">
      <c r="A5580">
        <f t="shared" si="452"/>
        <v>1006123027</v>
      </c>
      <c r="B5580" s="32">
        <v>1006123</v>
      </c>
      <c r="C5580">
        <v>27</v>
      </c>
      <c r="D5580">
        <v>0</v>
      </c>
      <c r="E5580">
        <v>0</v>
      </c>
      <c r="F5580" t="s">
        <v>604</v>
      </c>
      <c r="H5580">
        <v>0</v>
      </c>
      <c r="I5580">
        <v>1</v>
      </c>
      <c r="J5580">
        <v>0</v>
      </c>
      <c r="K5580">
        <v>100</v>
      </c>
      <c r="L5580">
        <f t="shared" si="453"/>
        <v>3.6508999999999943</v>
      </c>
      <c r="N5580">
        <v>0.66379999999999895</v>
      </c>
      <c r="O5580" t="str">
        <f t="shared" si="454"/>
        <v>18&lt;row&gt;&lt;color=136,140,107&gt;召唤火鸟给予对手365%伤害，&lt;row&gt;&lt;color=136,140,107&gt;并额外造成654点伤害</v>
      </c>
    </row>
    <row r="5581" spans="1:15" x14ac:dyDescent="0.15">
      <c r="A5581">
        <f t="shared" si="452"/>
        <v>1006123028</v>
      </c>
      <c r="B5581" s="32">
        <v>1006123</v>
      </c>
      <c r="C5581">
        <v>28</v>
      </c>
      <c r="D5581">
        <v>0</v>
      </c>
      <c r="E5581">
        <v>0</v>
      </c>
      <c r="F5581" t="s">
        <v>605</v>
      </c>
      <c r="H5581">
        <v>0</v>
      </c>
      <c r="I5581">
        <v>1</v>
      </c>
      <c r="J5581">
        <v>0</v>
      </c>
      <c r="K5581">
        <v>100</v>
      </c>
      <c r="L5581">
        <f t="shared" si="453"/>
        <v>3.6855499999999948</v>
      </c>
      <c r="N5581">
        <v>0.67009999999999903</v>
      </c>
      <c r="O5581" t="str">
        <f t="shared" si="454"/>
        <v>18&lt;row&gt;&lt;color=136,140,107&gt;召唤火鸟给予对手368%伤害，&lt;row&gt;&lt;color=136,140,107&gt;并额外造成691点伤害</v>
      </c>
    </row>
    <row r="5582" spans="1:15" x14ac:dyDescent="0.15">
      <c r="A5582">
        <f t="shared" si="452"/>
        <v>1006123029</v>
      </c>
      <c r="B5582" s="32">
        <v>1006123</v>
      </c>
      <c r="C5582">
        <v>29</v>
      </c>
      <c r="D5582">
        <v>0</v>
      </c>
      <c r="E5582">
        <v>0</v>
      </c>
      <c r="F5582" t="s">
        <v>606</v>
      </c>
      <c r="H5582">
        <v>0</v>
      </c>
      <c r="I5582">
        <v>1</v>
      </c>
      <c r="J5582">
        <v>0</v>
      </c>
      <c r="K5582">
        <v>100</v>
      </c>
      <c r="L5582">
        <f t="shared" si="453"/>
        <v>3.7201999999999944</v>
      </c>
      <c r="N5582">
        <v>0.676399999999999</v>
      </c>
      <c r="O5582" t="str">
        <f t="shared" si="454"/>
        <v>18&lt;row&gt;&lt;color=136,140,107&gt;召唤火鸟给予对手372%伤害，&lt;row&gt;&lt;color=136,140,107&gt;并额外造成729点伤害</v>
      </c>
    </row>
    <row r="5583" spans="1:15" x14ac:dyDescent="0.15">
      <c r="A5583">
        <f t="shared" si="452"/>
        <v>1006123030</v>
      </c>
      <c r="B5583" s="32">
        <v>1006123</v>
      </c>
      <c r="C5583">
        <v>30</v>
      </c>
      <c r="D5583">
        <v>0</v>
      </c>
      <c r="E5583">
        <v>0</v>
      </c>
      <c r="F5583" t="s">
        <v>607</v>
      </c>
      <c r="H5583">
        <v>0</v>
      </c>
      <c r="I5583">
        <v>1</v>
      </c>
      <c r="J5583">
        <v>0</v>
      </c>
      <c r="K5583">
        <v>100</v>
      </c>
      <c r="L5583">
        <f t="shared" si="453"/>
        <v>3.7548499999999945</v>
      </c>
      <c r="N5583">
        <v>0.68269999999999897</v>
      </c>
      <c r="O5583" t="str">
        <f t="shared" si="454"/>
        <v>18&lt;row&gt;&lt;color=136,140,107&gt;召唤火鸟给予对手375%伤害，&lt;row&gt;&lt;color=136,140,107&gt;并额外造成769点伤害</v>
      </c>
    </row>
    <row r="5584" spans="1:15" x14ac:dyDescent="0.15">
      <c r="A5584">
        <f t="shared" si="452"/>
        <v>1006123031</v>
      </c>
      <c r="B5584" s="32">
        <v>1006123</v>
      </c>
      <c r="C5584">
        <v>31</v>
      </c>
      <c r="D5584">
        <v>0</v>
      </c>
      <c r="E5584">
        <v>0</v>
      </c>
      <c r="F5584" t="s">
        <v>608</v>
      </c>
      <c r="H5584">
        <v>0</v>
      </c>
      <c r="I5584">
        <v>1</v>
      </c>
      <c r="J5584">
        <v>0</v>
      </c>
      <c r="K5584">
        <v>100</v>
      </c>
      <c r="L5584">
        <f t="shared" si="453"/>
        <v>3.7894999999999941</v>
      </c>
      <c r="N5584">
        <v>0.68899999999999895</v>
      </c>
      <c r="O5584" t="str">
        <f t="shared" si="454"/>
        <v>18&lt;row&gt;&lt;color=136,140,107&gt;召唤火鸟给予对手378%伤害，&lt;row&gt;&lt;color=136,140,107&gt;并额外造成809点伤害</v>
      </c>
    </row>
    <row r="5585" spans="1:15" x14ac:dyDescent="0.15">
      <c r="A5585">
        <f t="shared" si="452"/>
        <v>1006123032</v>
      </c>
      <c r="B5585" s="32">
        <v>1006123</v>
      </c>
      <c r="C5585">
        <v>32</v>
      </c>
      <c r="D5585">
        <v>0</v>
      </c>
      <c r="E5585">
        <v>0</v>
      </c>
      <c r="F5585" t="s">
        <v>609</v>
      </c>
      <c r="H5585">
        <v>0</v>
      </c>
      <c r="I5585">
        <v>1</v>
      </c>
      <c r="J5585">
        <v>0</v>
      </c>
      <c r="K5585">
        <v>100</v>
      </c>
      <c r="L5585">
        <f t="shared" si="453"/>
        <v>3.8241499999999946</v>
      </c>
      <c r="N5585">
        <v>0.69529999999999903</v>
      </c>
      <c r="O5585" t="str">
        <f t="shared" si="454"/>
        <v>18&lt;row&gt;&lt;color=136,140,107&gt;召唤火鸟给予对手382%伤害，&lt;row&gt;&lt;color=136,140,107&gt;并额外造成850点伤害</v>
      </c>
    </row>
    <row r="5586" spans="1:15" x14ac:dyDescent="0.15">
      <c r="A5586">
        <f t="shared" si="452"/>
        <v>1006123033</v>
      </c>
      <c r="B5586" s="32">
        <v>1006123</v>
      </c>
      <c r="C5586">
        <v>33</v>
      </c>
      <c r="D5586">
        <v>0</v>
      </c>
      <c r="E5586">
        <v>0</v>
      </c>
      <c r="F5586" t="s">
        <v>610</v>
      </c>
      <c r="H5586">
        <v>0</v>
      </c>
      <c r="I5586">
        <v>1</v>
      </c>
      <c r="J5586">
        <v>0</v>
      </c>
      <c r="K5586">
        <v>100</v>
      </c>
      <c r="L5586">
        <f t="shared" si="453"/>
        <v>3.8587999999999947</v>
      </c>
      <c r="N5586">
        <v>0.701599999999999</v>
      </c>
      <c r="O5586" t="str">
        <f t="shared" si="454"/>
        <v>18&lt;row&gt;&lt;color=136,140,107&gt;召唤火鸟给予对手385%伤害，&lt;row&gt;&lt;color=136,140,107&gt;并额外造成893点伤害</v>
      </c>
    </row>
    <row r="5587" spans="1:15" x14ac:dyDescent="0.15">
      <c r="A5587">
        <f t="shared" si="452"/>
        <v>1006123034</v>
      </c>
      <c r="B5587" s="32">
        <v>1006123</v>
      </c>
      <c r="C5587">
        <v>34</v>
      </c>
      <c r="D5587">
        <v>0</v>
      </c>
      <c r="E5587">
        <v>0</v>
      </c>
      <c r="F5587" t="s">
        <v>611</v>
      </c>
      <c r="H5587">
        <v>0</v>
      </c>
      <c r="I5587">
        <v>1</v>
      </c>
      <c r="J5587">
        <v>0</v>
      </c>
      <c r="K5587">
        <v>100</v>
      </c>
      <c r="L5587">
        <f t="shared" si="453"/>
        <v>3.8934499999999943</v>
      </c>
      <c r="N5587">
        <v>0.70789999999999897</v>
      </c>
      <c r="O5587" t="str">
        <f t="shared" si="454"/>
        <v>18&lt;row&gt;&lt;color=136,140,107&gt;召唤火鸟给予对手389%伤害，&lt;row&gt;&lt;color=136,140,107&gt;并额外造成937点伤害</v>
      </c>
    </row>
    <row r="5588" spans="1:15" x14ac:dyDescent="0.15">
      <c r="A5588">
        <f t="shared" si="452"/>
        <v>1006123035</v>
      </c>
      <c r="B5588" s="32">
        <v>1006123</v>
      </c>
      <c r="C5588">
        <v>35</v>
      </c>
      <c r="D5588">
        <v>0</v>
      </c>
      <c r="E5588">
        <v>0</v>
      </c>
      <c r="F5588" t="s">
        <v>612</v>
      </c>
      <c r="H5588">
        <v>0</v>
      </c>
      <c r="I5588">
        <v>1</v>
      </c>
      <c r="J5588">
        <v>0</v>
      </c>
      <c r="K5588">
        <v>100</v>
      </c>
      <c r="L5588">
        <f t="shared" si="453"/>
        <v>3.9280999999999944</v>
      </c>
      <c r="N5588">
        <v>0.71419999999999895</v>
      </c>
      <c r="O5588" t="str">
        <f t="shared" si="454"/>
        <v>18&lt;row&gt;&lt;color=136,140,107&gt;召唤火鸟给予对手392%伤害，&lt;row&gt;&lt;color=136,140,107&gt;并额外造成981点伤害</v>
      </c>
    </row>
    <row r="5589" spans="1:15" x14ac:dyDescent="0.15">
      <c r="A5589">
        <f t="shared" si="452"/>
        <v>1006123036</v>
      </c>
      <c r="B5589" s="32">
        <v>1006123</v>
      </c>
      <c r="C5589">
        <v>36</v>
      </c>
      <c r="D5589">
        <v>0</v>
      </c>
      <c r="E5589">
        <v>0</v>
      </c>
      <c r="F5589" t="s">
        <v>613</v>
      </c>
      <c r="H5589">
        <v>0</v>
      </c>
      <c r="I5589">
        <v>1</v>
      </c>
      <c r="J5589">
        <v>0</v>
      </c>
      <c r="K5589">
        <v>100</v>
      </c>
      <c r="L5589">
        <f t="shared" si="453"/>
        <v>3.9627499999999944</v>
      </c>
      <c r="N5589">
        <v>0.72049999999999903</v>
      </c>
      <c r="O5589" t="str">
        <f t="shared" si="454"/>
        <v>18&lt;row&gt;&lt;color=136,140,107&gt;召唤火鸟给予对手396%伤害，&lt;row&gt;&lt;color=136,140,107&gt;并额外造成1027点伤害</v>
      </c>
    </row>
    <row r="5590" spans="1:15" x14ac:dyDescent="0.15">
      <c r="A5590">
        <f t="shared" si="452"/>
        <v>1006123037</v>
      </c>
      <c r="B5590" s="32">
        <v>1006123</v>
      </c>
      <c r="C5590">
        <v>37</v>
      </c>
      <c r="D5590">
        <v>0</v>
      </c>
      <c r="E5590">
        <v>0</v>
      </c>
      <c r="F5590" t="s">
        <v>614</v>
      </c>
      <c r="H5590">
        <v>0</v>
      </c>
      <c r="I5590">
        <v>1</v>
      </c>
      <c r="J5590">
        <v>0</v>
      </c>
      <c r="K5590">
        <v>100</v>
      </c>
      <c r="L5590">
        <f t="shared" si="453"/>
        <v>3.9973999999999945</v>
      </c>
      <c r="N5590">
        <v>0.726799999999999</v>
      </c>
      <c r="O5590" t="str">
        <f t="shared" si="454"/>
        <v>18&lt;row&gt;&lt;color=136,140,107&gt;召唤火鸟给予对手399%伤害，&lt;row&gt;&lt;color=136,140,107&gt;并额外造成1074点伤害</v>
      </c>
    </row>
    <row r="5591" spans="1:15" x14ac:dyDescent="0.15">
      <c r="A5591">
        <f t="shared" si="452"/>
        <v>1006123038</v>
      </c>
      <c r="B5591" s="32">
        <v>1006123</v>
      </c>
      <c r="C5591">
        <v>38</v>
      </c>
      <c r="D5591">
        <v>0</v>
      </c>
      <c r="E5591">
        <v>0</v>
      </c>
      <c r="F5591" t="s">
        <v>615</v>
      </c>
      <c r="H5591">
        <v>0</v>
      </c>
      <c r="I5591">
        <v>1</v>
      </c>
      <c r="J5591">
        <v>0</v>
      </c>
      <c r="K5591">
        <v>100</v>
      </c>
      <c r="L5591">
        <f t="shared" si="453"/>
        <v>4.0320499999999946</v>
      </c>
      <c r="N5591">
        <v>0.73309999999999897</v>
      </c>
      <c r="O5591" t="str">
        <f t="shared" si="454"/>
        <v>18&lt;row&gt;&lt;color=136,140,107&gt;召唤火鸟给予对手403%伤害，&lt;row&gt;&lt;color=136,140,107&gt;并额外造成1123点伤害</v>
      </c>
    </row>
    <row r="5592" spans="1:15" x14ac:dyDescent="0.15">
      <c r="A5592">
        <f t="shared" si="452"/>
        <v>1006123039</v>
      </c>
      <c r="B5592" s="32">
        <v>1006123</v>
      </c>
      <c r="C5592">
        <v>39</v>
      </c>
      <c r="D5592">
        <v>0</v>
      </c>
      <c r="E5592">
        <v>0</v>
      </c>
      <c r="F5592" t="s">
        <v>616</v>
      </c>
      <c r="H5592">
        <v>0</v>
      </c>
      <c r="I5592">
        <v>1</v>
      </c>
      <c r="J5592">
        <v>0</v>
      </c>
      <c r="K5592">
        <v>100</v>
      </c>
      <c r="L5592">
        <f t="shared" si="453"/>
        <v>4.0666999999999938</v>
      </c>
      <c r="N5592">
        <v>0.73939999999999895</v>
      </c>
      <c r="O5592" t="str">
        <f t="shared" si="454"/>
        <v>18&lt;row&gt;&lt;color=136,140,107&gt;召唤火鸟给予对手406%伤害，&lt;row&gt;&lt;color=136,140,107&gt;并额外造成1172点伤害</v>
      </c>
    </row>
    <row r="5593" spans="1:15" x14ac:dyDescent="0.15">
      <c r="A5593">
        <f t="shared" si="452"/>
        <v>1006123040</v>
      </c>
      <c r="B5593" s="32">
        <v>1006123</v>
      </c>
      <c r="C5593">
        <v>40</v>
      </c>
      <c r="D5593">
        <v>0</v>
      </c>
      <c r="E5593">
        <v>0</v>
      </c>
      <c r="F5593" t="s">
        <v>617</v>
      </c>
      <c r="H5593">
        <v>0</v>
      </c>
      <c r="I5593">
        <v>1</v>
      </c>
      <c r="J5593">
        <v>0</v>
      </c>
      <c r="K5593">
        <v>100</v>
      </c>
      <c r="L5593">
        <f t="shared" si="453"/>
        <v>4.1013499999999947</v>
      </c>
      <c r="N5593">
        <v>0.74569999999999903</v>
      </c>
      <c r="O5593" t="str">
        <f t="shared" si="454"/>
        <v>18&lt;row&gt;&lt;color=136,140,107&gt;召唤火鸟给予对手410%伤害，&lt;row&gt;&lt;color=136,140,107&gt;并额外造成1223点伤害</v>
      </c>
    </row>
    <row r="5594" spans="1:15" x14ac:dyDescent="0.15">
      <c r="A5594">
        <f t="shared" si="452"/>
        <v>1006123041</v>
      </c>
      <c r="B5594" s="32">
        <v>1006123</v>
      </c>
      <c r="C5594">
        <v>41</v>
      </c>
      <c r="D5594">
        <v>0</v>
      </c>
      <c r="E5594">
        <v>0</v>
      </c>
      <c r="F5594" t="s">
        <v>618</v>
      </c>
      <c r="H5594">
        <v>0</v>
      </c>
      <c r="I5594">
        <v>1</v>
      </c>
      <c r="J5594">
        <v>0</v>
      </c>
      <c r="K5594">
        <v>100</v>
      </c>
      <c r="L5594">
        <f t="shared" si="453"/>
        <v>4.1359999999999948</v>
      </c>
      <c r="N5594">
        <v>0.751999999999999</v>
      </c>
      <c r="O5594" t="str">
        <f t="shared" si="454"/>
        <v>18&lt;row&gt;&lt;color=136,140,107&gt;召唤火鸟给予对手413%伤害，&lt;row&gt;&lt;color=136,140,107&gt;并额外造成1275点伤害</v>
      </c>
    </row>
    <row r="5595" spans="1:15" x14ac:dyDescent="0.15">
      <c r="A5595">
        <f t="shared" si="452"/>
        <v>1006123042</v>
      </c>
      <c r="B5595" s="32">
        <v>1006123</v>
      </c>
      <c r="C5595">
        <v>42</v>
      </c>
      <c r="D5595">
        <v>0</v>
      </c>
      <c r="E5595">
        <v>0</v>
      </c>
      <c r="F5595" t="s">
        <v>619</v>
      </c>
      <c r="H5595">
        <v>0</v>
      </c>
      <c r="I5595">
        <v>1</v>
      </c>
      <c r="J5595">
        <v>0</v>
      </c>
      <c r="K5595">
        <v>100</v>
      </c>
      <c r="L5595">
        <f t="shared" si="453"/>
        <v>4.170649999999994</v>
      </c>
      <c r="N5595">
        <v>0.75829999999999897</v>
      </c>
      <c r="O5595" t="str">
        <f t="shared" si="454"/>
        <v>18&lt;row&gt;&lt;color=136,140,107&gt;召唤火鸟给予对手417%伤害，&lt;row&gt;&lt;color=136,140,107&gt;并额外造成1328点伤害</v>
      </c>
    </row>
    <row r="5596" spans="1:15" x14ac:dyDescent="0.15">
      <c r="A5596">
        <f t="shared" si="452"/>
        <v>1006123043</v>
      </c>
      <c r="B5596" s="32">
        <v>1006123</v>
      </c>
      <c r="C5596">
        <v>43</v>
      </c>
      <c r="D5596">
        <v>0</v>
      </c>
      <c r="E5596">
        <v>0</v>
      </c>
      <c r="F5596" t="s">
        <v>620</v>
      </c>
      <c r="H5596">
        <v>0</v>
      </c>
      <c r="I5596">
        <v>1</v>
      </c>
      <c r="J5596">
        <v>0</v>
      </c>
      <c r="K5596">
        <v>100</v>
      </c>
      <c r="L5596">
        <f t="shared" si="453"/>
        <v>4.205299999999994</v>
      </c>
      <c r="N5596">
        <v>0.76459999999999895</v>
      </c>
      <c r="O5596" t="str">
        <f t="shared" si="454"/>
        <v>18&lt;row&gt;&lt;color=136,140,107&gt;召唤火鸟给予对手420%伤害，&lt;row&gt;&lt;color=136,140,107&gt;并额外造成1382点伤害</v>
      </c>
    </row>
    <row r="5597" spans="1:15" x14ac:dyDescent="0.15">
      <c r="A5597">
        <f t="shared" si="452"/>
        <v>1006123044</v>
      </c>
      <c r="B5597" s="32">
        <v>1006123</v>
      </c>
      <c r="C5597">
        <v>44</v>
      </c>
      <c r="D5597">
        <v>0</v>
      </c>
      <c r="E5597">
        <v>0</v>
      </c>
      <c r="F5597" t="s">
        <v>621</v>
      </c>
      <c r="H5597">
        <v>0</v>
      </c>
      <c r="I5597">
        <v>1</v>
      </c>
      <c r="J5597">
        <v>0</v>
      </c>
      <c r="K5597">
        <v>100</v>
      </c>
      <c r="L5597">
        <f t="shared" si="453"/>
        <v>4.239949999999995</v>
      </c>
      <c r="N5597">
        <v>0.77089999999999903</v>
      </c>
      <c r="O5597" t="str">
        <f t="shared" si="454"/>
        <v>18&lt;row&gt;&lt;color=136,140,107&gt;召唤火鸟给予对手423%伤害，&lt;row&gt;&lt;color=136,140,107&gt;并额外造成1438点伤害</v>
      </c>
    </row>
    <row r="5598" spans="1:15" x14ac:dyDescent="0.15">
      <c r="A5598">
        <f t="shared" si="452"/>
        <v>1006123045</v>
      </c>
      <c r="B5598" s="32">
        <v>1006123</v>
      </c>
      <c r="C5598">
        <v>45</v>
      </c>
      <c r="D5598">
        <v>0</v>
      </c>
      <c r="E5598">
        <v>0</v>
      </c>
      <c r="F5598" t="s">
        <v>622</v>
      </c>
      <c r="H5598">
        <v>0</v>
      </c>
      <c r="I5598">
        <v>1</v>
      </c>
      <c r="J5598">
        <v>0</v>
      </c>
      <c r="K5598">
        <v>100</v>
      </c>
      <c r="L5598">
        <f t="shared" si="453"/>
        <v>4.2745999999999942</v>
      </c>
      <c r="N5598">
        <v>0.777199999999999</v>
      </c>
      <c r="O5598" t="str">
        <f t="shared" si="454"/>
        <v>18&lt;row&gt;&lt;color=136,140,107&gt;召唤火鸟给予对手427%伤害，&lt;row&gt;&lt;color=136,140,107&gt;并额外造成1494点伤害</v>
      </c>
    </row>
    <row r="5599" spans="1:15" x14ac:dyDescent="0.15">
      <c r="A5599">
        <f t="shared" si="452"/>
        <v>1006123046</v>
      </c>
      <c r="B5599" s="32">
        <v>1006123</v>
      </c>
      <c r="C5599">
        <v>46</v>
      </c>
      <c r="D5599">
        <v>0</v>
      </c>
      <c r="E5599">
        <v>0</v>
      </c>
      <c r="F5599" t="s">
        <v>623</v>
      </c>
      <c r="H5599">
        <v>0</v>
      </c>
      <c r="I5599">
        <v>1</v>
      </c>
      <c r="J5599">
        <v>0</v>
      </c>
      <c r="K5599">
        <v>100</v>
      </c>
      <c r="L5599">
        <f t="shared" si="453"/>
        <v>4.3092499999999943</v>
      </c>
      <c r="N5599">
        <v>0.78349999999999898</v>
      </c>
      <c r="O5599" t="str">
        <f t="shared" si="454"/>
        <v>18&lt;row&gt;&lt;color=136,140,107&gt;召唤火鸟给予对手430%伤害，&lt;row&gt;&lt;color=136,140,107&gt;并额外造成1553点伤害</v>
      </c>
    </row>
    <row r="5600" spans="1:15" x14ac:dyDescent="0.15">
      <c r="A5600">
        <f t="shared" si="452"/>
        <v>1006123047</v>
      </c>
      <c r="B5600" s="32">
        <v>1006123</v>
      </c>
      <c r="C5600">
        <v>47</v>
      </c>
      <c r="D5600">
        <v>0</v>
      </c>
      <c r="E5600">
        <v>0</v>
      </c>
      <c r="F5600" t="s">
        <v>624</v>
      </c>
      <c r="H5600">
        <v>0</v>
      </c>
      <c r="I5600">
        <v>1</v>
      </c>
      <c r="J5600">
        <v>0</v>
      </c>
      <c r="K5600">
        <v>100</v>
      </c>
      <c r="L5600">
        <f t="shared" si="453"/>
        <v>4.3438999999999943</v>
      </c>
      <c r="N5600">
        <v>0.78979999999999895</v>
      </c>
      <c r="O5600" t="str">
        <f t="shared" si="454"/>
        <v>18&lt;row&gt;&lt;color=136,140,107&gt;召唤火鸟给予对手434%伤害，&lt;row&gt;&lt;color=136,140,107&gt;并额外造成1612点伤害</v>
      </c>
    </row>
    <row r="5601" spans="1:15" x14ac:dyDescent="0.15">
      <c r="A5601">
        <f t="shared" si="452"/>
        <v>1006123048</v>
      </c>
      <c r="B5601" s="32">
        <v>1006123</v>
      </c>
      <c r="C5601">
        <v>48</v>
      </c>
      <c r="D5601">
        <v>0</v>
      </c>
      <c r="E5601">
        <v>0</v>
      </c>
      <c r="F5601" t="s">
        <v>625</v>
      </c>
      <c r="H5601">
        <v>0</v>
      </c>
      <c r="I5601">
        <v>1</v>
      </c>
      <c r="J5601">
        <v>0</v>
      </c>
      <c r="K5601">
        <v>100</v>
      </c>
      <c r="L5601">
        <f t="shared" si="453"/>
        <v>4.3785499999999944</v>
      </c>
      <c r="N5601">
        <v>0.79609999999999903</v>
      </c>
      <c r="O5601" t="str">
        <f t="shared" si="454"/>
        <v>18&lt;row&gt;&lt;color=136,140,107&gt;召唤火鸟给予对手437%伤害，&lt;row&gt;&lt;color=136,140,107&gt;并额外造成1673点伤害</v>
      </c>
    </row>
    <row r="5602" spans="1:15" x14ac:dyDescent="0.15">
      <c r="A5602">
        <f t="shared" si="452"/>
        <v>1006123049</v>
      </c>
      <c r="B5602" s="32">
        <v>1006123</v>
      </c>
      <c r="C5602">
        <v>49</v>
      </c>
      <c r="D5602">
        <v>0</v>
      </c>
      <c r="E5602">
        <v>0</v>
      </c>
      <c r="F5602" t="s">
        <v>626</v>
      </c>
      <c r="H5602">
        <v>0</v>
      </c>
      <c r="I5602">
        <v>1</v>
      </c>
      <c r="J5602">
        <v>0</v>
      </c>
      <c r="K5602">
        <v>100</v>
      </c>
      <c r="L5602">
        <f t="shared" si="453"/>
        <v>4.4131999999999945</v>
      </c>
      <c r="N5602">
        <v>0.802399999999999</v>
      </c>
      <c r="O5602" t="str">
        <f t="shared" si="454"/>
        <v>18&lt;row&gt;&lt;color=136,140,107&gt;召唤火鸟给予对手441%伤害，&lt;row&gt;&lt;color=136,140,107&gt;并额外造成1735点伤害</v>
      </c>
    </row>
    <row r="5603" spans="1:15" x14ac:dyDescent="0.15">
      <c r="A5603">
        <f t="shared" si="452"/>
        <v>1006123050</v>
      </c>
      <c r="B5603" s="32">
        <v>1006123</v>
      </c>
      <c r="C5603">
        <v>50</v>
      </c>
      <c r="D5603">
        <v>0</v>
      </c>
      <c r="E5603">
        <v>0</v>
      </c>
      <c r="F5603" t="s">
        <v>627</v>
      </c>
      <c r="H5603">
        <v>0</v>
      </c>
      <c r="I5603">
        <v>1</v>
      </c>
      <c r="J5603">
        <v>0</v>
      </c>
      <c r="K5603">
        <v>100</v>
      </c>
      <c r="L5603">
        <f t="shared" si="453"/>
        <v>4.4478499999999945</v>
      </c>
      <c r="N5603">
        <v>0.80869999999999898</v>
      </c>
      <c r="O5603" t="str">
        <f t="shared" si="454"/>
        <v>18&lt;row&gt;&lt;color=136,140,107&gt;召唤火鸟给予对手444%伤害，&lt;row&gt;&lt;color=136,140,107&gt;并额外造成1798点伤害</v>
      </c>
    </row>
    <row r="5604" spans="1:15" x14ac:dyDescent="0.15">
      <c r="A5604">
        <f t="shared" si="452"/>
        <v>1006123051</v>
      </c>
      <c r="B5604" s="32">
        <v>1006123</v>
      </c>
      <c r="C5604">
        <v>51</v>
      </c>
      <c r="D5604">
        <v>0</v>
      </c>
      <c r="E5604">
        <v>0</v>
      </c>
      <c r="F5604" t="s">
        <v>628</v>
      </c>
      <c r="H5604">
        <v>0</v>
      </c>
      <c r="I5604">
        <v>1</v>
      </c>
      <c r="J5604">
        <v>0</v>
      </c>
      <c r="K5604">
        <v>100</v>
      </c>
      <c r="L5604">
        <f t="shared" si="453"/>
        <v>4.4824999999999946</v>
      </c>
      <c r="N5604">
        <v>0.81499999999999895</v>
      </c>
      <c r="O5604" t="str">
        <f t="shared" si="454"/>
        <v>18&lt;row&gt;&lt;color=136,140,107&gt;召唤火鸟给予对手448%伤害，&lt;row&gt;&lt;color=136,140,107&gt;并额外造成1863点伤害</v>
      </c>
    </row>
    <row r="5605" spans="1:15" x14ac:dyDescent="0.15">
      <c r="A5605">
        <f t="shared" si="452"/>
        <v>1006123052</v>
      </c>
      <c r="B5605" s="32">
        <v>1006123</v>
      </c>
      <c r="C5605">
        <v>52</v>
      </c>
      <c r="D5605">
        <v>0</v>
      </c>
      <c r="E5605">
        <v>0</v>
      </c>
      <c r="F5605" t="s">
        <v>629</v>
      </c>
      <c r="H5605">
        <v>0</v>
      </c>
      <c r="I5605">
        <v>1</v>
      </c>
      <c r="J5605">
        <v>0</v>
      </c>
      <c r="K5605">
        <v>100</v>
      </c>
      <c r="L5605">
        <f t="shared" si="453"/>
        <v>4.5171499999999947</v>
      </c>
      <c r="N5605">
        <v>0.82129999999999903</v>
      </c>
      <c r="O5605" t="str">
        <f t="shared" si="454"/>
        <v>18&lt;row&gt;&lt;color=136,140,107&gt;召唤火鸟给予对手451%伤害，&lt;row&gt;&lt;color=136,140,107&gt;并额外造成1929点伤害</v>
      </c>
    </row>
    <row r="5606" spans="1:15" x14ac:dyDescent="0.15">
      <c r="A5606">
        <f t="shared" si="452"/>
        <v>1006123053</v>
      </c>
      <c r="B5606" s="32">
        <v>1006123</v>
      </c>
      <c r="C5606">
        <v>53</v>
      </c>
      <c r="D5606">
        <v>0</v>
      </c>
      <c r="E5606">
        <v>0</v>
      </c>
      <c r="F5606" t="s">
        <v>630</v>
      </c>
      <c r="H5606">
        <v>0</v>
      </c>
      <c r="I5606">
        <v>1</v>
      </c>
      <c r="J5606">
        <v>0</v>
      </c>
      <c r="K5606">
        <v>100</v>
      </c>
      <c r="L5606">
        <f t="shared" si="453"/>
        <v>4.5517999999999947</v>
      </c>
      <c r="N5606">
        <v>0.827599999999999</v>
      </c>
      <c r="O5606" t="str">
        <f t="shared" si="454"/>
        <v>18&lt;row&gt;&lt;color=136,140,107&gt;召唤火鸟给予对手455%伤害，&lt;row&gt;&lt;color=136,140,107&gt;并额外造成1996点伤害</v>
      </c>
    </row>
    <row r="5607" spans="1:15" x14ac:dyDescent="0.15">
      <c r="A5607">
        <f t="shared" si="452"/>
        <v>1006123054</v>
      </c>
      <c r="B5607" s="32">
        <v>1006123</v>
      </c>
      <c r="C5607">
        <v>54</v>
      </c>
      <c r="D5607">
        <v>0</v>
      </c>
      <c r="E5607">
        <v>0</v>
      </c>
      <c r="F5607" t="s">
        <v>631</v>
      </c>
      <c r="H5607">
        <v>0</v>
      </c>
      <c r="I5607">
        <v>1</v>
      </c>
      <c r="J5607">
        <v>0</v>
      </c>
      <c r="K5607">
        <v>100</v>
      </c>
      <c r="L5607">
        <f t="shared" si="453"/>
        <v>4.5864499999999939</v>
      </c>
      <c r="N5607">
        <v>0.83389999999999898</v>
      </c>
      <c r="O5607" t="str">
        <f t="shared" si="454"/>
        <v>18&lt;row&gt;&lt;color=136,140,107&gt;召唤火鸟给予对手458%伤害，&lt;row&gt;&lt;color=136,140,107&gt;并额外造成2065点伤害</v>
      </c>
    </row>
    <row r="5608" spans="1:15" x14ac:dyDescent="0.15">
      <c r="A5608">
        <f t="shared" si="452"/>
        <v>1006123055</v>
      </c>
      <c r="B5608" s="32">
        <v>1006123</v>
      </c>
      <c r="C5608">
        <v>55</v>
      </c>
      <c r="D5608">
        <v>0</v>
      </c>
      <c r="E5608">
        <v>0</v>
      </c>
      <c r="F5608" t="s">
        <v>632</v>
      </c>
      <c r="H5608">
        <v>0</v>
      </c>
      <c r="I5608">
        <v>1</v>
      </c>
      <c r="J5608">
        <v>0</v>
      </c>
      <c r="K5608">
        <v>100</v>
      </c>
      <c r="L5608">
        <f t="shared" si="453"/>
        <v>4.621099999999994</v>
      </c>
      <c r="N5608">
        <v>0.84019999999999895</v>
      </c>
      <c r="O5608" t="str">
        <f t="shared" si="454"/>
        <v>18&lt;row&gt;&lt;color=136,140,107&gt;召唤火鸟给予对手462%伤害，&lt;row&gt;&lt;color=136,140,107&gt;并额外造成2135点伤害</v>
      </c>
    </row>
    <row r="5609" spans="1:15" x14ac:dyDescent="0.15">
      <c r="A5609">
        <f t="shared" ref="A5609:A5672" si="455">B5609*1000+C5609</f>
        <v>1006123056</v>
      </c>
      <c r="B5609" s="32">
        <v>1006123</v>
      </c>
      <c r="C5609">
        <v>56</v>
      </c>
      <c r="D5609">
        <v>0</v>
      </c>
      <c r="E5609">
        <v>0</v>
      </c>
      <c r="F5609" t="s">
        <v>633</v>
      </c>
      <c r="H5609">
        <v>0</v>
      </c>
      <c r="I5609">
        <v>1</v>
      </c>
      <c r="J5609">
        <v>0</v>
      </c>
      <c r="K5609">
        <v>100</v>
      </c>
      <c r="L5609">
        <f t="shared" si="453"/>
        <v>4.6557499999999887</v>
      </c>
      <c r="N5609">
        <v>0.84649999999999803</v>
      </c>
      <c r="O5609" t="str">
        <f t="shared" si="454"/>
        <v>18&lt;row&gt;&lt;color=136,140,107&gt;召唤火鸟给予对手465%伤害，&lt;row&gt;&lt;color=136,140,107&gt;并额外造成2207点伤害</v>
      </c>
    </row>
    <row r="5610" spans="1:15" x14ac:dyDescent="0.15">
      <c r="A5610">
        <f t="shared" si="455"/>
        <v>1006123057</v>
      </c>
      <c r="B5610" s="32">
        <v>1006123</v>
      </c>
      <c r="C5610">
        <v>57</v>
      </c>
      <c r="D5610">
        <v>0</v>
      </c>
      <c r="E5610">
        <v>0</v>
      </c>
      <c r="F5610" t="s">
        <v>634</v>
      </c>
      <c r="H5610">
        <v>0</v>
      </c>
      <c r="I5610">
        <v>1</v>
      </c>
      <c r="J5610">
        <v>0</v>
      </c>
      <c r="K5610">
        <v>100</v>
      </c>
      <c r="L5610">
        <f t="shared" si="453"/>
        <v>4.6903999999999888</v>
      </c>
      <c r="N5610">
        <v>0.852799999999998</v>
      </c>
      <c r="O5610" t="str">
        <f t="shared" si="454"/>
        <v>18&lt;row&gt;&lt;color=136,140,107&gt;召唤火鸟给予对手469%伤害，&lt;row&gt;&lt;color=136,140,107&gt;并额外造成2279点伤害</v>
      </c>
    </row>
    <row r="5611" spans="1:15" x14ac:dyDescent="0.15">
      <c r="A5611">
        <f t="shared" si="455"/>
        <v>1006123058</v>
      </c>
      <c r="B5611" s="32">
        <v>1006123</v>
      </c>
      <c r="C5611">
        <v>58</v>
      </c>
      <c r="D5611">
        <v>0</v>
      </c>
      <c r="E5611">
        <v>0</v>
      </c>
      <c r="F5611" t="s">
        <v>635</v>
      </c>
      <c r="H5611">
        <v>0</v>
      </c>
      <c r="I5611">
        <v>1</v>
      </c>
      <c r="J5611">
        <v>0</v>
      </c>
      <c r="K5611">
        <v>100</v>
      </c>
      <c r="L5611">
        <f t="shared" si="453"/>
        <v>4.7250499999999889</v>
      </c>
      <c r="N5611">
        <v>0.85909999999999798</v>
      </c>
      <c r="O5611" t="str">
        <f t="shared" si="454"/>
        <v>18&lt;row&gt;&lt;color=136,140,107&gt;召唤火鸟给予对手472%伤害，&lt;row&gt;&lt;color=136,140,107&gt;并额外造成2354点伤害</v>
      </c>
    </row>
    <row r="5612" spans="1:15" x14ac:dyDescent="0.15">
      <c r="A5612">
        <f t="shared" si="455"/>
        <v>1006123059</v>
      </c>
      <c r="B5612" s="32">
        <v>1006123</v>
      </c>
      <c r="C5612">
        <v>59</v>
      </c>
      <c r="D5612">
        <v>0</v>
      </c>
      <c r="E5612">
        <v>0</v>
      </c>
      <c r="F5612" t="s">
        <v>636</v>
      </c>
      <c r="H5612">
        <v>0</v>
      </c>
      <c r="I5612">
        <v>1</v>
      </c>
      <c r="J5612">
        <v>0</v>
      </c>
      <c r="K5612">
        <v>100</v>
      </c>
      <c r="L5612">
        <f t="shared" si="453"/>
        <v>4.7596999999999889</v>
      </c>
      <c r="N5612">
        <v>0.86539999999999795</v>
      </c>
      <c r="O5612" t="str">
        <f t="shared" si="454"/>
        <v>18&lt;row&gt;&lt;color=136,140,107&gt;召唤火鸟给予对手475%伤害，&lt;row&gt;&lt;color=136,140,107&gt;并额外造成2430点伤害</v>
      </c>
    </row>
    <row r="5613" spans="1:15" x14ac:dyDescent="0.15">
      <c r="A5613">
        <f t="shared" si="455"/>
        <v>1006123060</v>
      </c>
      <c r="B5613" s="32">
        <v>1006123</v>
      </c>
      <c r="C5613">
        <v>60</v>
      </c>
      <c r="D5613">
        <v>0</v>
      </c>
      <c r="E5613">
        <v>0</v>
      </c>
      <c r="F5613" t="s">
        <v>637</v>
      </c>
      <c r="H5613">
        <v>0</v>
      </c>
      <c r="I5613">
        <v>1</v>
      </c>
      <c r="J5613">
        <v>0</v>
      </c>
      <c r="K5613">
        <v>100</v>
      </c>
      <c r="L5613">
        <f t="shared" si="453"/>
        <v>4.794349999999989</v>
      </c>
      <c r="N5613">
        <v>0.87169999999999803</v>
      </c>
      <c r="O5613" t="str">
        <f t="shared" si="454"/>
        <v>18&lt;row&gt;&lt;color=136,140,107&gt;召唤火鸟给予对手479%伤害，&lt;row&gt;&lt;color=136,140,107&gt;并额外造成2507点伤害</v>
      </c>
    </row>
    <row r="5614" spans="1:15" x14ac:dyDescent="0.15">
      <c r="A5614">
        <f t="shared" si="455"/>
        <v>1006123061</v>
      </c>
      <c r="B5614" s="32">
        <v>1006123</v>
      </c>
      <c r="C5614">
        <v>61</v>
      </c>
      <c r="D5614">
        <v>0</v>
      </c>
      <c r="E5614">
        <v>0</v>
      </c>
      <c r="F5614" t="s">
        <v>638</v>
      </c>
      <c r="H5614">
        <v>0</v>
      </c>
      <c r="I5614">
        <v>1</v>
      </c>
      <c r="J5614">
        <v>0</v>
      </c>
      <c r="K5614">
        <v>100</v>
      </c>
      <c r="L5614">
        <f t="shared" si="453"/>
        <v>4.8289999999999891</v>
      </c>
      <c r="N5614">
        <v>0.877999999999998</v>
      </c>
      <c r="O5614" t="str">
        <f t="shared" si="454"/>
        <v>18&lt;row&gt;&lt;color=136,140,107&gt;召唤火鸟给予对手482%伤害，&lt;row&gt;&lt;color=136,140,107&gt;并额外造成2586点伤害</v>
      </c>
    </row>
    <row r="5615" spans="1:15" x14ac:dyDescent="0.15">
      <c r="A5615">
        <f t="shared" si="455"/>
        <v>1006123062</v>
      </c>
      <c r="B5615" s="32">
        <v>1006123</v>
      </c>
      <c r="C5615">
        <v>62</v>
      </c>
      <c r="D5615">
        <v>0</v>
      </c>
      <c r="E5615">
        <v>0</v>
      </c>
      <c r="F5615" t="s">
        <v>639</v>
      </c>
      <c r="H5615">
        <v>0</v>
      </c>
      <c r="I5615">
        <v>1</v>
      </c>
      <c r="J5615">
        <v>0</v>
      </c>
      <c r="K5615">
        <v>100</v>
      </c>
      <c r="L5615">
        <f t="shared" si="453"/>
        <v>4.8636499999999891</v>
      </c>
      <c r="N5615">
        <v>0.88429999999999798</v>
      </c>
      <c r="O5615" t="str">
        <f t="shared" si="454"/>
        <v>18&lt;row&gt;&lt;color=136,140,107&gt;召唤火鸟给予对手486%伤害，&lt;row&gt;&lt;color=136,140,107&gt;并额外造成2666点伤害</v>
      </c>
    </row>
    <row r="5616" spans="1:15" x14ac:dyDescent="0.15">
      <c r="A5616">
        <f t="shared" si="455"/>
        <v>1006123063</v>
      </c>
      <c r="B5616" s="32">
        <v>1006123</v>
      </c>
      <c r="C5616">
        <v>63</v>
      </c>
      <c r="D5616">
        <v>0</v>
      </c>
      <c r="E5616">
        <v>0</v>
      </c>
      <c r="F5616" t="s">
        <v>640</v>
      </c>
      <c r="H5616">
        <v>0</v>
      </c>
      <c r="I5616">
        <v>1</v>
      </c>
      <c r="J5616">
        <v>0</v>
      </c>
      <c r="K5616">
        <v>100</v>
      </c>
      <c r="L5616">
        <f t="shared" si="453"/>
        <v>4.8982999999999883</v>
      </c>
      <c r="N5616">
        <v>0.89059999999999795</v>
      </c>
      <c r="O5616" t="str">
        <f t="shared" si="454"/>
        <v>18&lt;row&gt;&lt;color=136,140,107&gt;召唤火鸟给予对手489%伤害，&lt;row&gt;&lt;color=136,140,107&gt;并额外造成2748点伤害</v>
      </c>
    </row>
    <row r="5617" spans="1:15" x14ac:dyDescent="0.15">
      <c r="A5617">
        <f t="shared" si="455"/>
        <v>1006123064</v>
      </c>
      <c r="B5617" s="32">
        <v>1006123</v>
      </c>
      <c r="C5617">
        <v>64</v>
      </c>
      <c r="D5617">
        <v>0</v>
      </c>
      <c r="E5617">
        <v>0</v>
      </c>
      <c r="F5617" t="s">
        <v>641</v>
      </c>
      <c r="H5617">
        <v>0</v>
      </c>
      <c r="I5617">
        <v>1</v>
      </c>
      <c r="J5617">
        <v>0</v>
      </c>
      <c r="K5617">
        <v>100</v>
      </c>
      <c r="L5617">
        <f t="shared" si="453"/>
        <v>4.9329499999999893</v>
      </c>
      <c r="N5617">
        <v>0.89689999999999803</v>
      </c>
      <c r="O5617" t="str">
        <f t="shared" si="454"/>
        <v>18&lt;row&gt;&lt;color=136,140,107&gt;召唤火鸟给予对手493%伤害，&lt;row&gt;&lt;color=136,140,107&gt;并额外造成2831点伤害</v>
      </c>
    </row>
    <row r="5618" spans="1:15" x14ac:dyDescent="0.15">
      <c r="A5618">
        <f t="shared" si="455"/>
        <v>1006123065</v>
      </c>
      <c r="B5618" s="32">
        <v>1006123</v>
      </c>
      <c r="C5618">
        <v>65</v>
      </c>
      <c r="D5618">
        <v>0</v>
      </c>
      <c r="E5618">
        <v>0</v>
      </c>
      <c r="F5618" t="s">
        <v>642</v>
      </c>
      <c r="H5618">
        <v>0</v>
      </c>
      <c r="I5618">
        <v>1</v>
      </c>
      <c r="J5618">
        <v>0</v>
      </c>
      <c r="K5618">
        <v>100</v>
      </c>
      <c r="L5618">
        <f t="shared" ref="L5618:L5681" si="456">IF(C5618=80,VLOOKUP((B5618-20),$B$100:$L$2343,11,0),VLOOKUP((B5618-20),$B$100:$L$2343,11,0)*N5618)</f>
        <v>4.9675999999999894</v>
      </c>
      <c r="N5618">
        <v>0.903199999999998</v>
      </c>
      <c r="O5618" t="str">
        <f t="shared" si="454"/>
        <v>18&lt;row&gt;&lt;color=136,140,107&gt;召唤火鸟给予对手496%伤害，&lt;row&gt;&lt;color=136,140,107&gt;并额外造成2916点伤害</v>
      </c>
    </row>
    <row r="5619" spans="1:15" x14ac:dyDescent="0.15">
      <c r="A5619">
        <f t="shared" si="455"/>
        <v>1006123066</v>
      </c>
      <c r="B5619" s="32">
        <v>1006123</v>
      </c>
      <c r="C5619">
        <v>66</v>
      </c>
      <c r="D5619">
        <v>0</v>
      </c>
      <c r="E5619">
        <v>0</v>
      </c>
      <c r="F5619" t="s">
        <v>643</v>
      </c>
      <c r="H5619">
        <v>0</v>
      </c>
      <c r="I5619">
        <v>1</v>
      </c>
      <c r="J5619">
        <v>0</v>
      </c>
      <c r="K5619">
        <v>100</v>
      </c>
      <c r="L5619">
        <f t="shared" si="456"/>
        <v>5.0022499999999885</v>
      </c>
      <c r="N5619">
        <v>0.90949999999999798</v>
      </c>
      <c r="O5619" t="str">
        <f t="shared" ref="O5619:O5632" si="457">"18&lt;row&gt;&lt;color=136,140,107&gt;召唤火鸟给予对手"&amp;INT(L5619*100)&amp;"%伤害，&lt;row&gt;&lt;color=136,140,107&gt;并额外造成"&amp;INT(C5619*10*L5619*N5619)&amp;"点伤害"</f>
        <v>18&lt;row&gt;&lt;color=136,140,107&gt;召唤火鸟给予对手500%伤害，&lt;row&gt;&lt;color=136,140,107&gt;并额外造成3002点伤害</v>
      </c>
    </row>
    <row r="5620" spans="1:15" x14ac:dyDescent="0.15">
      <c r="A5620">
        <f t="shared" si="455"/>
        <v>1006123067</v>
      </c>
      <c r="B5620" s="32">
        <v>1006123</v>
      </c>
      <c r="C5620">
        <v>67</v>
      </c>
      <c r="D5620">
        <v>0</v>
      </c>
      <c r="E5620">
        <v>0</v>
      </c>
      <c r="F5620" t="s">
        <v>644</v>
      </c>
      <c r="H5620">
        <v>0</v>
      </c>
      <c r="I5620">
        <v>1</v>
      </c>
      <c r="J5620">
        <v>0</v>
      </c>
      <c r="K5620">
        <v>100</v>
      </c>
      <c r="L5620">
        <f t="shared" si="456"/>
        <v>5.0368999999999886</v>
      </c>
      <c r="N5620">
        <v>0.91579999999999795</v>
      </c>
      <c r="O5620" t="str">
        <f t="shared" si="457"/>
        <v>18&lt;row&gt;&lt;color=136,140,107&gt;召唤火鸟给予对手503%伤害，&lt;row&gt;&lt;color=136,140,107&gt;并额外造成3090点伤害</v>
      </c>
    </row>
    <row r="5621" spans="1:15" x14ac:dyDescent="0.15">
      <c r="A5621">
        <f t="shared" si="455"/>
        <v>1006123068</v>
      </c>
      <c r="B5621" s="32">
        <v>1006123</v>
      </c>
      <c r="C5621">
        <v>68</v>
      </c>
      <c r="D5621">
        <v>0</v>
      </c>
      <c r="E5621">
        <v>0</v>
      </c>
      <c r="F5621" t="s">
        <v>645</v>
      </c>
      <c r="H5621">
        <v>0</v>
      </c>
      <c r="I5621">
        <v>1</v>
      </c>
      <c r="J5621">
        <v>0</v>
      </c>
      <c r="K5621">
        <v>100</v>
      </c>
      <c r="L5621">
        <f t="shared" si="456"/>
        <v>5.0715499999999896</v>
      </c>
      <c r="N5621">
        <v>0.92209999999999803</v>
      </c>
      <c r="O5621" t="str">
        <f t="shared" si="457"/>
        <v>18&lt;row&gt;&lt;color=136,140,107&gt;召唤火鸟给予对手507%伤害，&lt;row&gt;&lt;color=136,140,107&gt;并额外造成3180点伤害</v>
      </c>
    </row>
    <row r="5622" spans="1:15" x14ac:dyDescent="0.15">
      <c r="A5622">
        <f t="shared" si="455"/>
        <v>1006123069</v>
      </c>
      <c r="B5622" s="32">
        <v>1006123</v>
      </c>
      <c r="C5622">
        <v>69</v>
      </c>
      <c r="D5622">
        <v>0</v>
      </c>
      <c r="E5622">
        <v>0</v>
      </c>
      <c r="F5622" t="s">
        <v>646</v>
      </c>
      <c r="H5622">
        <v>0</v>
      </c>
      <c r="I5622">
        <v>1</v>
      </c>
      <c r="J5622">
        <v>0</v>
      </c>
      <c r="K5622">
        <v>100</v>
      </c>
      <c r="L5622">
        <f t="shared" si="456"/>
        <v>5.1061999999999887</v>
      </c>
      <c r="N5622">
        <v>0.928399999999998</v>
      </c>
      <c r="O5622" t="str">
        <f t="shared" si="457"/>
        <v>18&lt;row&gt;&lt;color=136,140,107&gt;召唤火鸟给予对手510%伤害，&lt;row&gt;&lt;color=136,140,107&gt;并额外造成3271点伤害</v>
      </c>
    </row>
    <row r="5623" spans="1:15" x14ac:dyDescent="0.15">
      <c r="A5623">
        <f t="shared" si="455"/>
        <v>1006123070</v>
      </c>
      <c r="B5623" s="32">
        <v>1006123</v>
      </c>
      <c r="C5623">
        <v>70</v>
      </c>
      <c r="D5623">
        <v>0</v>
      </c>
      <c r="E5623">
        <v>0</v>
      </c>
      <c r="F5623" t="s">
        <v>647</v>
      </c>
      <c r="H5623">
        <v>0</v>
      </c>
      <c r="I5623">
        <v>1</v>
      </c>
      <c r="J5623">
        <v>0</v>
      </c>
      <c r="K5623">
        <v>100</v>
      </c>
      <c r="L5623">
        <f t="shared" si="456"/>
        <v>5.1408499999999888</v>
      </c>
      <c r="N5623">
        <v>0.93469999999999798</v>
      </c>
      <c r="O5623" t="str">
        <f t="shared" si="457"/>
        <v>18&lt;row&gt;&lt;color=136,140,107&gt;召唤火鸟给予对手514%伤害，&lt;row&gt;&lt;color=136,140,107&gt;并额外造成3363点伤害</v>
      </c>
    </row>
    <row r="5624" spans="1:15" x14ac:dyDescent="0.15">
      <c r="A5624">
        <f t="shared" si="455"/>
        <v>1006123071</v>
      </c>
      <c r="B5624" s="32">
        <v>1006123</v>
      </c>
      <c r="C5624">
        <v>71</v>
      </c>
      <c r="D5624">
        <v>0</v>
      </c>
      <c r="E5624">
        <v>0</v>
      </c>
      <c r="F5624" t="s">
        <v>648</v>
      </c>
      <c r="H5624">
        <v>0</v>
      </c>
      <c r="I5624">
        <v>1</v>
      </c>
      <c r="J5624">
        <v>0</v>
      </c>
      <c r="K5624">
        <v>100</v>
      </c>
      <c r="L5624">
        <f t="shared" si="456"/>
        <v>5.1754999999999889</v>
      </c>
      <c r="N5624">
        <v>0.94099999999999795</v>
      </c>
      <c r="O5624" t="str">
        <f t="shared" si="457"/>
        <v>18&lt;row&gt;&lt;color=136,140,107&gt;召唤火鸟给予对手517%伤害，&lt;row&gt;&lt;color=136,140,107&gt;并额外造成3457点伤害</v>
      </c>
    </row>
    <row r="5625" spans="1:15" x14ac:dyDescent="0.15">
      <c r="A5625">
        <f t="shared" si="455"/>
        <v>1006123072</v>
      </c>
      <c r="B5625" s="32">
        <v>1006123</v>
      </c>
      <c r="C5625">
        <v>72</v>
      </c>
      <c r="D5625">
        <v>0</v>
      </c>
      <c r="E5625">
        <v>0</v>
      </c>
      <c r="F5625" t="s">
        <v>649</v>
      </c>
      <c r="H5625">
        <v>0</v>
      </c>
      <c r="I5625">
        <v>1</v>
      </c>
      <c r="J5625">
        <v>0</v>
      </c>
      <c r="K5625">
        <v>100</v>
      </c>
      <c r="L5625">
        <f t="shared" si="456"/>
        <v>5.210149999999989</v>
      </c>
      <c r="N5625">
        <v>0.94729999999999803</v>
      </c>
      <c r="O5625" t="str">
        <f t="shared" si="457"/>
        <v>18&lt;row&gt;&lt;color=136,140,107&gt;召唤火鸟给予对手521%伤害，&lt;row&gt;&lt;color=136,140,107&gt;并额外造成3553点伤害</v>
      </c>
    </row>
    <row r="5626" spans="1:15" x14ac:dyDescent="0.15">
      <c r="A5626">
        <f t="shared" si="455"/>
        <v>1006123073</v>
      </c>
      <c r="B5626" s="32">
        <v>1006123</v>
      </c>
      <c r="C5626">
        <v>73</v>
      </c>
      <c r="D5626">
        <v>0</v>
      </c>
      <c r="E5626">
        <v>0</v>
      </c>
      <c r="F5626" t="s">
        <v>650</v>
      </c>
      <c r="H5626">
        <v>0</v>
      </c>
      <c r="I5626">
        <v>1</v>
      </c>
      <c r="J5626">
        <v>0</v>
      </c>
      <c r="K5626">
        <v>100</v>
      </c>
      <c r="L5626">
        <f t="shared" si="456"/>
        <v>5.244799999999989</v>
      </c>
      <c r="N5626">
        <v>0.953599999999998</v>
      </c>
      <c r="O5626" t="str">
        <f t="shared" si="457"/>
        <v>18&lt;row&gt;&lt;color=136,140,107&gt;召唤火鸟给予对手524%伤害，&lt;row&gt;&lt;color=136,140,107&gt;并额外造成3651点伤害</v>
      </c>
    </row>
    <row r="5627" spans="1:15" x14ac:dyDescent="0.15">
      <c r="A5627">
        <f t="shared" si="455"/>
        <v>1006123074</v>
      </c>
      <c r="B5627" s="32">
        <v>1006123</v>
      </c>
      <c r="C5627">
        <v>74</v>
      </c>
      <c r="D5627">
        <v>0</v>
      </c>
      <c r="E5627">
        <v>0</v>
      </c>
      <c r="F5627" t="s">
        <v>651</v>
      </c>
      <c r="H5627">
        <v>0</v>
      </c>
      <c r="I5627">
        <v>1</v>
      </c>
      <c r="J5627">
        <v>0</v>
      </c>
      <c r="K5627">
        <v>100</v>
      </c>
      <c r="L5627">
        <f t="shared" si="456"/>
        <v>5.2794499999999891</v>
      </c>
      <c r="N5627">
        <v>0.95989999999999798</v>
      </c>
      <c r="O5627" t="str">
        <f t="shared" si="457"/>
        <v>18&lt;row&gt;&lt;color=136,140,107&gt;召唤火鸟给予对手527%伤害，&lt;row&gt;&lt;color=136,140,107&gt;并额外造成3750点伤害</v>
      </c>
    </row>
    <row r="5628" spans="1:15" x14ac:dyDescent="0.15">
      <c r="A5628">
        <f t="shared" si="455"/>
        <v>1006123075</v>
      </c>
      <c r="B5628" s="32">
        <v>1006123</v>
      </c>
      <c r="C5628">
        <v>75</v>
      </c>
      <c r="D5628">
        <v>0</v>
      </c>
      <c r="E5628">
        <v>0</v>
      </c>
      <c r="F5628" t="s">
        <v>652</v>
      </c>
      <c r="H5628">
        <v>0</v>
      </c>
      <c r="I5628">
        <v>1</v>
      </c>
      <c r="J5628">
        <v>0</v>
      </c>
      <c r="K5628">
        <v>100</v>
      </c>
      <c r="L5628">
        <f t="shared" si="456"/>
        <v>5.3140999999999892</v>
      </c>
      <c r="N5628">
        <v>0.96619999999999795</v>
      </c>
      <c r="O5628" t="str">
        <f t="shared" si="457"/>
        <v>18&lt;row&gt;&lt;color=136,140,107&gt;召唤火鸟给予对手531%伤害，&lt;row&gt;&lt;color=136,140,107&gt;并额外造成3850点伤害</v>
      </c>
    </row>
    <row r="5629" spans="1:15" x14ac:dyDescent="0.15">
      <c r="A5629">
        <f t="shared" si="455"/>
        <v>1006123076</v>
      </c>
      <c r="B5629" s="32">
        <v>1006123</v>
      </c>
      <c r="C5629">
        <v>76</v>
      </c>
      <c r="D5629">
        <v>0</v>
      </c>
      <c r="E5629">
        <v>0</v>
      </c>
      <c r="F5629" t="s">
        <v>653</v>
      </c>
      <c r="H5629">
        <v>0</v>
      </c>
      <c r="I5629">
        <v>1</v>
      </c>
      <c r="J5629">
        <v>0</v>
      </c>
      <c r="K5629">
        <v>100</v>
      </c>
      <c r="L5629">
        <f t="shared" si="456"/>
        <v>5.3487499999999892</v>
      </c>
      <c r="N5629">
        <v>0.97249999999999803</v>
      </c>
      <c r="O5629" t="str">
        <f t="shared" si="457"/>
        <v>18&lt;row&gt;&lt;color=136,140,107&gt;召唤火鸟给予对手534%伤害，&lt;row&gt;&lt;color=136,140,107&gt;并额外造成3953点伤害</v>
      </c>
    </row>
    <row r="5630" spans="1:15" x14ac:dyDescent="0.15">
      <c r="A5630">
        <f t="shared" si="455"/>
        <v>1006123077</v>
      </c>
      <c r="B5630" s="32">
        <v>1006123</v>
      </c>
      <c r="C5630">
        <v>77</v>
      </c>
      <c r="D5630">
        <v>0</v>
      </c>
      <c r="E5630">
        <v>0</v>
      </c>
      <c r="F5630" t="s">
        <v>654</v>
      </c>
      <c r="H5630">
        <v>0</v>
      </c>
      <c r="I5630">
        <v>1</v>
      </c>
      <c r="J5630">
        <v>0</v>
      </c>
      <c r="K5630">
        <v>100</v>
      </c>
      <c r="L5630">
        <f t="shared" si="456"/>
        <v>5.3833999999999893</v>
      </c>
      <c r="N5630">
        <v>0.978799999999998</v>
      </c>
      <c r="O5630" t="str">
        <f t="shared" si="457"/>
        <v>18&lt;row&gt;&lt;color=136,140,107&gt;召唤火鸟给予对手538%伤害，&lt;row&gt;&lt;color=136,140,107&gt;并额外造成4057点伤害</v>
      </c>
    </row>
    <row r="5631" spans="1:15" x14ac:dyDescent="0.15">
      <c r="A5631">
        <f t="shared" si="455"/>
        <v>1006123078</v>
      </c>
      <c r="B5631" s="32">
        <v>1006123</v>
      </c>
      <c r="C5631">
        <v>78</v>
      </c>
      <c r="D5631">
        <v>0</v>
      </c>
      <c r="E5631">
        <v>0</v>
      </c>
      <c r="F5631" t="s">
        <v>655</v>
      </c>
      <c r="H5631">
        <v>0</v>
      </c>
      <c r="I5631">
        <v>1</v>
      </c>
      <c r="J5631">
        <v>0</v>
      </c>
      <c r="K5631">
        <v>100</v>
      </c>
      <c r="L5631">
        <f t="shared" si="456"/>
        <v>5.4180499999999885</v>
      </c>
      <c r="N5631">
        <v>0.98509999999999798</v>
      </c>
      <c r="O5631" t="str">
        <f t="shared" si="457"/>
        <v>18&lt;row&gt;&lt;color=136,140,107&gt;召唤火鸟给予对手541%伤害，&lt;row&gt;&lt;color=136,140,107&gt;并额外造成4163点伤害</v>
      </c>
    </row>
    <row r="5632" spans="1:15" x14ac:dyDescent="0.15">
      <c r="A5632">
        <f t="shared" si="455"/>
        <v>1006123079</v>
      </c>
      <c r="B5632" s="32">
        <v>1006123</v>
      </c>
      <c r="C5632">
        <v>79</v>
      </c>
      <c r="D5632">
        <v>0</v>
      </c>
      <c r="E5632">
        <v>0</v>
      </c>
      <c r="F5632" t="s">
        <v>656</v>
      </c>
      <c r="H5632">
        <v>0</v>
      </c>
      <c r="I5632">
        <v>1</v>
      </c>
      <c r="J5632">
        <v>0</v>
      </c>
      <c r="K5632">
        <v>100</v>
      </c>
      <c r="L5632">
        <f t="shared" si="456"/>
        <v>5.4526999999999886</v>
      </c>
      <c r="N5632">
        <v>0.99139999999999795</v>
      </c>
      <c r="O5632" t="str">
        <f t="shared" si="457"/>
        <v>18&lt;row&gt;&lt;color=136,140,107&gt;召唤火鸟给予对手545%伤害，&lt;row&gt;&lt;color=136,140,107&gt;并额外造成4270点伤害</v>
      </c>
    </row>
    <row r="5633" spans="1:15" x14ac:dyDescent="0.15">
      <c r="A5633">
        <f t="shared" si="455"/>
        <v>1006123080</v>
      </c>
      <c r="B5633" s="32">
        <v>1006123</v>
      </c>
      <c r="C5633">
        <v>80</v>
      </c>
      <c r="D5633">
        <v>0</v>
      </c>
      <c r="E5633">
        <v>0</v>
      </c>
      <c r="F5633" t="s">
        <v>657</v>
      </c>
      <c r="H5633">
        <v>0</v>
      </c>
      <c r="I5633">
        <v>1</v>
      </c>
      <c r="J5633">
        <v>0</v>
      </c>
      <c r="K5633">
        <v>100</v>
      </c>
      <c r="L5633">
        <f t="shared" si="456"/>
        <v>5.5</v>
      </c>
      <c r="N5633">
        <v>0.99769999999999803</v>
      </c>
      <c r="O5633" t="str">
        <f>"18&lt;row&gt;&lt;color=136,140,107&gt;召唤火鸟给予对手"&amp;INT(L5633*100)&amp;"%伤害，&lt;row&gt;&lt;color=136,140,107&gt;并额外造成"&amp;INT(C5633*10*L5633*N5633)&amp;"点伤害"</f>
        <v>18&lt;row&gt;&lt;color=136,140,107&gt;召唤火鸟给予对手550%伤害，&lt;row&gt;&lt;color=136,140,107&gt;并额外造成4389点伤害</v>
      </c>
    </row>
    <row r="5634" spans="1:15" x14ac:dyDescent="0.15">
      <c r="A5634">
        <f t="shared" si="455"/>
        <v>1006223001</v>
      </c>
      <c r="B5634" s="35">
        <v>1006223</v>
      </c>
      <c r="C5634">
        <v>1</v>
      </c>
      <c r="D5634">
        <v>0</v>
      </c>
      <c r="E5634">
        <v>0</v>
      </c>
      <c r="F5634" t="s">
        <v>578</v>
      </c>
      <c r="H5634">
        <v>0</v>
      </c>
      <c r="I5634">
        <v>1</v>
      </c>
      <c r="J5634">
        <v>0</v>
      </c>
      <c r="K5634">
        <v>100</v>
      </c>
      <c r="L5634">
        <f t="shared" si="456"/>
        <v>2.75</v>
      </c>
      <c r="N5634">
        <v>0.5</v>
      </c>
      <c r="O5634" t="str">
        <f>"18&lt;row&gt;&lt;color=136,140,107&gt;用水球，给予对手"&amp;INT(L5634*100)&amp;"%伤害，&lt;row&gt;&lt;color=136,140,107&gt;并额外造成"&amp;INT(C5634*10*L5634*N5634)&amp;"点伤害"</f>
        <v>18&lt;row&gt;&lt;color=136,140,107&gt;用水球，给予对手275%伤害，&lt;row&gt;&lt;color=136,140,107&gt;并额外造成13点伤害</v>
      </c>
    </row>
    <row r="5635" spans="1:15" x14ac:dyDescent="0.15">
      <c r="A5635">
        <f t="shared" si="455"/>
        <v>1006223002</v>
      </c>
      <c r="B5635" s="32">
        <v>1006223</v>
      </c>
      <c r="C5635">
        <v>2</v>
      </c>
      <c r="D5635">
        <v>0</v>
      </c>
      <c r="E5635">
        <v>0</v>
      </c>
      <c r="F5635" t="s">
        <v>590</v>
      </c>
      <c r="H5635">
        <v>0</v>
      </c>
      <c r="I5635">
        <v>1</v>
      </c>
      <c r="J5635">
        <v>0</v>
      </c>
      <c r="K5635">
        <v>100</v>
      </c>
      <c r="L5635">
        <f t="shared" si="456"/>
        <v>2.7846500000000001</v>
      </c>
      <c r="N5635">
        <v>0.50629999999999997</v>
      </c>
      <c r="O5635" t="str">
        <f t="shared" ref="O5635:O5698" si="458">"18&lt;row&gt;&lt;color=136,140,107&gt;用水球，给予对手"&amp;INT(L5635*100)&amp;"%伤害，&lt;row&gt;&lt;color=136,140,107&gt;并额外造成"&amp;INT(C5635*10*L5635*N5635)&amp;"点伤害"</f>
        <v>18&lt;row&gt;&lt;color=136,140,107&gt;用水球，给予对手278%伤害，&lt;row&gt;&lt;color=136,140,107&gt;并额外造成28点伤害</v>
      </c>
    </row>
    <row r="5636" spans="1:15" x14ac:dyDescent="0.15">
      <c r="A5636">
        <f t="shared" si="455"/>
        <v>1006223003</v>
      </c>
      <c r="B5636" s="32">
        <v>1006223</v>
      </c>
      <c r="C5636">
        <v>3</v>
      </c>
      <c r="D5636">
        <v>0</v>
      </c>
      <c r="E5636">
        <v>0</v>
      </c>
      <c r="F5636" t="s">
        <v>579</v>
      </c>
      <c r="H5636">
        <v>0</v>
      </c>
      <c r="I5636">
        <v>1</v>
      </c>
      <c r="J5636">
        <v>0</v>
      </c>
      <c r="K5636">
        <v>100</v>
      </c>
      <c r="L5636">
        <f t="shared" si="456"/>
        <v>2.8192999999999997</v>
      </c>
      <c r="N5636">
        <v>0.51259999999999994</v>
      </c>
      <c r="O5636" t="str">
        <f t="shared" si="458"/>
        <v>18&lt;row&gt;&lt;color=136,140,107&gt;用水球，给予对手281%伤害，&lt;row&gt;&lt;color=136,140,107&gt;并额外造成43点伤害</v>
      </c>
    </row>
    <row r="5637" spans="1:15" x14ac:dyDescent="0.15">
      <c r="A5637">
        <f t="shared" si="455"/>
        <v>1006223004</v>
      </c>
      <c r="B5637" s="32">
        <v>1006223</v>
      </c>
      <c r="C5637">
        <v>4</v>
      </c>
      <c r="D5637">
        <v>0</v>
      </c>
      <c r="E5637">
        <v>0</v>
      </c>
      <c r="F5637" t="s">
        <v>580</v>
      </c>
      <c r="H5637">
        <v>0</v>
      </c>
      <c r="I5637">
        <v>1</v>
      </c>
      <c r="J5637">
        <v>0</v>
      </c>
      <c r="K5637">
        <v>100</v>
      </c>
      <c r="L5637">
        <f t="shared" si="456"/>
        <v>2.8539500000000002</v>
      </c>
      <c r="N5637">
        <v>0.51890000000000003</v>
      </c>
      <c r="O5637" t="str">
        <f t="shared" si="458"/>
        <v>18&lt;row&gt;&lt;color=136,140,107&gt;用水球，给予对手285%伤害，&lt;row&gt;&lt;color=136,140,107&gt;并额外造成59点伤害</v>
      </c>
    </row>
    <row r="5638" spans="1:15" x14ac:dyDescent="0.15">
      <c r="A5638">
        <f t="shared" si="455"/>
        <v>1006223005</v>
      </c>
      <c r="B5638" s="32">
        <v>1006223</v>
      </c>
      <c r="C5638">
        <v>5</v>
      </c>
      <c r="D5638">
        <v>0</v>
      </c>
      <c r="E5638">
        <v>0</v>
      </c>
      <c r="F5638" t="s">
        <v>581</v>
      </c>
      <c r="H5638">
        <v>0</v>
      </c>
      <c r="I5638">
        <v>1</v>
      </c>
      <c r="J5638">
        <v>0</v>
      </c>
      <c r="K5638">
        <v>100</v>
      </c>
      <c r="L5638">
        <f t="shared" si="456"/>
        <v>2.8885999999999998</v>
      </c>
      <c r="N5638">
        <v>0.5252</v>
      </c>
      <c r="O5638" t="str">
        <f t="shared" si="458"/>
        <v>18&lt;row&gt;&lt;color=136,140,107&gt;用水球，给予对手288%伤害，&lt;row&gt;&lt;color=136,140,107&gt;并额外造成75点伤害</v>
      </c>
    </row>
    <row r="5639" spans="1:15" x14ac:dyDescent="0.15">
      <c r="A5639">
        <f t="shared" si="455"/>
        <v>1006223006</v>
      </c>
      <c r="B5639" s="32">
        <v>1006223</v>
      </c>
      <c r="C5639">
        <v>6</v>
      </c>
      <c r="D5639">
        <v>0</v>
      </c>
      <c r="E5639">
        <v>0</v>
      </c>
      <c r="F5639" t="s">
        <v>582</v>
      </c>
      <c r="H5639">
        <v>0</v>
      </c>
      <c r="I5639">
        <v>1</v>
      </c>
      <c r="J5639">
        <v>0</v>
      </c>
      <c r="K5639">
        <v>100</v>
      </c>
      <c r="L5639">
        <f t="shared" si="456"/>
        <v>2.9232499999999999</v>
      </c>
      <c r="N5639">
        <v>0.53149999999999997</v>
      </c>
      <c r="O5639" t="str">
        <f t="shared" si="458"/>
        <v>18&lt;row&gt;&lt;color=136,140,107&gt;用水球，给予对手292%伤害，&lt;row&gt;&lt;color=136,140,107&gt;并额外造成93点伤害</v>
      </c>
    </row>
    <row r="5640" spans="1:15" x14ac:dyDescent="0.15">
      <c r="A5640">
        <f t="shared" si="455"/>
        <v>1006223007</v>
      </c>
      <c r="B5640" s="32">
        <v>1006223</v>
      </c>
      <c r="C5640">
        <v>7</v>
      </c>
      <c r="D5640">
        <v>0</v>
      </c>
      <c r="E5640">
        <v>0</v>
      </c>
      <c r="F5640" t="s">
        <v>583</v>
      </c>
      <c r="H5640">
        <v>0</v>
      </c>
      <c r="I5640">
        <v>1</v>
      </c>
      <c r="J5640">
        <v>0</v>
      </c>
      <c r="K5640">
        <v>100</v>
      </c>
      <c r="L5640">
        <f t="shared" si="456"/>
        <v>2.9578999999999995</v>
      </c>
      <c r="N5640">
        <v>0.53779999999999994</v>
      </c>
      <c r="O5640" t="str">
        <f t="shared" si="458"/>
        <v>18&lt;row&gt;&lt;color=136,140,107&gt;用水球，给予对手295%伤害，&lt;row&gt;&lt;color=136,140,107&gt;并额外造成111点伤害</v>
      </c>
    </row>
    <row r="5641" spans="1:15" x14ac:dyDescent="0.15">
      <c r="A5641">
        <f t="shared" si="455"/>
        <v>1006223008</v>
      </c>
      <c r="B5641" s="32">
        <v>1006223</v>
      </c>
      <c r="C5641">
        <v>8</v>
      </c>
      <c r="D5641">
        <v>0</v>
      </c>
      <c r="E5641">
        <v>0</v>
      </c>
      <c r="F5641" t="s">
        <v>584</v>
      </c>
      <c r="H5641">
        <v>0</v>
      </c>
      <c r="I5641">
        <v>1</v>
      </c>
      <c r="J5641">
        <v>0</v>
      </c>
      <c r="K5641">
        <v>100</v>
      </c>
      <c r="L5641">
        <f t="shared" si="456"/>
        <v>2.99255</v>
      </c>
      <c r="N5641">
        <v>0.54410000000000003</v>
      </c>
      <c r="O5641" t="str">
        <f t="shared" si="458"/>
        <v>18&lt;row&gt;&lt;color=136,140,107&gt;用水球，给予对手299%伤害，&lt;row&gt;&lt;color=136,140,107&gt;并额外造成130点伤害</v>
      </c>
    </row>
    <row r="5642" spans="1:15" x14ac:dyDescent="0.15">
      <c r="A5642">
        <f t="shared" si="455"/>
        <v>1006223009</v>
      </c>
      <c r="B5642" s="32">
        <v>1006223</v>
      </c>
      <c r="C5642">
        <v>9</v>
      </c>
      <c r="D5642">
        <v>0</v>
      </c>
      <c r="E5642">
        <v>0</v>
      </c>
      <c r="F5642" t="s">
        <v>585</v>
      </c>
      <c r="H5642">
        <v>0</v>
      </c>
      <c r="I5642">
        <v>1</v>
      </c>
      <c r="J5642">
        <v>0</v>
      </c>
      <c r="K5642">
        <v>100</v>
      </c>
      <c r="L5642">
        <f t="shared" si="456"/>
        <v>3.0272000000000001</v>
      </c>
      <c r="N5642">
        <v>0.5504</v>
      </c>
      <c r="O5642" t="str">
        <f t="shared" si="458"/>
        <v>18&lt;row&gt;&lt;color=136,140,107&gt;用水球，给予对手302%伤害，&lt;row&gt;&lt;color=136,140,107&gt;并额外造成149点伤害</v>
      </c>
    </row>
    <row r="5643" spans="1:15" x14ac:dyDescent="0.15">
      <c r="A5643">
        <f t="shared" si="455"/>
        <v>1006223010</v>
      </c>
      <c r="B5643" s="32">
        <v>1006223</v>
      </c>
      <c r="C5643">
        <v>10</v>
      </c>
      <c r="D5643">
        <v>0</v>
      </c>
      <c r="E5643">
        <v>0</v>
      </c>
      <c r="F5643" t="s">
        <v>586</v>
      </c>
      <c r="H5643">
        <v>0</v>
      </c>
      <c r="I5643">
        <v>1</v>
      </c>
      <c r="J5643">
        <v>0</v>
      </c>
      <c r="K5643">
        <v>100</v>
      </c>
      <c r="L5643">
        <f t="shared" si="456"/>
        <v>3.0618499999999997</v>
      </c>
      <c r="N5643">
        <v>0.55669999999999997</v>
      </c>
      <c r="O5643" t="str">
        <f t="shared" si="458"/>
        <v>18&lt;row&gt;&lt;color=136,140,107&gt;用水球，给予对手306%伤害，&lt;row&gt;&lt;color=136,140,107&gt;并额外造成170点伤害</v>
      </c>
    </row>
    <row r="5644" spans="1:15" x14ac:dyDescent="0.15">
      <c r="A5644">
        <f t="shared" si="455"/>
        <v>1006223011</v>
      </c>
      <c r="B5644" s="32">
        <v>1006223</v>
      </c>
      <c r="C5644">
        <v>11</v>
      </c>
      <c r="D5644">
        <v>0</v>
      </c>
      <c r="E5644">
        <v>0</v>
      </c>
      <c r="F5644" t="s">
        <v>587</v>
      </c>
      <c r="H5644">
        <v>0</v>
      </c>
      <c r="I5644">
        <v>1</v>
      </c>
      <c r="J5644">
        <v>0</v>
      </c>
      <c r="K5644">
        <v>100</v>
      </c>
      <c r="L5644">
        <f t="shared" si="456"/>
        <v>3.0964999999999998</v>
      </c>
      <c r="N5644">
        <v>0.56299999999999994</v>
      </c>
      <c r="O5644" t="str">
        <f t="shared" si="458"/>
        <v>18&lt;row&gt;&lt;color=136,140,107&gt;用水球，给予对手309%伤害，&lt;row&gt;&lt;color=136,140,107&gt;并额外造成191点伤害</v>
      </c>
    </row>
    <row r="5645" spans="1:15" x14ac:dyDescent="0.15">
      <c r="A5645">
        <f t="shared" si="455"/>
        <v>1006223012</v>
      </c>
      <c r="B5645" s="32">
        <v>1006223</v>
      </c>
      <c r="C5645">
        <v>12</v>
      </c>
      <c r="D5645">
        <v>0</v>
      </c>
      <c r="E5645">
        <v>0</v>
      </c>
      <c r="F5645" t="s">
        <v>588</v>
      </c>
      <c r="H5645">
        <v>0</v>
      </c>
      <c r="I5645">
        <v>1</v>
      </c>
      <c r="J5645">
        <v>0</v>
      </c>
      <c r="K5645">
        <v>100</v>
      </c>
      <c r="L5645">
        <f t="shared" si="456"/>
        <v>3.1311500000000003</v>
      </c>
      <c r="N5645">
        <v>0.56930000000000003</v>
      </c>
      <c r="O5645" t="str">
        <f t="shared" si="458"/>
        <v>18&lt;row&gt;&lt;color=136,140,107&gt;用水球，给予对手313%伤害，&lt;row&gt;&lt;color=136,140,107&gt;并额外造成213点伤害</v>
      </c>
    </row>
    <row r="5646" spans="1:15" x14ac:dyDescent="0.15">
      <c r="A5646">
        <f t="shared" si="455"/>
        <v>1006223013</v>
      </c>
      <c r="B5646" s="32">
        <v>1006223</v>
      </c>
      <c r="C5646">
        <v>13</v>
      </c>
      <c r="D5646">
        <v>0</v>
      </c>
      <c r="E5646">
        <v>0</v>
      </c>
      <c r="F5646" t="s">
        <v>589</v>
      </c>
      <c r="H5646">
        <v>0</v>
      </c>
      <c r="I5646">
        <v>1</v>
      </c>
      <c r="J5646">
        <v>0</v>
      </c>
      <c r="K5646">
        <v>100</v>
      </c>
      <c r="L5646">
        <f t="shared" si="456"/>
        <v>3.1657999999999999</v>
      </c>
      <c r="N5646">
        <v>0.5756</v>
      </c>
      <c r="O5646" t="str">
        <f t="shared" si="458"/>
        <v>18&lt;row&gt;&lt;color=136,140,107&gt;用水球，给予对手316%伤害，&lt;row&gt;&lt;color=136,140,107&gt;并额外造成236点伤害</v>
      </c>
    </row>
    <row r="5647" spans="1:15" x14ac:dyDescent="0.15">
      <c r="A5647">
        <f t="shared" si="455"/>
        <v>1006223014</v>
      </c>
      <c r="B5647" s="32">
        <v>1006223</v>
      </c>
      <c r="C5647">
        <v>14</v>
      </c>
      <c r="D5647">
        <v>0</v>
      </c>
      <c r="E5647">
        <v>0</v>
      </c>
      <c r="F5647" t="s">
        <v>591</v>
      </c>
      <c r="H5647">
        <v>0</v>
      </c>
      <c r="I5647">
        <v>1</v>
      </c>
      <c r="J5647">
        <v>0</v>
      </c>
      <c r="K5647">
        <v>100</v>
      </c>
      <c r="L5647">
        <f t="shared" si="456"/>
        <v>3.20045</v>
      </c>
      <c r="N5647">
        <v>0.58189999999999997</v>
      </c>
      <c r="O5647" t="str">
        <f t="shared" si="458"/>
        <v>18&lt;row&gt;&lt;color=136,140,107&gt;用水球，给予对手320%伤害，&lt;row&gt;&lt;color=136,140,107&gt;并额外造成260点伤害</v>
      </c>
    </row>
    <row r="5648" spans="1:15" x14ac:dyDescent="0.15">
      <c r="A5648">
        <f t="shared" si="455"/>
        <v>1006223015</v>
      </c>
      <c r="B5648" s="32">
        <v>1006223</v>
      </c>
      <c r="C5648">
        <v>15</v>
      </c>
      <c r="D5648">
        <v>0</v>
      </c>
      <c r="E5648">
        <v>0</v>
      </c>
      <c r="F5648" t="s">
        <v>592</v>
      </c>
      <c r="H5648">
        <v>0</v>
      </c>
      <c r="I5648">
        <v>1</v>
      </c>
      <c r="J5648">
        <v>0</v>
      </c>
      <c r="K5648">
        <v>100</v>
      </c>
      <c r="L5648">
        <f t="shared" si="456"/>
        <v>3.2350999999999996</v>
      </c>
      <c r="N5648">
        <v>0.58819999999999995</v>
      </c>
      <c r="O5648" t="str">
        <f t="shared" si="458"/>
        <v>18&lt;row&gt;&lt;color=136,140,107&gt;用水球，给予对手323%伤害，&lt;row&gt;&lt;color=136,140,107&gt;并额外造成285点伤害</v>
      </c>
    </row>
    <row r="5649" spans="1:15" x14ac:dyDescent="0.15">
      <c r="A5649">
        <f t="shared" si="455"/>
        <v>1006223016</v>
      </c>
      <c r="B5649" s="32">
        <v>1006223</v>
      </c>
      <c r="C5649">
        <v>16</v>
      </c>
      <c r="D5649">
        <v>0</v>
      </c>
      <c r="E5649">
        <v>0</v>
      </c>
      <c r="F5649" t="s">
        <v>593</v>
      </c>
      <c r="H5649">
        <v>0</v>
      </c>
      <c r="I5649">
        <v>1</v>
      </c>
      <c r="J5649">
        <v>0</v>
      </c>
      <c r="K5649">
        <v>100</v>
      </c>
      <c r="L5649">
        <f t="shared" si="456"/>
        <v>3.2697500000000002</v>
      </c>
      <c r="N5649">
        <v>0.59450000000000003</v>
      </c>
      <c r="O5649" t="str">
        <f t="shared" si="458"/>
        <v>18&lt;row&gt;&lt;color=136,140,107&gt;用水球，给予对手326%伤害，&lt;row&gt;&lt;color=136,140,107&gt;并额外造成311点伤害</v>
      </c>
    </row>
    <row r="5650" spans="1:15" x14ac:dyDescent="0.15">
      <c r="A5650">
        <f t="shared" si="455"/>
        <v>1006223017</v>
      </c>
      <c r="B5650" s="32">
        <v>1006223</v>
      </c>
      <c r="C5650">
        <v>17</v>
      </c>
      <c r="D5650">
        <v>0</v>
      </c>
      <c r="E5650">
        <v>0</v>
      </c>
      <c r="F5650" t="s">
        <v>594</v>
      </c>
      <c r="H5650">
        <v>0</v>
      </c>
      <c r="I5650">
        <v>1</v>
      </c>
      <c r="J5650">
        <v>0</v>
      </c>
      <c r="K5650">
        <v>100</v>
      </c>
      <c r="L5650">
        <f t="shared" si="456"/>
        <v>3.3044000000000002</v>
      </c>
      <c r="N5650">
        <v>0.6008</v>
      </c>
      <c r="O5650" t="str">
        <f t="shared" si="458"/>
        <v>18&lt;row&gt;&lt;color=136,140,107&gt;用水球，给予对手330%伤害，&lt;row&gt;&lt;color=136,140,107&gt;并额外造成337点伤害</v>
      </c>
    </row>
    <row r="5651" spans="1:15" x14ac:dyDescent="0.15">
      <c r="A5651">
        <f t="shared" si="455"/>
        <v>1006223018</v>
      </c>
      <c r="B5651" s="32">
        <v>1006223</v>
      </c>
      <c r="C5651">
        <v>18</v>
      </c>
      <c r="D5651">
        <v>0</v>
      </c>
      <c r="E5651">
        <v>0</v>
      </c>
      <c r="F5651" t="s">
        <v>595</v>
      </c>
      <c r="H5651">
        <v>0</v>
      </c>
      <c r="I5651">
        <v>1</v>
      </c>
      <c r="J5651">
        <v>0</v>
      </c>
      <c r="K5651">
        <v>100</v>
      </c>
      <c r="L5651">
        <f t="shared" si="456"/>
        <v>3.3390499999999999</v>
      </c>
      <c r="N5651">
        <v>0.60709999999999997</v>
      </c>
      <c r="O5651" t="str">
        <f t="shared" si="458"/>
        <v>18&lt;row&gt;&lt;color=136,140,107&gt;用水球，给予对手333%伤害，&lt;row&gt;&lt;color=136,140,107&gt;并额外造成364点伤害</v>
      </c>
    </row>
    <row r="5652" spans="1:15" x14ac:dyDescent="0.15">
      <c r="A5652">
        <f t="shared" si="455"/>
        <v>1006223019</v>
      </c>
      <c r="B5652" s="32">
        <v>1006223</v>
      </c>
      <c r="C5652">
        <v>19</v>
      </c>
      <c r="D5652">
        <v>0</v>
      </c>
      <c r="E5652">
        <v>0</v>
      </c>
      <c r="F5652" t="s">
        <v>596</v>
      </c>
      <c r="H5652">
        <v>0</v>
      </c>
      <c r="I5652">
        <v>1</v>
      </c>
      <c r="J5652">
        <v>0</v>
      </c>
      <c r="K5652">
        <v>100</v>
      </c>
      <c r="L5652">
        <f t="shared" si="456"/>
        <v>3.3736999999999995</v>
      </c>
      <c r="N5652">
        <v>0.61339999999999995</v>
      </c>
      <c r="O5652" t="str">
        <f t="shared" si="458"/>
        <v>18&lt;row&gt;&lt;color=136,140,107&gt;用水球，给予对手337%伤害，&lt;row&gt;&lt;color=136,140,107&gt;并额外造成393点伤害</v>
      </c>
    </row>
    <row r="5653" spans="1:15" x14ac:dyDescent="0.15">
      <c r="A5653">
        <f t="shared" si="455"/>
        <v>1006223020</v>
      </c>
      <c r="B5653" s="32">
        <v>1006223</v>
      </c>
      <c r="C5653">
        <v>20</v>
      </c>
      <c r="D5653">
        <v>0</v>
      </c>
      <c r="E5653">
        <v>0</v>
      </c>
      <c r="F5653" t="s">
        <v>597</v>
      </c>
      <c r="H5653">
        <v>0</v>
      </c>
      <c r="I5653">
        <v>1</v>
      </c>
      <c r="J5653">
        <v>0</v>
      </c>
      <c r="K5653">
        <v>100</v>
      </c>
      <c r="L5653">
        <f t="shared" si="456"/>
        <v>3.4083499999999947</v>
      </c>
      <c r="N5653">
        <v>0.61969999999999903</v>
      </c>
      <c r="O5653" t="str">
        <f t="shared" si="458"/>
        <v>18&lt;row&gt;&lt;color=136,140,107&gt;用水球，给予对手340%伤害，&lt;row&gt;&lt;color=136,140,107&gt;并额外造成422点伤害</v>
      </c>
    </row>
    <row r="5654" spans="1:15" x14ac:dyDescent="0.15">
      <c r="A5654">
        <f t="shared" si="455"/>
        <v>1006223021</v>
      </c>
      <c r="B5654" s="32">
        <v>1006223</v>
      </c>
      <c r="C5654">
        <v>21</v>
      </c>
      <c r="D5654">
        <v>0</v>
      </c>
      <c r="E5654">
        <v>0</v>
      </c>
      <c r="F5654" t="s">
        <v>598</v>
      </c>
      <c r="H5654">
        <v>0</v>
      </c>
      <c r="I5654">
        <v>1</v>
      </c>
      <c r="J5654">
        <v>0</v>
      </c>
      <c r="K5654">
        <v>100</v>
      </c>
      <c r="L5654">
        <f t="shared" si="456"/>
        <v>3.4429999999999943</v>
      </c>
      <c r="N5654">
        <v>0.625999999999999</v>
      </c>
      <c r="O5654" t="str">
        <f t="shared" si="458"/>
        <v>18&lt;row&gt;&lt;color=136,140,107&gt;用水球，给予对手344%伤害，&lt;row&gt;&lt;color=136,140,107&gt;并额外造成452点伤害</v>
      </c>
    </row>
    <row r="5655" spans="1:15" x14ac:dyDescent="0.15">
      <c r="A5655">
        <f t="shared" si="455"/>
        <v>1006223022</v>
      </c>
      <c r="B5655" s="32">
        <v>1006223</v>
      </c>
      <c r="C5655">
        <v>22</v>
      </c>
      <c r="D5655">
        <v>0</v>
      </c>
      <c r="E5655">
        <v>0</v>
      </c>
      <c r="F5655" t="s">
        <v>599</v>
      </c>
      <c r="H5655">
        <v>0</v>
      </c>
      <c r="I5655">
        <v>1</v>
      </c>
      <c r="J5655">
        <v>0</v>
      </c>
      <c r="K5655">
        <v>100</v>
      </c>
      <c r="L5655">
        <f t="shared" si="456"/>
        <v>3.4776499999999944</v>
      </c>
      <c r="N5655">
        <v>0.63229999999999897</v>
      </c>
      <c r="O5655" t="str">
        <f t="shared" si="458"/>
        <v>18&lt;row&gt;&lt;color=136,140,107&gt;用水球，给予对手347%伤害，&lt;row&gt;&lt;color=136,140,107&gt;并额外造成483点伤害</v>
      </c>
    </row>
    <row r="5656" spans="1:15" x14ac:dyDescent="0.15">
      <c r="A5656">
        <f t="shared" si="455"/>
        <v>1006223023</v>
      </c>
      <c r="B5656" s="32">
        <v>1006223</v>
      </c>
      <c r="C5656">
        <v>23</v>
      </c>
      <c r="D5656">
        <v>0</v>
      </c>
      <c r="E5656">
        <v>0</v>
      </c>
      <c r="F5656" t="s">
        <v>600</v>
      </c>
      <c r="H5656">
        <v>0</v>
      </c>
      <c r="I5656">
        <v>1</v>
      </c>
      <c r="J5656">
        <v>0</v>
      </c>
      <c r="K5656">
        <v>100</v>
      </c>
      <c r="L5656">
        <f t="shared" si="456"/>
        <v>3.5122999999999944</v>
      </c>
      <c r="N5656">
        <v>0.63859999999999895</v>
      </c>
      <c r="O5656" t="str">
        <f t="shared" si="458"/>
        <v>18&lt;row&gt;&lt;color=136,140,107&gt;用水球，给予对手351%伤害，&lt;row&gt;&lt;color=136,140,107&gt;并额外造成515点伤害</v>
      </c>
    </row>
    <row r="5657" spans="1:15" x14ac:dyDescent="0.15">
      <c r="A5657">
        <f t="shared" si="455"/>
        <v>1006223024</v>
      </c>
      <c r="B5657" s="32">
        <v>1006223</v>
      </c>
      <c r="C5657">
        <v>24</v>
      </c>
      <c r="D5657">
        <v>0</v>
      </c>
      <c r="E5657">
        <v>0</v>
      </c>
      <c r="F5657" t="s">
        <v>601</v>
      </c>
      <c r="H5657">
        <v>0</v>
      </c>
      <c r="I5657">
        <v>1</v>
      </c>
      <c r="J5657">
        <v>0</v>
      </c>
      <c r="K5657">
        <v>100</v>
      </c>
      <c r="L5657">
        <f t="shared" si="456"/>
        <v>3.5469499999999945</v>
      </c>
      <c r="N5657">
        <v>0.64489999999999903</v>
      </c>
      <c r="O5657" t="str">
        <f t="shared" si="458"/>
        <v>18&lt;row&gt;&lt;color=136,140,107&gt;用水球，给予对手354%伤害，&lt;row&gt;&lt;color=136,140,107&gt;并额外造成548点伤害</v>
      </c>
    </row>
    <row r="5658" spans="1:15" x14ac:dyDescent="0.15">
      <c r="A5658">
        <f t="shared" si="455"/>
        <v>1006223025</v>
      </c>
      <c r="B5658" s="32">
        <v>1006223</v>
      </c>
      <c r="C5658">
        <v>25</v>
      </c>
      <c r="D5658">
        <v>0</v>
      </c>
      <c r="E5658">
        <v>0</v>
      </c>
      <c r="F5658" t="s">
        <v>602</v>
      </c>
      <c r="H5658">
        <v>0</v>
      </c>
      <c r="I5658">
        <v>1</v>
      </c>
      <c r="J5658">
        <v>0</v>
      </c>
      <c r="K5658">
        <v>100</v>
      </c>
      <c r="L5658">
        <f t="shared" si="456"/>
        <v>3.5815999999999946</v>
      </c>
      <c r="N5658">
        <v>0.651199999999999</v>
      </c>
      <c r="O5658" t="str">
        <f t="shared" si="458"/>
        <v>18&lt;row&gt;&lt;color=136,140,107&gt;用水球，给予对手358%伤害，&lt;row&gt;&lt;color=136,140,107&gt;并额外造成583点伤害</v>
      </c>
    </row>
    <row r="5659" spans="1:15" x14ac:dyDescent="0.15">
      <c r="A5659">
        <f t="shared" si="455"/>
        <v>1006223026</v>
      </c>
      <c r="B5659" s="32">
        <v>1006223</v>
      </c>
      <c r="C5659">
        <v>26</v>
      </c>
      <c r="D5659">
        <v>0</v>
      </c>
      <c r="E5659">
        <v>0</v>
      </c>
      <c r="F5659" t="s">
        <v>603</v>
      </c>
      <c r="H5659">
        <v>0</v>
      </c>
      <c r="I5659">
        <v>1</v>
      </c>
      <c r="J5659">
        <v>0</v>
      </c>
      <c r="K5659">
        <v>100</v>
      </c>
      <c r="L5659">
        <f t="shared" si="456"/>
        <v>3.6162499999999942</v>
      </c>
      <c r="N5659">
        <v>0.65749999999999897</v>
      </c>
      <c r="O5659" t="str">
        <f t="shared" si="458"/>
        <v>18&lt;row&gt;&lt;color=136,140,107&gt;用水球，给予对手361%伤害，&lt;row&gt;&lt;color=136,140,107&gt;并额外造成618点伤害</v>
      </c>
    </row>
    <row r="5660" spans="1:15" x14ac:dyDescent="0.15">
      <c r="A5660">
        <f t="shared" si="455"/>
        <v>1006223027</v>
      </c>
      <c r="B5660" s="32">
        <v>1006223</v>
      </c>
      <c r="C5660">
        <v>27</v>
      </c>
      <c r="D5660">
        <v>0</v>
      </c>
      <c r="E5660">
        <v>0</v>
      </c>
      <c r="F5660" t="s">
        <v>604</v>
      </c>
      <c r="H5660">
        <v>0</v>
      </c>
      <c r="I5660">
        <v>1</v>
      </c>
      <c r="J5660">
        <v>0</v>
      </c>
      <c r="K5660">
        <v>100</v>
      </c>
      <c r="L5660">
        <f t="shared" si="456"/>
        <v>3.6508999999999943</v>
      </c>
      <c r="N5660">
        <v>0.66379999999999895</v>
      </c>
      <c r="O5660" t="str">
        <f t="shared" si="458"/>
        <v>18&lt;row&gt;&lt;color=136,140,107&gt;用水球，给予对手365%伤害，&lt;row&gt;&lt;color=136,140,107&gt;并额外造成654点伤害</v>
      </c>
    </row>
    <row r="5661" spans="1:15" x14ac:dyDescent="0.15">
      <c r="A5661">
        <f t="shared" si="455"/>
        <v>1006223028</v>
      </c>
      <c r="B5661" s="32">
        <v>1006223</v>
      </c>
      <c r="C5661">
        <v>28</v>
      </c>
      <c r="D5661">
        <v>0</v>
      </c>
      <c r="E5661">
        <v>0</v>
      </c>
      <c r="F5661" t="s">
        <v>605</v>
      </c>
      <c r="H5661">
        <v>0</v>
      </c>
      <c r="I5661">
        <v>1</v>
      </c>
      <c r="J5661">
        <v>0</v>
      </c>
      <c r="K5661">
        <v>100</v>
      </c>
      <c r="L5661">
        <f t="shared" si="456"/>
        <v>3.6855499999999948</v>
      </c>
      <c r="N5661">
        <v>0.67009999999999903</v>
      </c>
      <c r="O5661" t="str">
        <f t="shared" si="458"/>
        <v>18&lt;row&gt;&lt;color=136,140,107&gt;用水球，给予对手368%伤害，&lt;row&gt;&lt;color=136,140,107&gt;并额外造成691点伤害</v>
      </c>
    </row>
    <row r="5662" spans="1:15" x14ac:dyDescent="0.15">
      <c r="A5662">
        <f t="shared" si="455"/>
        <v>1006223029</v>
      </c>
      <c r="B5662" s="32">
        <v>1006223</v>
      </c>
      <c r="C5662">
        <v>29</v>
      </c>
      <c r="D5662">
        <v>0</v>
      </c>
      <c r="E5662">
        <v>0</v>
      </c>
      <c r="F5662" t="s">
        <v>606</v>
      </c>
      <c r="H5662">
        <v>0</v>
      </c>
      <c r="I5662">
        <v>1</v>
      </c>
      <c r="J5662">
        <v>0</v>
      </c>
      <c r="K5662">
        <v>100</v>
      </c>
      <c r="L5662">
        <f t="shared" si="456"/>
        <v>3.7201999999999944</v>
      </c>
      <c r="N5662">
        <v>0.676399999999999</v>
      </c>
      <c r="O5662" t="str">
        <f t="shared" si="458"/>
        <v>18&lt;row&gt;&lt;color=136,140,107&gt;用水球，给予对手372%伤害，&lt;row&gt;&lt;color=136,140,107&gt;并额外造成729点伤害</v>
      </c>
    </row>
    <row r="5663" spans="1:15" x14ac:dyDescent="0.15">
      <c r="A5663">
        <f t="shared" si="455"/>
        <v>1006223030</v>
      </c>
      <c r="B5663" s="32">
        <v>1006223</v>
      </c>
      <c r="C5663">
        <v>30</v>
      </c>
      <c r="D5663">
        <v>0</v>
      </c>
      <c r="E5663">
        <v>0</v>
      </c>
      <c r="F5663" t="s">
        <v>607</v>
      </c>
      <c r="H5663">
        <v>0</v>
      </c>
      <c r="I5663">
        <v>1</v>
      </c>
      <c r="J5663">
        <v>0</v>
      </c>
      <c r="K5663">
        <v>100</v>
      </c>
      <c r="L5663">
        <f t="shared" si="456"/>
        <v>3.7548499999999945</v>
      </c>
      <c r="N5663">
        <v>0.68269999999999897</v>
      </c>
      <c r="O5663" t="str">
        <f t="shared" si="458"/>
        <v>18&lt;row&gt;&lt;color=136,140,107&gt;用水球，给予对手375%伤害，&lt;row&gt;&lt;color=136,140,107&gt;并额外造成769点伤害</v>
      </c>
    </row>
    <row r="5664" spans="1:15" x14ac:dyDescent="0.15">
      <c r="A5664">
        <f t="shared" si="455"/>
        <v>1006223031</v>
      </c>
      <c r="B5664" s="32">
        <v>1006223</v>
      </c>
      <c r="C5664">
        <v>31</v>
      </c>
      <c r="D5664">
        <v>0</v>
      </c>
      <c r="E5664">
        <v>0</v>
      </c>
      <c r="F5664" t="s">
        <v>608</v>
      </c>
      <c r="H5664">
        <v>0</v>
      </c>
      <c r="I5664">
        <v>1</v>
      </c>
      <c r="J5664">
        <v>0</v>
      </c>
      <c r="K5664">
        <v>100</v>
      </c>
      <c r="L5664">
        <f t="shared" si="456"/>
        <v>3.7894999999999941</v>
      </c>
      <c r="N5664">
        <v>0.68899999999999895</v>
      </c>
      <c r="O5664" t="str">
        <f t="shared" si="458"/>
        <v>18&lt;row&gt;&lt;color=136,140,107&gt;用水球，给予对手378%伤害，&lt;row&gt;&lt;color=136,140,107&gt;并额外造成809点伤害</v>
      </c>
    </row>
    <row r="5665" spans="1:15" x14ac:dyDescent="0.15">
      <c r="A5665">
        <f t="shared" si="455"/>
        <v>1006223032</v>
      </c>
      <c r="B5665" s="32">
        <v>1006223</v>
      </c>
      <c r="C5665">
        <v>32</v>
      </c>
      <c r="D5665">
        <v>0</v>
      </c>
      <c r="E5665">
        <v>0</v>
      </c>
      <c r="F5665" t="s">
        <v>609</v>
      </c>
      <c r="H5665">
        <v>0</v>
      </c>
      <c r="I5665">
        <v>1</v>
      </c>
      <c r="J5665">
        <v>0</v>
      </c>
      <c r="K5665">
        <v>100</v>
      </c>
      <c r="L5665">
        <f t="shared" si="456"/>
        <v>3.8241499999999946</v>
      </c>
      <c r="N5665">
        <v>0.69529999999999903</v>
      </c>
      <c r="O5665" t="str">
        <f t="shared" si="458"/>
        <v>18&lt;row&gt;&lt;color=136,140,107&gt;用水球，给予对手382%伤害，&lt;row&gt;&lt;color=136,140,107&gt;并额外造成850点伤害</v>
      </c>
    </row>
    <row r="5666" spans="1:15" x14ac:dyDescent="0.15">
      <c r="A5666">
        <f t="shared" si="455"/>
        <v>1006223033</v>
      </c>
      <c r="B5666" s="32">
        <v>1006223</v>
      </c>
      <c r="C5666">
        <v>33</v>
      </c>
      <c r="D5666">
        <v>0</v>
      </c>
      <c r="E5666">
        <v>0</v>
      </c>
      <c r="F5666" t="s">
        <v>610</v>
      </c>
      <c r="H5666">
        <v>0</v>
      </c>
      <c r="I5666">
        <v>1</v>
      </c>
      <c r="J5666">
        <v>0</v>
      </c>
      <c r="K5666">
        <v>100</v>
      </c>
      <c r="L5666">
        <f t="shared" si="456"/>
        <v>3.8587999999999947</v>
      </c>
      <c r="N5666">
        <v>0.701599999999999</v>
      </c>
      <c r="O5666" t="str">
        <f t="shared" si="458"/>
        <v>18&lt;row&gt;&lt;color=136,140,107&gt;用水球，给予对手385%伤害，&lt;row&gt;&lt;color=136,140,107&gt;并额外造成893点伤害</v>
      </c>
    </row>
    <row r="5667" spans="1:15" x14ac:dyDescent="0.15">
      <c r="A5667">
        <f t="shared" si="455"/>
        <v>1006223034</v>
      </c>
      <c r="B5667" s="32">
        <v>1006223</v>
      </c>
      <c r="C5667">
        <v>34</v>
      </c>
      <c r="D5667">
        <v>0</v>
      </c>
      <c r="E5667">
        <v>0</v>
      </c>
      <c r="F5667" t="s">
        <v>611</v>
      </c>
      <c r="H5667">
        <v>0</v>
      </c>
      <c r="I5667">
        <v>1</v>
      </c>
      <c r="J5667">
        <v>0</v>
      </c>
      <c r="K5667">
        <v>100</v>
      </c>
      <c r="L5667">
        <f t="shared" si="456"/>
        <v>3.8934499999999943</v>
      </c>
      <c r="N5667">
        <v>0.70789999999999897</v>
      </c>
      <c r="O5667" t="str">
        <f t="shared" si="458"/>
        <v>18&lt;row&gt;&lt;color=136,140,107&gt;用水球，给予对手389%伤害，&lt;row&gt;&lt;color=136,140,107&gt;并额外造成937点伤害</v>
      </c>
    </row>
    <row r="5668" spans="1:15" x14ac:dyDescent="0.15">
      <c r="A5668">
        <f t="shared" si="455"/>
        <v>1006223035</v>
      </c>
      <c r="B5668" s="32">
        <v>1006223</v>
      </c>
      <c r="C5668">
        <v>35</v>
      </c>
      <c r="D5668">
        <v>0</v>
      </c>
      <c r="E5668">
        <v>0</v>
      </c>
      <c r="F5668" t="s">
        <v>612</v>
      </c>
      <c r="H5668">
        <v>0</v>
      </c>
      <c r="I5668">
        <v>1</v>
      </c>
      <c r="J5668">
        <v>0</v>
      </c>
      <c r="K5668">
        <v>100</v>
      </c>
      <c r="L5668">
        <f t="shared" si="456"/>
        <v>3.9280999999999944</v>
      </c>
      <c r="N5668">
        <v>0.71419999999999895</v>
      </c>
      <c r="O5668" t="str">
        <f t="shared" si="458"/>
        <v>18&lt;row&gt;&lt;color=136,140,107&gt;用水球，给予对手392%伤害，&lt;row&gt;&lt;color=136,140,107&gt;并额外造成981点伤害</v>
      </c>
    </row>
    <row r="5669" spans="1:15" x14ac:dyDescent="0.15">
      <c r="A5669">
        <f t="shared" si="455"/>
        <v>1006223036</v>
      </c>
      <c r="B5669" s="32">
        <v>1006223</v>
      </c>
      <c r="C5669">
        <v>36</v>
      </c>
      <c r="D5669">
        <v>0</v>
      </c>
      <c r="E5669">
        <v>0</v>
      </c>
      <c r="F5669" t="s">
        <v>613</v>
      </c>
      <c r="H5669">
        <v>0</v>
      </c>
      <c r="I5669">
        <v>1</v>
      </c>
      <c r="J5669">
        <v>0</v>
      </c>
      <c r="K5669">
        <v>100</v>
      </c>
      <c r="L5669">
        <f t="shared" si="456"/>
        <v>3.9627499999999944</v>
      </c>
      <c r="N5669">
        <v>0.72049999999999903</v>
      </c>
      <c r="O5669" t="str">
        <f t="shared" si="458"/>
        <v>18&lt;row&gt;&lt;color=136,140,107&gt;用水球，给予对手396%伤害，&lt;row&gt;&lt;color=136,140,107&gt;并额外造成1027点伤害</v>
      </c>
    </row>
    <row r="5670" spans="1:15" x14ac:dyDescent="0.15">
      <c r="A5670">
        <f t="shared" si="455"/>
        <v>1006223037</v>
      </c>
      <c r="B5670" s="32">
        <v>1006223</v>
      </c>
      <c r="C5670">
        <v>37</v>
      </c>
      <c r="D5670">
        <v>0</v>
      </c>
      <c r="E5670">
        <v>0</v>
      </c>
      <c r="F5670" t="s">
        <v>614</v>
      </c>
      <c r="H5670">
        <v>0</v>
      </c>
      <c r="I5670">
        <v>1</v>
      </c>
      <c r="J5670">
        <v>0</v>
      </c>
      <c r="K5670">
        <v>100</v>
      </c>
      <c r="L5670">
        <f t="shared" si="456"/>
        <v>3.9973999999999945</v>
      </c>
      <c r="N5670">
        <v>0.726799999999999</v>
      </c>
      <c r="O5670" t="str">
        <f t="shared" si="458"/>
        <v>18&lt;row&gt;&lt;color=136,140,107&gt;用水球，给予对手399%伤害，&lt;row&gt;&lt;color=136,140,107&gt;并额外造成1074点伤害</v>
      </c>
    </row>
    <row r="5671" spans="1:15" x14ac:dyDescent="0.15">
      <c r="A5671">
        <f t="shared" si="455"/>
        <v>1006223038</v>
      </c>
      <c r="B5671" s="32">
        <v>1006223</v>
      </c>
      <c r="C5671">
        <v>38</v>
      </c>
      <c r="D5671">
        <v>0</v>
      </c>
      <c r="E5671">
        <v>0</v>
      </c>
      <c r="F5671" t="s">
        <v>615</v>
      </c>
      <c r="H5671">
        <v>0</v>
      </c>
      <c r="I5671">
        <v>1</v>
      </c>
      <c r="J5671">
        <v>0</v>
      </c>
      <c r="K5671">
        <v>100</v>
      </c>
      <c r="L5671">
        <f t="shared" si="456"/>
        <v>4.0320499999999946</v>
      </c>
      <c r="N5671">
        <v>0.73309999999999897</v>
      </c>
      <c r="O5671" t="str">
        <f t="shared" si="458"/>
        <v>18&lt;row&gt;&lt;color=136,140,107&gt;用水球，给予对手403%伤害，&lt;row&gt;&lt;color=136,140,107&gt;并额外造成1123点伤害</v>
      </c>
    </row>
    <row r="5672" spans="1:15" x14ac:dyDescent="0.15">
      <c r="A5672">
        <f t="shared" si="455"/>
        <v>1006223039</v>
      </c>
      <c r="B5672" s="32">
        <v>1006223</v>
      </c>
      <c r="C5672">
        <v>39</v>
      </c>
      <c r="D5672">
        <v>0</v>
      </c>
      <c r="E5672">
        <v>0</v>
      </c>
      <c r="F5672" t="s">
        <v>616</v>
      </c>
      <c r="H5672">
        <v>0</v>
      </c>
      <c r="I5672">
        <v>1</v>
      </c>
      <c r="J5672">
        <v>0</v>
      </c>
      <c r="K5672">
        <v>100</v>
      </c>
      <c r="L5672">
        <f t="shared" si="456"/>
        <v>4.0666999999999938</v>
      </c>
      <c r="N5672">
        <v>0.73939999999999895</v>
      </c>
      <c r="O5672" t="str">
        <f t="shared" si="458"/>
        <v>18&lt;row&gt;&lt;color=136,140,107&gt;用水球，给予对手406%伤害，&lt;row&gt;&lt;color=136,140,107&gt;并额外造成1172点伤害</v>
      </c>
    </row>
    <row r="5673" spans="1:15" x14ac:dyDescent="0.15">
      <c r="A5673">
        <f t="shared" ref="A5673:A5736" si="459">B5673*1000+C5673</f>
        <v>1006223040</v>
      </c>
      <c r="B5673" s="32">
        <v>1006223</v>
      </c>
      <c r="C5673">
        <v>40</v>
      </c>
      <c r="D5673">
        <v>0</v>
      </c>
      <c r="E5673">
        <v>0</v>
      </c>
      <c r="F5673" t="s">
        <v>617</v>
      </c>
      <c r="H5673">
        <v>0</v>
      </c>
      <c r="I5673">
        <v>1</v>
      </c>
      <c r="J5673">
        <v>0</v>
      </c>
      <c r="K5673">
        <v>100</v>
      </c>
      <c r="L5673">
        <f t="shared" si="456"/>
        <v>4.1013499999999947</v>
      </c>
      <c r="N5673">
        <v>0.74569999999999903</v>
      </c>
      <c r="O5673" t="str">
        <f t="shared" si="458"/>
        <v>18&lt;row&gt;&lt;color=136,140,107&gt;用水球，给予对手410%伤害，&lt;row&gt;&lt;color=136,140,107&gt;并额外造成1223点伤害</v>
      </c>
    </row>
    <row r="5674" spans="1:15" x14ac:dyDescent="0.15">
      <c r="A5674">
        <f t="shared" si="459"/>
        <v>1006223041</v>
      </c>
      <c r="B5674" s="32">
        <v>1006223</v>
      </c>
      <c r="C5674">
        <v>41</v>
      </c>
      <c r="D5674">
        <v>0</v>
      </c>
      <c r="E5674">
        <v>0</v>
      </c>
      <c r="F5674" t="s">
        <v>618</v>
      </c>
      <c r="H5674">
        <v>0</v>
      </c>
      <c r="I5674">
        <v>1</v>
      </c>
      <c r="J5674">
        <v>0</v>
      </c>
      <c r="K5674">
        <v>100</v>
      </c>
      <c r="L5674">
        <f t="shared" si="456"/>
        <v>4.1359999999999948</v>
      </c>
      <c r="N5674">
        <v>0.751999999999999</v>
      </c>
      <c r="O5674" t="str">
        <f t="shared" si="458"/>
        <v>18&lt;row&gt;&lt;color=136,140,107&gt;用水球，给予对手413%伤害，&lt;row&gt;&lt;color=136,140,107&gt;并额外造成1275点伤害</v>
      </c>
    </row>
    <row r="5675" spans="1:15" x14ac:dyDescent="0.15">
      <c r="A5675">
        <f t="shared" si="459"/>
        <v>1006223042</v>
      </c>
      <c r="B5675" s="32">
        <v>1006223</v>
      </c>
      <c r="C5675">
        <v>42</v>
      </c>
      <c r="D5675">
        <v>0</v>
      </c>
      <c r="E5675">
        <v>0</v>
      </c>
      <c r="F5675" t="s">
        <v>619</v>
      </c>
      <c r="H5675">
        <v>0</v>
      </c>
      <c r="I5675">
        <v>1</v>
      </c>
      <c r="J5675">
        <v>0</v>
      </c>
      <c r="K5675">
        <v>100</v>
      </c>
      <c r="L5675">
        <f t="shared" si="456"/>
        <v>4.170649999999994</v>
      </c>
      <c r="N5675">
        <v>0.75829999999999897</v>
      </c>
      <c r="O5675" t="str">
        <f t="shared" si="458"/>
        <v>18&lt;row&gt;&lt;color=136,140,107&gt;用水球，给予对手417%伤害，&lt;row&gt;&lt;color=136,140,107&gt;并额外造成1328点伤害</v>
      </c>
    </row>
    <row r="5676" spans="1:15" x14ac:dyDescent="0.15">
      <c r="A5676">
        <f t="shared" si="459"/>
        <v>1006223043</v>
      </c>
      <c r="B5676" s="32">
        <v>1006223</v>
      </c>
      <c r="C5676">
        <v>43</v>
      </c>
      <c r="D5676">
        <v>0</v>
      </c>
      <c r="E5676">
        <v>0</v>
      </c>
      <c r="F5676" t="s">
        <v>620</v>
      </c>
      <c r="H5676">
        <v>0</v>
      </c>
      <c r="I5676">
        <v>1</v>
      </c>
      <c r="J5676">
        <v>0</v>
      </c>
      <c r="K5676">
        <v>100</v>
      </c>
      <c r="L5676">
        <f t="shared" si="456"/>
        <v>4.205299999999994</v>
      </c>
      <c r="N5676">
        <v>0.76459999999999895</v>
      </c>
      <c r="O5676" t="str">
        <f t="shared" si="458"/>
        <v>18&lt;row&gt;&lt;color=136,140,107&gt;用水球，给予对手420%伤害，&lt;row&gt;&lt;color=136,140,107&gt;并额外造成1382点伤害</v>
      </c>
    </row>
    <row r="5677" spans="1:15" x14ac:dyDescent="0.15">
      <c r="A5677">
        <f t="shared" si="459"/>
        <v>1006223044</v>
      </c>
      <c r="B5677" s="32">
        <v>1006223</v>
      </c>
      <c r="C5677">
        <v>44</v>
      </c>
      <c r="D5677">
        <v>0</v>
      </c>
      <c r="E5677">
        <v>0</v>
      </c>
      <c r="F5677" t="s">
        <v>621</v>
      </c>
      <c r="H5677">
        <v>0</v>
      </c>
      <c r="I5677">
        <v>1</v>
      </c>
      <c r="J5677">
        <v>0</v>
      </c>
      <c r="K5677">
        <v>100</v>
      </c>
      <c r="L5677">
        <f t="shared" si="456"/>
        <v>4.239949999999995</v>
      </c>
      <c r="N5677">
        <v>0.77089999999999903</v>
      </c>
      <c r="O5677" t="str">
        <f t="shared" si="458"/>
        <v>18&lt;row&gt;&lt;color=136,140,107&gt;用水球，给予对手423%伤害，&lt;row&gt;&lt;color=136,140,107&gt;并额外造成1438点伤害</v>
      </c>
    </row>
    <row r="5678" spans="1:15" x14ac:dyDescent="0.15">
      <c r="A5678">
        <f t="shared" si="459"/>
        <v>1006223045</v>
      </c>
      <c r="B5678" s="32">
        <v>1006223</v>
      </c>
      <c r="C5678">
        <v>45</v>
      </c>
      <c r="D5678">
        <v>0</v>
      </c>
      <c r="E5678">
        <v>0</v>
      </c>
      <c r="F5678" t="s">
        <v>622</v>
      </c>
      <c r="H5678">
        <v>0</v>
      </c>
      <c r="I5678">
        <v>1</v>
      </c>
      <c r="J5678">
        <v>0</v>
      </c>
      <c r="K5678">
        <v>100</v>
      </c>
      <c r="L5678">
        <f t="shared" si="456"/>
        <v>4.2745999999999942</v>
      </c>
      <c r="N5678">
        <v>0.777199999999999</v>
      </c>
      <c r="O5678" t="str">
        <f t="shared" si="458"/>
        <v>18&lt;row&gt;&lt;color=136,140,107&gt;用水球，给予对手427%伤害，&lt;row&gt;&lt;color=136,140,107&gt;并额外造成1494点伤害</v>
      </c>
    </row>
    <row r="5679" spans="1:15" x14ac:dyDescent="0.15">
      <c r="A5679">
        <f t="shared" si="459"/>
        <v>1006223046</v>
      </c>
      <c r="B5679" s="32">
        <v>1006223</v>
      </c>
      <c r="C5679">
        <v>46</v>
      </c>
      <c r="D5679">
        <v>0</v>
      </c>
      <c r="E5679">
        <v>0</v>
      </c>
      <c r="F5679" t="s">
        <v>623</v>
      </c>
      <c r="H5679">
        <v>0</v>
      </c>
      <c r="I5679">
        <v>1</v>
      </c>
      <c r="J5679">
        <v>0</v>
      </c>
      <c r="K5679">
        <v>100</v>
      </c>
      <c r="L5679">
        <f t="shared" si="456"/>
        <v>4.3092499999999943</v>
      </c>
      <c r="N5679">
        <v>0.78349999999999898</v>
      </c>
      <c r="O5679" t="str">
        <f t="shared" si="458"/>
        <v>18&lt;row&gt;&lt;color=136,140,107&gt;用水球，给予对手430%伤害，&lt;row&gt;&lt;color=136,140,107&gt;并额外造成1553点伤害</v>
      </c>
    </row>
    <row r="5680" spans="1:15" x14ac:dyDescent="0.15">
      <c r="A5680">
        <f t="shared" si="459"/>
        <v>1006223047</v>
      </c>
      <c r="B5680" s="32">
        <v>1006223</v>
      </c>
      <c r="C5680">
        <v>47</v>
      </c>
      <c r="D5680">
        <v>0</v>
      </c>
      <c r="E5680">
        <v>0</v>
      </c>
      <c r="F5680" t="s">
        <v>624</v>
      </c>
      <c r="H5680">
        <v>0</v>
      </c>
      <c r="I5680">
        <v>1</v>
      </c>
      <c r="J5680">
        <v>0</v>
      </c>
      <c r="K5680">
        <v>100</v>
      </c>
      <c r="L5680">
        <f t="shared" si="456"/>
        <v>4.3438999999999943</v>
      </c>
      <c r="N5680">
        <v>0.78979999999999895</v>
      </c>
      <c r="O5680" t="str">
        <f t="shared" si="458"/>
        <v>18&lt;row&gt;&lt;color=136,140,107&gt;用水球，给予对手434%伤害，&lt;row&gt;&lt;color=136,140,107&gt;并额外造成1612点伤害</v>
      </c>
    </row>
    <row r="5681" spans="1:15" x14ac:dyDescent="0.15">
      <c r="A5681">
        <f t="shared" si="459"/>
        <v>1006223048</v>
      </c>
      <c r="B5681" s="32">
        <v>1006223</v>
      </c>
      <c r="C5681">
        <v>48</v>
      </c>
      <c r="D5681">
        <v>0</v>
      </c>
      <c r="E5681">
        <v>0</v>
      </c>
      <c r="F5681" t="s">
        <v>625</v>
      </c>
      <c r="H5681">
        <v>0</v>
      </c>
      <c r="I5681">
        <v>1</v>
      </c>
      <c r="J5681">
        <v>0</v>
      </c>
      <c r="K5681">
        <v>100</v>
      </c>
      <c r="L5681">
        <f t="shared" si="456"/>
        <v>4.3785499999999944</v>
      </c>
      <c r="N5681">
        <v>0.79609999999999903</v>
      </c>
      <c r="O5681" t="str">
        <f t="shared" si="458"/>
        <v>18&lt;row&gt;&lt;color=136,140,107&gt;用水球，给予对手437%伤害，&lt;row&gt;&lt;color=136,140,107&gt;并额外造成1673点伤害</v>
      </c>
    </row>
    <row r="5682" spans="1:15" x14ac:dyDescent="0.15">
      <c r="A5682">
        <f t="shared" si="459"/>
        <v>1006223049</v>
      </c>
      <c r="B5682" s="32">
        <v>1006223</v>
      </c>
      <c r="C5682">
        <v>49</v>
      </c>
      <c r="D5682">
        <v>0</v>
      </c>
      <c r="E5682">
        <v>0</v>
      </c>
      <c r="F5682" t="s">
        <v>626</v>
      </c>
      <c r="H5682">
        <v>0</v>
      </c>
      <c r="I5682">
        <v>1</v>
      </c>
      <c r="J5682">
        <v>0</v>
      </c>
      <c r="K5682">
        <v>100</v>
      </c>
      <c r="L5682">
        <f t="shared" ref="L5682:L5745" si="460">IF(C5682=80,VLOOKUP((B5682-20),$B$100:$L$2343,11,0),VLOOKUP((B5682-20),$B$100:$L$2343,11,0)*N5682)</f>
        <v>4.4131999999999945</v>
      </c>
      <c r="N5682">
        <v>0.802399999999999</v>
      </c>
      <c r="O5682" t="str">
        <f t="shared" si="458"/>
        <v>18&lt;row&gt;&lt;color=136,140,107&gt;用水球，给予对手441%伤害，&lt;row&gt;&lt;color=136,140,107&gt;并额外造成1735点伤害</v>
      </c>
    </row>
    <row r="5683" spans="1:15" x14ac:dyDescent="0.15">
      <c r="A5683">
        <f t="shared" si="459"/>
        <v>1006223050</v>
      </c>
      <c r="B5683" s="32">
        <v>1006223</v>
      </c>
      <c r="C5683">
        <v>50</v>
      </c>
      <c r="D5683">
        <v>0</v>
      </c>
      <c r="E5683">
        <v>0</v>
      </c>
      <c r="F5683" t="s">
        <v>627</v>
      </c>
      <c r="H5683">
        <v>0</v>
      </c>
      <c r="I5683">
        <v>1</v>
      </c>
      <c r="J5683">
        <v>0</v>
      </c>
      <c r="K5683">
        <v>100</v>
      </c>
      <c r="L5683">
        <f t="shared" si="460"/>
        <v>4.4478499999999945</v>
      </c>
      <c r="N5683">
        <v>0.80869999999999898</v>
      </c>
      <c r="O5683" t="str">
        <f t="shared" si="458"/>
        <v>18&lt;row&gt;&lt;color=136,140,107&gt;用水球，给予对手444%伤害，&lt;row&gt;&lt;color=136,140,107&gt;并额外造成1798点伤害</v>
      </c>
    </row>
    <row r="5684" spans="1:15" x14ac:dyDescent="0.15">
      <c r="A5684">
        <f t="shared" si="459"/>
        <v>1006223051</v>
      </c>
      <c r="B5684" s="32">
        <v>1006223</v>
      </c>
      <c r="C5684">
        <v>51</v>
      </c>
      <c r="D5684">
        <v>0</v>
      </c>
      <c r="E5684">
        <v>0</v>
      </c>
      <c r="F5684" t="s">
        <v>628</v>
      </c>
      <c r="H5684">
        <v>0</v>
      </c>
      <c r="I5684">
        <v>1</v>
      </c>
      <c r="J5684">
        <v>0</v>
      </c>
      <c r="K5684">
        <v>100</v>
      </c>
      <c r="L5684">
        <f t="shared" si="460"/>
        <v>4.4824999999999946</v>
      </c>
      <c r="N5684">
        <v>0.81499999999999895</v>
      </c>
      <c r="O5684" t="str">
        <f t="shared" si="458"/>
        <v>18&lt;row&gt;&lt;color=136,140,107&gt;用水球，给予对手448%伤害，&lt;row&gt;&lt;color=136,140,107&gt;并额外造成1863点伤害</v>
      </c>
    </row>
    <row r="5685" spans="1:15" x14ac:dyDescent="0.15">
      <c r="A5685">
        <f t="shared" si="459"/>
        <v>1006223052</v>
      </c>
      <c r="B5685" s="32">
        <v>1006223</v>
      </c>
      <c r="C5685">
        <v>52</v>
      </c>
      <c r="D5685">
        <v>0</v>
      </c>
      <c r="E5685">
        <v>0</v>
      </c>
      <c r="F5685" t="s">
        <v>629</v>
      </c>
      <c r="H5685">
        <v>0</v>
      </c>
      <c r="I5685">
        <v>1</v>
      </c>
      <c r="J5685">
        <v>0</v>
      </c>
      <c r="K5685">
        <v>100</v>
      </c>
      <c r="L5685">
        <f t="shared" si="460"/>
        <v>4.5171499999999947</v>
      </c>
      <c r="N5685">
        <v>0.82129999999999903</v>
      </c>
      <c r="O5685" t="str">
        <f t="shared" si="458"/>
        <v>18&lt;row&gt;&lt;color=136,140,107&gt;用水球，给予对手451%伤害，&lt;row&gt;&lt;color=136,140,107&gt;并额外造成1929点伤害</v>
      </c>
    </row>
    <row r="5686" spans="1:15" x14ac:dyDescent="0.15">
      <c r="A5686">
        <f t="shared" si="459"/>
        <v>1006223053</v>
      </c>
      <c r="B5686" s="32">
        <v>1006223</v>
      </c>
      <c r="C5686">
        <v>53</v>
      </c>
      <c r="D5686">
        <v>0</v>
      </c>
      <c r="E5686">
        <v>0</v>
      </c>
      <c r="F5686" t="s">
        <v>630</v>
      </c>
      <c r="H5686">
        <v>0</v>
      </c>
      <c r="I5686">
        <v>1</v>
      </c>
      <c r="J5686">
        <v>0</v>
      </c>
      <c r="K5686">
        <v>100</v>
      </c>
      <c r="L5686">
        <f t="shared" si="460"/>
        <v>4.5517999999999947</v>
      </c>
      <c r="N5686">
        <v>0.827599999999999</v>
      </c>
      <c r="O5686" t="str">
        <f t="shared" si="458"/>
        <v>18&lt;row&gt;&lt;color=136,140,107&gt;用水球，给予对手455%伤害，&lt;row&gt;&lt;color=136,140,107&gt;并额外造成1996点伤害</v>
      </c>
    </row>
    <row r="5687" spans="1:15" x14ac:dyDescent="0.15">
      <c r="A5687">
        <f t="shared" si="459"/>
        <v>1006223054</v>
      </c>
      <c r="B5687" s="32">
        <v>1006223</v>
      </c>
      <c r="C5687">
        <v>54</v>
      </c>
      <c r="D5687">
        <v>0</v>
      </c>
      <c r="E5687">
        <v>0</v>
      </c>
      <c r="F5687" t="s">
        <v>631</v>
      </c>
      <c r="H5687">
        <v>0</v>
      </c>
      <c r="I5687">
        <v>1</v>
      </c>
      <c r="J5687">
        <v>0</v>
      </c>
      <c r="K5687">
        <v>100</v>
      </c>
      <c r="L5687">
        <f t="shared" si="460"/>
        <v>4.5864499999999939</v>
      </c>
      <c r="N5687">
        <v>0.83389999999999898</v>
      </c>
      <c r="O5687" t="str">
        <f t="shared" si="458"/>
        <v>18&lt;row&gt;&lt;color=136,140,107&gt;用水球，给予对手458%伤害，&lt;row&gt;&lt;color=136,140,107&gt;并额外造成2065点伤害</v>
      </c>
    </row>
    <row r="5688" spans="1:15" x14ac:dyDescent="0.15">
      <c r="A5688">
        <f t="shared" si="459"/>
        <v>1006223055</v>
      </c>
      <c r="B5688" s="32">
        <v>1006223</v>
      </c>
      <c r="C5688">
        <v>55</v>
      </c>
      <c r="D5688">
        <v>0</v>
      </c>
      <c r="E5688">
        <v>0</v>
      </c>
      <c r="F5688" t="s">
        <v>632</v>
      </c>
      <c r="H5688">
        <v>0</v>
      </c>
      <c r="I5688">
        <v>1</v>
      </c>
      <c r="J5688">
        <v>0</v>
      </c>
      <c r="K5688">
        <v>100</v>
      </c>
      <c r="L5688">
        <f t="shared" si="460"/>
        <v>4.621099999999994</v>
      </c>
      <c r="N5688">
        <v>0.84019999999999895</v>
      </c>
      <c r="O5688" t="str">
        <f t="shared" si="458"/>
        <v>18&lt;row&gt;&lt;color=136,140,107&gt;用水球，给予对手462%伤害，&lt;row&gt;&lt;color=136,140,107&gt;并额外造成2135点伤害</v>
      </c>
    </row>
    <row r="5689" spans="1:15" x14ac:dyDescent="0.15">
      <c r="A5689">
        <f t="shared" si="459"/>
        <v>1006223056</v>
      </c>
      <c r="B5689" s="32">
        <v>1006223</v>
      </c>
      <c r="C5689">
        <v>56</v>
      </c>
      <c r="D5689">
        <v>0</v>
      </c>
      <c r="E5689">
        <v>0</v>
      </c>
      <c r="F5689" t="s">
        <v>633</v>
      </c>
      <c r="H5689">
        <v>0</v>
      </c>
      <c r="I5689">
        <v>1</v>
      </c>
      <c r="J5689">
        <v>0</v>
      </c>
      <c r="K5689">
        <v>100</v>
      </c>
      <c r="L5689">
        <f t="shared" si="460"/>
        <v>4.6557499999999887</v>
      </c>
      <c r="N5689">
        <v>0.84649999999999803</v>
      </c>
      <c r="O5689" t="str">
        <f t="shared" si="458"/>
        <v>18&lt;row&gt;&lt;color=136,140,107&gt;用水球，给予对手465%伤害，&lt;row&gt;&lt;color=136,140,107&gt;并额外造成2207点伤害</v>
      </c>
    </row>
    <row r="5690" spans="1:15" x14ac:dyDescent="0.15">
      <c r="A5690">
        <f t="shared" si="459"/>
        <v>1006223057</v>
      </c>
      <c r="B5690" s="32">
        <v>1006223</v>
      </c>
      <c r="C5690">
        <v>57</v>
      </c>
      <c r="D5690">
        <v>0</v>
      </c>
      <c r="E5690">
        <v>0</v>
      </c>
      <c r="F5690" t="s">
        <v>634</v>
      </c>
      <c r="H5690">
        <v>0</v>
      </c>
      <c r="I5690">
        <v>1</v>
      </c>
      <c r="J5690">
        <v>0</v>
      </c>
      <c r="K5690">
        <v>100</v>
      </c>
      <c r="L5690">
        <f t="shared" si="460"/>
        <v>4.6903999999999888</v>
      </c>
      <c r="N5690">
        <v>0.852799999999998</v>
      </c>
      <c r="O5690" t="str">
        <f t="shared" si="458"/>
        <v>18&lt;row&gt;&lt;color=136,140,107&gt;用水球，给予对手469%伤害，&lt;row&gt;&lt;color=136,140,107&gt;并额外造成2279点伤害</v>
      </c>
    </row>
    <row r="5691" spans="1:15" x14ac:dyDescent="0.15">
      <c r="A5691">
        <f t="shared" si="459"/>
        <v>1006223058</v>
      </c>
      <c r="B5691" s="32">
        <v>1006223</v>
      </c>
      <c r="C5691">
        <v>58</v>
      </c>
      <c r="D5691">
        <v>0</v>
      </c>
      <c r="E5691">
        <v>0</v>
      </c>
      <c r="F5691" t="s">
        <v>635</v>
      </c>
      <c r="H5691">
        <v>0</v>
      </c>
      <c r="I5691">
        <v>1</v>
      </c>
      <c r="J5691">
        <v>0</v>
      </c>
      <c r="K5691">
        <v>100</v>
      </c>
      <c r="L5691">
        <f t="shared" si="460"/>
        <v>4.7250499999999889</v>
      </c>
      <c r="N5691">
        <v>0.85909999999999798</v>
      </c>
      <c r="O5691" t="str">
        <f t="shared" si="458"/>
        <v>18&lt;row&gt;&lt;color=136,140,107&gt;用水球，给予对手472%伤害，&lt;row&gt;&lt;color=136,140,107&gt;并额外造成2354点伤害</v>
      </c>
    </row>
    <row r="5692" spans="1:15" x14ac:dyDescent="0.15">
      <c r="A5692">
        <f t="shared" si="459"/>
        <v>1006223059</v>
      </c>
      <c r="B5692" s="32">
        <v>1006223</v>
      </c>
      <c r="C5692">
        <v>59</v>
      </c>
      <c r="D5692">
        <v>0</v>
      </c>
      <c r="E5692">
        <v>0</v>
      </c>
      <c r="F5692" t="s">
        <v>636</v>
      </c>
      <c r="H5692">
        <v>0</v>
      </c>
      <c r="I5692">
        <v>1</v>
      </c>
      <c r="J5692">
        <v>0</v>
      </c>
      <c r="K5692">
        <v>100</v>
      </c>
      <c r="L5692">
        <f t="shared" si="460"/>
        <v>4.7596999999999889</v>
      </c>
      <c r="N5692">
        <v>0.86539999999999795</v>
      </c>
      <c r="O5692" t="str">
        <f t="shared" si="458"/>
        <v>18&lt;row&gt;&lt;color=136,140,107&gt;用水球，给予对手475%伤害，&lt;row&gt;&lt;color=136,140,107&gt;并额外造成2430点伤害</v>
      </c>
    </row>
    <row r="5693" spans="1:15" x14ac:dyDescent="0.15">
      <c r="A5693">
        <f t="shared" si="459"/>
        <v>1006223060</v>
      </c>
      <c r="B5693" s="32">
        <v>1006223</v>
      </c>
      <c r="C5693">
        <v>60</v>
      </c>
      <c r="D5693">
        <v>0</v>
      </c>
      <c r="E5693">
        <v>0</v>
      </c>
      <c r="F5693" t="s">
        <v>637</v>
      </c>
      <c r="H5693">
        <v>0</v>
      </c>
      <c r="I5693">
        <v>1</v>
      </c>
      <c r="J5693">
        <v>0</v>
      </c>
      <c r="K5693">
        <v>100</v>
      </c>
      <c r="L5693">
        <f t="shared" si="460"/>
        <v>4.794349999999989</v>
      </c>
      <c r="N5693">
        <v>0.87169999999999803</v>
      </c>
      <c r="O5693" t="str">
        <f t="shared" si="458"/>
        <v>18&lt;row&gt;&lt;color=136,140,107&gt;用水球，给予对手479%伤害，&lt;row&gt;&lt;color=136,140,107&gt;并额外造成2507点伤害</v>
      </c>
    </row>
    <row r="5694" spans="1:15" x14ac:dyDescent="0.15">
      <c r="A5694">
        <f t="shared" si="459"/>
        <v>1006223061</v>
      </c>
      <c r="B5694" s="32">
        <v>1006223</v>
      </c>
      <c r="C5694">
        <v>61</v>
      </c>
      <c r="D5694">
        <v>0</v>
      </c>
      <c r="E5694">
        <v>0</v>
      </c>
      <c r="F5694" t="s">
        <v>638</v>
      </c>
      <c r="H5694">
        <v>0</v>
      </c>
      <c r="I5694">
        <v>1</v>
      </c>
      <c r="J5694">
        <v>0</v>
      </c>
      <c r="K5694">
        <v>100</v>
      </c>
      <c r="L5694">
        <f t="shared" si="460"/>
        <v>4.8289999999999891</v>
      </c>
      <c r="N5694">
        <v>0.877999999999998</v>
      </c>
      <c r="O5694" t="str">
        <f t="shared" si="458"/>
        <v>18&lt;row&gt;&lt;color=136,140,107&gt;用水球，给予对手482%伤害，&lt;row&gt;&lt;color=136,140,107&gt;并额外造成2586点伤害</v>
      </c>
    </row>
    <row r="5695" spans="1:15" x14ac:dyDescent="0.15">
      <c r="A5695">
        <f t="shared" si="459"/>
        <v>1006223062</v>
      </c>
      <c r="B5695" s="32">
        <v>1006223</v>
      </c>
      <c r="C5695">
        <v>62</v>
      </c>
      <c r="D5695">
        <v>0</v>
      </c>
      <c r="E5695">
        <v>0</v>
      </c>
      <c r="F5695" t="s">
        <v>639</v>
      </c>
      <c r="H5695">
        <v>0</v>
      </c>
      <c r="I5695">
        <v>1</v>
      </c>
      <c r="J5695">
        <v>0</v>
      </c>
      <c r="K5695">
        <v>100</v>
      </c>
      <c r="L5695">
        <f t="shared" si="460"/>
        <v>4.8636499999999891</v>
      </c>
      <c r="N5695">
        <v>0.88429999999999798</v>
      </c>
      <c r="O5695" t="str">
        <f t="shared" si="458"/>
        <v>18&lt;row&gt;&lt;color=136,140,107&gt;用水球，给予对手486%伤害，&lt;row&gt;&lt;color=136,140,107&gt;并额外造成2666点伤害</v>
      </c>
    </row>
    <row r="5696" spans="1:15" x14ac:dyDescent="0.15">
      <c r="A5696">
        <f t="shared" si="459"/>
        <v>1006223063</v>
      </c>
      <c r="B5696" s="32">
        <v>1006223</v>
      </c>
      <c r="C5696">
        <v>63</v>
      </c>
      <c r="D5696">
        <v>0</v>
      </c>
      <c r="E5696">
        <v>0</v>
      </c>
      <c r="F5696" t="s">
        <v>640</v>
      </c>
      <c r="H5696">
        <v>0</v>
      </c>
      <c r="I5696">
        <v>1</v>
      </c>
      <c r="J5696">
        <v>0</v>
      </c>
      <c r="K5696">
        <v>100</v>
      </c>
      <c r="L5696">
        <f t="shared" si="460"/>
        <v>4.8982999999999883</v>
      </c>
      <c r="N5696">
        <v>0.89059999999999795</v>
      </c>
      <c r="O5696" t="str">
        <f t="shared" si="458"/>
        <v>18&lt;row&gt;&lt;color=136,140,107&gt;用水球，给予对手489%伤害，&lt;row&gt;&lt;color=136,140,107&gt;并额外造成2748点伤害</v>
      </c>
    </row>
    <row r="5697" spans="1:15" x14ac:dyDescent="0.15">
      <c r="A5697">
        <f t="shared" si="459"/>
        <v>1006223064</v>
      </c>
      <c r="B5697" s="32">
        <v>1006223</v>
      </c>
      <c r="C5697">
        <v>64</v>
      </c>
      <c r="D5697">
        <v>0</v>
      </c>
      <c r="E5697">
        <v>0</v>
      </c>
      <c r="F5697" t="s">
        <v>641</v>
      </c>
      <c r="H5697">
        <v>0</v>
      </c>
      <c r="I5697">
        <v>1</v>
      </c>
      <c r="J5697">
        <v>0</v>
      </c>
      <c r="K5697">
        <v>100</v>
      </c>
      <c r="L5697">
        <f t="shared" si="460"/>
        <v>4.9329499999999893</v>
      </c>
      <c r="N5697">
        <v>0.89689999999999803</v>
      </c>
      <c r="O5697" t="str">
        <f t="shared" si="458"/>
        <v>18&lt;row&gt;&lt;color=136,140,107&gt;用水球，给予对手493%伤害，&lt;row&gt;&lt;color=136,140,107&gt;并额外造成2831点伤害</v>
      </c>
    </row>
    <row r="5698" spans="1:15" x14ac:dyDescent="0.15">
      <c r="A5698">
        <f t="shared" si="459"/>
        <v>1006223065</v>
      </c>
      <c r="B5698" s="32">
        <v>1006223</v>
      </c>
      <c r="C5698">
        <v>65</v>
      </c>
      <c r="D5698">
        <v>0</v>
      </c>
      <c r="E5698">
        <v>0</v>
      </c>
      <c r="F5698" t="s">
        <v>642</v>
      </c>
      <c r="H5698">
        <v>0</v>
      </c>
      <c r="I5698">
        <v>1</v>
      </c>
      <c r="J5698">
        <v>0</v>
      </c>
      <c r="K5698">
        <v>100</v>
      </c>
      <c r="L5698">
        <f t="shared" si="460"/>
        <v>4.9675999999999894</v>
      </c>
      <c r="N5698">
        <v>0.903199999999998</v>
      </c>
      <c r="O5698" t="str">
        <f t="shared" si="458"/>
        <v>18&lt;row&gt;&lt;color=136,140,107&gt;用水球，给予对手496%伤害，&lt;row&gt;&lt;color=136,140,107&gt;并额外造成2916点伤害</v>
      </c>
    </row>
    <row r="5699" spans="1:15" x14ac:dyDescent="0.15">
      <c r="A5699">
        <f t="shared" si="459"/>
        <v>1006223066</v>
      </c>
      <c r="B5699" s="32">
        <v>1006223</v>
      </c>
      <c r="C5699">
        <v>66</v>
      </c>
      <c r="D5699">
        <v>0</v>
      </c>
      <c r="E5699">
        <v>0</v>
      </c>
      <c r="F5699" t="s">
        <v>643</v>
      </c>
      <c r="H5699">
        <v>0</v>
      </c>
      <c r="I5699">
        <v>1</v>
      </c>
      <c r="J5699">
        <v>0</v>
      </c>
      <c r="K5699">
        <v>100</v>
      </c>
      <c r="L5699">
        <f t="shared" si="460"/>
        <v>5.0022499999999885</v>
      </c>
      <c r="N5699">
        <v>0.90949999999999798</v>
      </c>
      <c r="O5699" t="str">
        <f t="shared" ref="O5699:O5713" si="461">"18&lt;row&gt;&lt;color=136,140,107&gt;用水球，给予对手"&amp;INT(L5699*100)&amp;"%伤害，&lt;row&gt;&lt;color=136,140,107&gt;并额外造成"&amp;INT(C5699*10*L5699*N5699)&amp;"点伤害"</f>
        <v>18&lt;row&gt;&lt;color=136,140,107&gt;用水球，给予对手500%伤害，&lt;row&gt;&lt;color=136,140,107&gt;并额外造成3002点伤害</v>
      </c>
    </row>
    <row r="5700" spans="1:15" x14ac:dyDescent="0.15">
      <c r="A5700">
        <f t="shared" si="459"/>
        <v>1006223067</v>
      </c>
      <c r="B5700" s="32">
        <v>1006223</v>
      </c>
      <c r="C5700">
        <v>67</v>
      </c>
      <c r="D5700">
        <v>0</v>
      </c>
      <c r="E5700">
        <v>0</v>
      </c>
      <c r="F5700" t="s">
        <v>644</v>
      </c>
      <c r="H5700">
        <v>0</v>
      </c>
      <c r="I5700">
        <v>1</v>
      </c>
      <c r="J5700">
        <v>0</v>
      </c>
      <c r="K5700">
        <v>100</v>
      </c>
      <c r="L5700">
        <f t="shared" si="460"/>
        <v>5.0368999999999886</v>
      </c>
      <c r="N5700">
        <v>0.91579999999999795</v>
      </c>
      <c r="O5700" t="str">
        <f t="shared" si="461"/>
        <v>18&lt;row&gt;&lt;color=136,140,107&gt;用水球，给予对手503%伤害，&lt;row&gt;&lt;color=136,140,107&gt;并额外造成3090点伤害</v>
      </c>
    </row>
    <row r="5701" spans="1:15" x14ac:dyDescent="0.15">
      <c r="A5701">
        <f t="shared" si="459"/>
        <v>1006223068</v>
      </c>
      <c r="B5701" s="32">
        <v>1006223</v>
      </c>
      <c r="C5701">
        <v>68</v>
      </c>
      <c r="D5701">
        <v>0</v>
      </c>
      <c r="E5701">
        <v>0</v>
      </c>
      <c r="F5701" t="s">
        <v>645</v>
      </c>
      <c r="H5701">
        <v>0</v>
      </c>
      <c r="I5701">
        <v>1</v>
      </c>
      <c r="J5701">
        <v>0</v>
      </c>
      <c r="K5701">
        <v>100</v>
      </c>
      <c r="L5701">
        <f t="shared" si="460"/>
        <v>5.0715499999999896</v>
      </c>
      <c r="N5701">
        <v>0.92209999999999803</v>
      </c>
      <c r="O5701" t="str">
        <f t="shared" si="461"/>
        <v>18&lt;row&gt;&lt;color=136,140,107&gt;用水球，给予对手507%伤害，&lt;row&gt;&lt;color=136,140,107&gt;并额外造成3180点伤害</v>
      </c>
    </row>
    <row r="5702" spans="1:15" x14ac:dyDescent="0.15">
      <c r="A5702">
        <f t="shared" si="459"/>
        <v>1006223069</v>
      </c>
      <c r="B5702" s="32">
        <v>1006223</v>
      </c>
      <c r="C5702">
        <v>69</v>
      </c>
      <c r="D5702">
        <v>0</v>
      </c>
      <c r="E5702">
        <v>0</v>
      </c>
      <c r="F5702" t="s">
        <v>646</v>
      </c>
      <c r="H5702">
        <v>0</v>
      </c>
      <c r="I5702">
        <v>1</v>
      </c>
      <c r="J5702">
        <v>0</v>
      </c>
      <c r="K5702">
        <v>100</v>
      </c>
      <c r="L5702">
        <f t="shared" si="460"/>
        <v>5.1061999999999887</v>
      </c>
      <c r="N5702">
        <v>0.928399999999998</v>
      </c>
      <c r="O5702" t="str">
        <f t="shared" si="461"/>
        <v>18&lt;row&gt;&lt;color=136,140,107&gt;用水球，给予对手510%伤害，&lt;row&gt;&lt;color=136,140,107&gt;并额外造成3271点伤害</v>
      </c>
    </row>
    <row r="5703" spans="1:15" x14ac:dyDescent="0.15">
      <c r="A5703">
        <f t="shared" si="459"/>
        <v>1006223070</v>
      </c>
      <c r="B5703" s="32">
        <v>1006223</v>
      </c>
      <c r="C5703">
        <v>70</v>
      </c>
      <c r="D5703">
        <v>0</v>
      </c>
      <c r="E5703">
        <v>0</v>
      </c>
      <c r="F5703" t="s">
        <v>647</v>
      </c>
      <c r="H5703">
        <v>0</v>
      </c>
      <c r="I5703">
        <v>1</v>
      </c>
      <c r="J5703">
        <v>0</v>
      </c>
      <c r="K5703">
        <v>100</v>
      </c>
      <c r="L5703">
        <f t="shared" si="460"/>
        <v>5.1408499999999888</v>
      </c>
      <c r="N5703">
        <v>0.93469999999999798</v>
      </c>
      <c r="O5703" t="str">
        <f t="shared" si="461"/>
        <v>18&lt;row&gt;&lt;color=136,140,107&gt;用水球，给予对手514%伤害，&lt;row&gt;&lt;color=136,140,107&gt;并额外造成3363点伤害</v>
      </c>
    </row>
    <row r="5704" spans="1:15" x14ac:dyDescent="0.15">
      <c r="A5704">
        <f t="shared" si="459"/>
        <v>1006223071</v>
      </c>
      <c r="B5704" s="32">
        <v>1006223</v>
      </c>
      <c r="C5704">
        <v>71</v>
      </c>
      <c r="D5704">
        <v>0</v>
      </c>
      <c r="E5704">
        <v>0</v>
      </c>
      <c r="F5704" t="s">
        <v>648</v>
      </c>
      <c r="H5704">
        <v>0</v>
      </c>
      <c r="I5704">
        <v>1</v>
      </c>
      <c r="J5704">
        <v>0</v>
      </c>
      <c r="K5704">
        <v>100</v>
      </c>
      <c r="L5704">
        <f t="shared" si="460"/>
        <v>5.1754999999999889</v>
      </c>
      <c r="N5704">
        <v>0.94099999999999795</v>
      </c>
      <c r="O5704" t="str">
        <f t="shared" si="461"/>
        <v>18&lt;row&gt;&lt;color=136,140,107&gt;用水球，给予对手517%伤害，&lt;row&gt;&lt;color=136,140,107&gt;并额外造成3457点伤害</v>
      </c>
    </row>
    <row r="5705" spans="1:15" x14ac:dyDescent="0.15">
      <c r="A5705">
        <f t="shared" si="459"/>
        <v>1006223072</v>
      </c>
      <c r="B5705" s="32">
        <v>1006223</v>
      </c>
      <c r="C5705">
        <v>72</v>
      </c>
      <c r="D5705">
        <v>0</v>
      </c>
      <c r="E5705">
        <v>0</v>
      </c>
      <c r="F5705" t="s">
        <v>649</v>
      </c>
      <c r="H5705">
        <v>0</v>
      </c>
      <c r="I5705">
        <v>1</v>
      </c>
      <c r="J5705">
        <v>0</v>
      </c>
      <c r="K5705">
        <v>100</v>
      </c>
      <c r="L5705">
        <f t="shared" si="460"/>
        <v>5.210149999999989</v>
      </c>
      <c r="N5705">
        <v>0.94729999999999803</v>
      </c>
      <c r="O5705" t="str">
        <f t="shared" si="461"/>
        <v>18&lt;row&gt;&lt;color=136,140,107&gt;用水球，给予对手521%伤害，&lt;row&gt;&lt;color=136,140,107&gt;并额外造成3553点伤害</v>
      </c>
    </row>
    <row r="5706" spans="1:15" x14ac:dyDescent="0.15">
      <c r="A5706">
        <f t="shared" si="459"/>
        <v>1006223073</v>
      </c>
      <c r="B5706" s="32">
        <v>1006223</v>
      </c>
      <c r="C5706">
        <v>73</v>
      </c>
      <c r="D5706">
        <v>0</v>
      </c>
      <c r="E5706">
        <v>0</v>
      </c>
      <c r="F5706" t="s">
        <v>650</v>
      </c>
      <c r="H5706">
        <v>0</v>
      </c>
      <c r="I5706">
        <v>1</v>
      </c>
      <c r="J5706">
        <v>0</v>
      </c>
      <c r="K5706">
        <v>100</v>
      </c>
      <c r="L5706">
        <f t="shared" si="460"/>
        <v>5.244799999999989</v>
      </c>
      <c r="N5706">
        <v>0.953599999999998</v>
      </c>
      <c r="O5706" t="str">
        <f t="shared" si="461"/>
        <v>18&lt;row&gt;&lt;color=136,140,107&gt;用水球，给予对手524%伤害，&lt;row&gt;&lt;color=136,140,107&gt;并额外造成3651点伤害</v>
      </c>
    </row>
    <row r="5707" spans="1:15" x14ac:dyDescent="0.15">
      <c r="A5707">
        <f t="shared" si="459"/>
        <v>1006223074</v>
      </c>
      <c r="B5707" s="32">
        <v>1006223</v>
      </c>
      <c r="C5707">
        <v>74</v>
      </c>
      <c r="D5707">
        <v>0</v>
      </c>
      <c r="E5707">
        <v>0</v>
      </c>
      <c r="F5707" t="s">
        <v>651</v>
      </c>
      <c r="H5707">
        <v>0</v>
      </c>
      <c r="I5707">
        <v>1</v>
      </c>
      <c r="J5707">
        <v>0</v>
      </c>
      <c r="K5707">
        <v>100</v>
      </c>
      <c r="L5707">
        <f t="shared" si="460"/>
        <v>5.2794499999999891</v>
      </c>
      <c r="N5707">
        <v>0.95989999999999798</v>
      </c>
      <c r="O5707" t="str">
        <f t="shared" si="461"/>
        <v>18&lt;row&gt;&lt;color=136,140,107&gt;用水球，给予对手527%伤害，&lt;row&gt;&lt;color=136,140,107&gt;并额外造成3750点伤害</v>
      </c>
    </row>
    <row r="5708" spans="1:15" x14ac:dyDescent="0.15">
      <c r="A5708">
        <f t="shared" si="459"/>
        <v>1006223075</v>
      </c>
      <c r="B5708" s="32">
        <v>1006223</v>
      </c>
      <c r="C5708">
        <v>75</v>
      </c>
      <c r="D5708">
        <v>0</v>
      </c>
      <c r="E5708">
        <v>0</v>
      </c>
      <c r="F5708" t="s">
        <v>652</v>
      </c>
      <c r="H5708">
        <v>0</v>
      </c>
      <c r="I5708">
        <v>1</v>
      </c>
      <c r="J5708">
        <v>0</v>
      </c>
      <c r="K5708">
        <v>100</v>
      </c>
      <c r="L5708">
        <f t="shared" si="460"/>
        <v>5.3140999999999892</v>
      </c>
      <c r="N5708">
        <v>0.96619999999999795</v>
      </c>
      <c r="O5708" t="str">
        <f t="shared" si="461"/>
        <v>18&lt;row&gt;&lt;color=136,140,107&gt;用水球，给予对手531%伤害，&lt;row&gt;&lt;color=136,140,107&gt;并额外造成3850点伤害</v>
      </c>
    </row>
    <row r="5709" spans="1:15" x14ac:dyDescent="0.15">
      <c r="A5709">
        <f t="shared" si="459"/>
        <v>1006223076</v>
      </c>
      <c r="B5709" s="32">
        <v>1006223</v>
      </c>
      <c r="C5709">
        <v>76</v>
      </c>
      <c r="D5709">
        <v>0</v>
      </c>
      <c r="E5709">
        <v>0</v>
      </c>
      <c r="F5709" t="s">
        <v>653</v>
      </c>
      <c r="H5709">
        <v>0</v>
      </c>
      <c r="I5709">
        <v>1</v>
      </c>
      <c r="J5709">
        <v>0</v>
      </c>
      <c r="K5709">
        <v>100</v>
      </c>
      <c r="L5709">
        <f t="shared" si="460"/>
        <v>5.3487499999999892</v>
      </c>
      <c r="N5709">
        <v>0.97249999999999803</v>
      </c>
      <c r="O5709" t="str">
        <f t="shared" si="461"/>
        <v>18&lt;row&gt;&lt;color=136,140,107&gt;用水球，给予对手534%伤害，&lt;row&gt;&lt;color=136,140,107&gt;并额外造成3953点伤害</v>
      </c>
    </row>
    <row r="5710" spans="1:15" x14ac:dyDescent="0.15">
      <c r="A5710">
        <f t="shared" si="459"/>
        <v>1006223077</v>
      </c>
      <c r="B5710" s="32">
        <v>1006223</v>
      </c>
      <c r="C5710">
        <v>77</v>
      </c>
      <c r="D5710">
        <v>0</v>
      </c>
      <c r="E5710">
        <v>0</v>
      </c>
      <c r="F5710" t="s">
        <v>654</v>
      </c>
      <c r="H5710">
        <v>0</v>
      </c>
      <c r="I5710">
        <v>1</v>
      </c>
      <c r="J5710">
        <v>0</v>
      </c>
      <c r="K5710">
        <v>100</v>
      </c>
      <c r="L5710">
        <f t="shared" si="460"/>
        <v>5.3833999999999893</v>
      </c>
      <c r="N5710">
        <v>0.978799999999998</v>
      </c>
      <c r="O5710" t="str">
        <f t="shared" si="461"/>
        <v>18&lt;row&gt;&lt;color=136,140,107&gt;用水球，给予对手538%伤害，&lt;row&gt;&lt;color=136,140,107&gt;并额外造成4057点伤害</v>
      </c>
    </row>
    <row r="5711" spans="1:15" x14ac:dyDescent="0.15">
      <c r="A5711">
        <f t="shared" si="459"/>
        <v>1006223078</v>
      </c>
      <c r="B5711" s="32">
        <v>1006223</v>
      </c>
      <c r="C5711">
        <v>78</v>
      </c>
      <c r="D5711">
        <v>0</v>
      </c>
      <c r="E5711">
        <v>0</v>
      </c>
      <c r="F5711" t="s">
        <v>655</v>
      </c>
      <c r="H5711">
        <v>0</v>
      </c>
      <c r="I5711">
        <v>1</v>
      </c>
      <c r="J5711">
        <v>0</v>
      </c>
      <c r="K5711">
        <v>100</v>
      </c>
      <c r="L5711">
        <f t="shared" si="460"/>
        <v>5.4180499999999885</v>
      </c>
      <c r="N5711">
        <v>0.98509999999999798</v>
      </c>
      <c r="O5711" t="str">
        <f t="shared" si="461"/>
        <v>18&lt;row&gt;&lt;color=136,140,107&gt;用水球，给予对手541%伤害，&lt;row&gt;&lt;color=136,140,107&gt;并额外造成4163点伤害</v>
      </c>
    </row>
    <row r="5712" spans="1:15" x14ac:dyDescent="0.15">
      <c r="A5712">
        <f t="shared" si="459"/>
        <v>1006223079</v>
      </c>
      <c r="B5712" s="32">
        <v>1006223</v>
      </c>
      <c r="C5712">
        <v>79</v>
      </c>
      <c r="D5712">
        <v>0</v>
      </c>
      <c r="E5712">
        <v>0</v>
      </c>
      <c r="F5712" t="s">
        <v>656</v>
      </c>
      <c r="H5712">
        <v>0</v>
      </c>
      <c r="I5712">
        <v>1</v>
      </c>
      <c r="J5712">
        <v>0</v>
      </c>
      <c r="K5712">
        <v>100</v>
      </c>
      <c r="L5712">
        <f t="shared" si="460"/>
        <v>5.4526999999999886</v>
      </c>
      <c r="N5712">
        <v>0.99139999999999795</v>
      </c>
      <c r="O5712" t="str">
        <f t="shared" si="461"/>
        <v>18&lt;row&gt;&lt;color=136,140,107&gt;用水球，给予对手545%伤害，&lt;row&gt;&lt;color=136,140,107&gt;并额外造成4270点伤害</v>
      </c>
    </row>
    <row r="5713" spans="1:15" x14ac:dyDescent="0.15">
      <c r="A5713">
        <f t="shared" si="459"/>
        <v>1006223080</v>
      </c>
      <c r="B5713" s="32">
        <v>1006223</v>
      </c>
      <c r="C5713">
        <v>80</v>
      </c>
      <c r="D5713">
        <v>0</v>
      </c>
      <c r="E5713">
        <v>0</v>
      </c>
      <c r="F5713" t="s">
        <v>657</v>
      </c>
      <c r="H5713">
        <v>0</v>
      </c>
      <c r="I5713">
        <v>1</v>
      </c>
      <c r="J5713">
        <v>0</v>
      </c>
      <c r="K5713">
        <v>100</v>
      </c>
      <c r="L5713">
        <f t="shared" si="460"/>
        <v>5.5</v>
      </c>
      <c r="N5713">
        <v>0.99769999999999803</v>
      </c>
      <c r="O5713" t="str">
        <f t="shared" si="461"/>
        <v>18&lt;row&gt;&lt;color=136,140,107&gt;用水球，给予对手550%伤害，&lt;row&gt;&lt;color=136,140,107&gt;并额外造成4389点伤害</v>
      </c>
    </row>
    <row r="5714" spans="1:15" x14ac:dyDescent="0.15">
      <c r="A5714">
        <f t="shared" si="459"/>
        <v>1006323001</v>
      </c>
      <c r="B5714" s="35">
        <v>1006323</v>
      </c>
      <c r="C5714">
        <v>1</v>
      </c>
      <c r="D5714">
        <v>0</v>
      </c>
      <c r="E5714">
        <v>0</v>
      </c>
      <c r="F5714" t="s">
        <v>578</v>
      </c>
      <c r="H5714">
        <v>0</v>
      </c>
      <c r="I5714">
        <v>1</v>
      </c>
      <c r="J5714">
        <v>0</v>
      </c>
      <c r="K5714">
        <v>100</v>
      </c>
      <c r="L5714">
        <f t="shared" si="460"/>
        <v>2.9</v>
      </c>
      <c r="N5714">
        <v>0.5</v>
      </c>
      <c r="O5714" t="str">
        <f>"18&lt;row&gt;&lt;color=136,140,107&gt;用判签给予对手"&amp;INT(L5714*100)&amp;"%伤害，&lt;row&gt;&lt;color=136,140,107&gt;并额外造成"&amp;INT(C5714*10*L5714*N5714)&amp;"点伤害"</f>
        <v>18&lt;row&gt;&lt;color=136,140,107&gt;用判签给予对手290%伤害，&lt;row&gt;&lt;color=136,140,107&gt;并额外造成14点伤害</v>
      </c>
    </row>
    <row r="5715" spans="1:15" x14ac:dyDescent="0.15">
      <c r="A5715">
        <f t="shared" si="459"/>
        <v>1006323002</v>
      </c>
      <c r="B5715" s="32">
        <v>1006323</v>
      </c>
      <c r="C5715">
        <v>2</v>
      </c>
      <c r="D5715">
        <v>0</v>
      </c>
      <c r="E5715">
        <v>0</v>
      </c>
      <c r="F5715" t="s">
        <v>590</v>
      </c>
      <c r="H5715">
        <v>0</v>
      </c>
      <c r="I5715">
        <v>1</v>
      </c>
      <c r="J5715">
        <v>0</v>
      </c>
      <c r="K5715">
        <v>100</v>
      </c>
      <c r="L5715">
        <f t="shared" si="460"/>
        <v>2.9365399999999999</v>
      </c>
      <c r="N5715">
        <v>0.50629999999999997</v>
      </c>
      <c r="O5715" t="str">
        <f t="shared" ref="O5715:O5778" si="462">"18&lt;row&gt;&lt;color=136,140,107&gt;用判签给予对手"&amp;INT(L5715*100)&amp;"%伤害，&lt;row&gt;&lt;color=136,140,107&gt;并额外造成"&amp;INT(C5715*10*L5715*N5715)&amp;"点伤害"</f>
        <v>18&lt;row&gt;&lt;color=136,140,107&gt;用判签给予对手293%伤害，&lt;row&gt;&lt;color=136,140,107&gt;并额外造成29点伤害</v>
      </c>
    </row>
    <row r="5716" spans="1:15" x14ac:dyDescent="0.15">
      <c r="A5716">
        <f t="shared" si="459"/>
        <v>1006323003</v>
      </c>
      <c r="B5716" s="32">
        <v>1006323</v>
      </c>
      <c r="C5716">
        <v>3</v>
      </c>
      <c r="D5716">
        <v>0</v>
      </c>
      <c r="E5716">
        <v>0</v>
      </c>
      <c r="F5716" t="s">
        <v>579</v>
      </c>
      <c r="H5716">
        <v>0</v>
      </c>
      <c r="I5716">
        <v>1</v>
      </c>
      <c r="J5716">
        <v>0</v>
      </c>
      <c r="K5716">
        <v>100</v>
      </c>
      <c r="L5716">
        <f t="shared" si="460"/>
        <v>2.9730799999999995</v>
      </c>
      <c r="N5716">
        <v>0.51259999999999994</v>
      </c>
      <c r="O5716" t="str">
        <f t="shared" si="462"/>
        <v>18&lt;row&gt;&lt;color=136,140,107&gt;用判签给予对手297%伤害，&lt;row&gt;&lt;color=136,140,107&gt;并额外造成45点伤害</v>
      </c>
    </row>
    <row r="5717" spans="1:15" x14ac:dyDescent="0.15">
      <c r="A5717">
        <f t="shared" si="459"/>
        <v>1006323004</v>
      </c>
      <c r="B5717" s="32">
        <v>1006323</v>
      </c>
      <c r="C5717">
        <v>4</v>
      </c>
      <c r="D5717">
        <v>0</v>
      </c>
      <c r="E5717">
        <v>0</v>
      </c>
      <c r="F5717" t="s">
        <v>580</v>
      </c>
      <c r="H5717">
        <v>0</v>
      </c>
      <c r="I5717">
        <v>1</v>
      </c>
      <c r="J5717">
        <v>0</v>
      </c>
      <c r="K5717">
        <v>100</v>
      </c>
      <c r="L5717">
        <f t="shared" si="460"/>
        <v>3.00962</v>
      </c>
      <c r="N5717">
        <v>0.51890000000000003</v>
      </c>
      <c r="O5717" t="str">
        <f t="shared" si="462"/>
        <v>18&lt;row&gt;&lt;color=136,140,107&gt;用判签给予对手300%伤害，&lt;row&gt;&lt;color=136,140,107&gt;并额外造成62点伤害</v>
      </c>
    </row>
    <row r="5718" spans="1:15" x14ac:dyDescent="0.15">
      <c r="A5718">
        <f t="shared" si="459"/>
        <v>1006323005</v>
      </c>
      <c r="B5718" s="32">
        <v>1006323</v>
      </c>
      <c r="C5718">
        <v>5</v>
      </c>
      <c r="D5718">
        <v>0</v>
      </c>
      <c r="E5718">
        <v>0</v>
      </c>
      <c r="F5718" t="s">
        <v>581</v>
      </c>
      <c r="H5718">
        <v>0</v>
      </c>
      <c r="I5718">
        <v>1</v>
      </c>
      <c r="J5718">
        <v>0</v>
      </c>
      <c r="K5718">
        <v>100</v>
      </c>
      <c r="L5718">
        <f t="shared" si="460"/>
        <v>3.04616</v>
      </c>
      <c r="N5718">
        <v>0.5252</v>
      </c>
      <c r="O5718" t="str">
        <f t="shared" si="462"/>
        <v>18&lt;row&gt;&lt;color=136,140,107&gt;用判签给予对手304%伤害，&lt;row&gt;&lt;color=136,140,107&gt;并额外造成79点伤害</v>
      </c>
    </row>
    <row r="5719" spans="1:15" x14ac:dyDescent="0.15">
      <c r="A5719">
        <f t="shared" si="459"/>
        <v>1006323006</v>
      </c>
      <c r="B5719" s="32">
        <v>1006323</v>
      </c>
      <c r="C5719">
        <v>6</v>
      </c>
      <c r="D5719">
        <v>0</v>
      </c>
      <c r="E5719">
        <v>0</v>
      </c>
      <c r="F5719" t="s">
        <v>582</v>
      </c>
      <c r="H5719">
        <v>0</v>
      </c>
      <c r="I5719">
        <v>1</v>
      </c>
      <c r="J5719">
        <v>0</v>
      </c>
      <c r="K5719">
        <v>100</v>
      </c>
      <c r="L5719">
        <f t="shared" si="460"/>
        <v>3.0826999999999996</v>
      </c>
      <c r="N5719">
        <v>0.53149999999999997</v>
      </c>
      <c r="O5719" t="str">
        <f t="shared" si="462"/>
        <v>18&lt;row&gt;&lt;color=136,140,107&gt;用判签给予对手308%伤害，&lt;row&gt;&lt;color=136,140,107&gt;并额外造成98点伤害</v>
      </c>
    </row>
    <row r="5720" spans="1:15" x14ac:dyDescent="0.15">
      <c r="A5720">
        <f t="shared" si="459"/>
        <v>1006323007</v>
      </c>
      <c r="B5720" s="32">
        <v>1006323</v>
      </c>
      <c r="C5720">
        <v>7</v>
      </c>
      <c r="D5720">
        <v>0</v>
      </c>
      <c r="E5720">
        <v>0</v>
      </c>
      <c r="F5720" t="s">
        <v>583</v>
      </c>
      <c r="H5720">
        <v>0</v>
      </c>
      <c r="I5720">
        <v>1</v>
      </c>
      <c r="J5720">
        <v>0</v>
      </c>
      <c r="K5720">
        <v>100</v>
      </c>
      <c r="L5720">
        <f t="shared" si="460"/>
        <v>3.1192399999999996</v>
      </c>
      <c r="N5720">
        <v>0.53779999999999994</v>
      </c>
      <c r="O5720" t="str">
        <f t="shared" si="462"/>
        <v>18&lt;row&gt;&lt;color=136,140,107&gt;用判签给予对手311%伤害，&lt;row&gt;&lt;color=136,140,107&gt;并额外造成117点伤害</v>
      </c>
    </row>
    <row r="5721" spans="1:15" x14ac:dyDescent="0.15">
      <c r="A5721">
        <f t="shared" si="459"/>
        <v>1006323008</v>
      </c>
      <c r="B5721" s="32">
        <v>1006323</v>
      </c>
      <c r="C5721">
        <v>8</v>
      </c>
      <c r="D5721">
        <v>0</v>
      </c>
      <c r="E5721">
        <v>0</v>
      </c>
      <c r="F5721" t="s">
        <v>584</v>
      </c>
      <c r="H5721">
        <v>0</v>
      </c>
      <c r="I5721">
        <v>1</v>
      </c>
      <c r="J5721">
        <v>0</v>
      </c>
      <c r="K5721">
        <v>100</v>
      </c>
      <c r="L5721">
        <f t="shared" si="460"/>
        <v>3.15578</v>
      </c>
      <c r="N5721">
        <v>0.54410000000000003</v>
      </c>
      <c r="O5721" t="str">
        <f t="shared" si="462"/>
        <v>18&lt;row&gt;&lt;color=136,140,107&gt;用判签给予对手315%伤害，&lt;row&gt;&lt;color=136,140,107&gt;并额外造成137点伤害</v>
      </c>
    </row>
    <row r="5722" spans="1:15" x14ac:dyDescent="0.15">
      <c r="A5722">
        <f t="shared" si="459"/>
        <v>1006323009</v>
      </c>
      <c r="B5722" s="32">
        <v>1006323</v>
      </c>
      <c r="C5722">
        <v>9</v>
      </c>
      <c r="D5722">
        <v>0</v>
      </c>
      <c r="E5722">
        <v>0</v>
      </c>
      <c r="F5722" t="s">
        <v>585</v>
      </c>
      <c r="H5722">
        <v>0</v>
      </c>
      <c r="I5722">
        <v>1</v>
      </c>
      <c r="J5722">
        <v>0</v>
      </c>
      <c r="K5722">
        <v>100</v>
      </c>
      <c r="L5722">
        <f t="shared" si="460"/>
        <v>3.19232</v>
      </c>
      <c r="N5722">
        <v>0.5504</v>
      </c>
      <c r="O5722" t="str">
        <f t="shared" si="462"/>
        <v>18&lt;row&gt;&lt;color=136,140,107&gt;用判签给予对手319%伤害，&lt;row&gt;&lt;color=136,140,107&gt;并额外造成158点伤害</v>
      </c>
    </row>
    <row r="5723" spans="1:15" x14ac:dyDescent="0.15">
      <c r="A5723">
        <f t="shared" si="459"/>
        <v>1006323010</v>
      </c>
      <c r="B5723" s="32">
        <v>1006323</v>
      </c>
      <c r="C5723">
        <v>10</v>
      </c>
      <c r="D5723">
        <v>0</v>
      </c>
      <c r="E5723">
        <v>0</v>
      </c>
      <c r="F5723" t="s">
        <v>586</v>
      </c>
      <c r="H5723">
        <v>0</v>
      </c>
      <c r="I5723">
        <v>1</v>
      </c>
      <c r="J5723">
        <v>0</v>
      </c>
      <c r="K5723">
        <v>100</v>
      </c>
      <c r="L5723">
        <f t="shared" si="460"/>
        <v>3.2288599999999996</v>
      </c>
      <c r="N5723">
        <v>0.55669999999999997</v>
      </c>
      <c r="O5723" t="str">
        <f t="shared" si="462"/>
        <v>18&lt;row&gt;&lt;color=136,140,107&gt;用判签给予对手322%伤害，&lt;row&gt;&lt;color=136,140,107&gt;并额外造成179点伤害</v>
      </c>
    </row>
    <row r="5724" spans="1:15" x14ac:dyDescent="0.15">
      <c r="A5724">
        <f t="shared" si="459"/>
        <v>1006323011</v>
      </c>
      <c r="B5724" s="32">
        <v>1006323</v>
      </c>
      <c r="C5724">
        <v>11</v>
      </c>
      <c r="D5724">
        <v>0</v>
      </c>
      <c r="E5724">
        <v>0</v>
      </c>
      <c r="F5724" t="s">
        <v>587</v>
      </c>
      <c r="H5724">
        <v>0</v>
      </c>
      <c r="I5724">
        <v>1</v>
      </c>
      <c r="J5724">
        <v>0</v>
      </c>
      <c r="K5724">
        <v>100</v>
      </c>
      <c r="L5724">
        <f t="shared" si="460"/>
        <v>3.2653999999999996</v>
      </c>
      <c r="N5724">
        <v>0.56299999999999994</v>
      </c>
      <c r="O5724" t="str">
        <f t="shared" si="462"/>
        <v>18&lt;row&gt;&lt;color=136,140,107&gt;用判签给予对手326%伤害，&lt;row&gt;&lt;color=136,140,107&gt;并额外造成202点伤害</v>
      </c>
    </row>
    <row r="5725" spans="1:15" x14ac:dyDescent="0.15">
      <c r="A5725">
        <f t="shared" si="459"/>
        <v>1006323012</v>
      </c>
      <c r="B5725" s="32">
        <v>1006323</v>
      </c>
      <c r="C5725">
        <v>12</v>
      </c>
      <c r="D5725">
        <v>0</v>
      </c>
      <c r="E5725">
        <v>0</v>
      </c>
      <c r="F5725" t="s">
        <v>588</v>
      </c>
      <c r="H5725">
        <v>0</v>
      </c>
      <c r="I5725">
        <v>1</v>
      </c>
      <c r="J5725">
        <v>0</v>
      </c>
      <c r="K5725">
        <v>100</v>
      </c>
      <c r="L5725">
        <f t="shared" si="460"/>
        <v>3.3019400000000001</v>
      </c>
      <c r="N5725">
        <v>0.56930000000000003</v>
      </c>
      <c r="O5725" t="str">
        <f t="shared" si="462"/>
        <v>18&lt;row&gt;&lt;color=136,140,107&gt;用判签给予对手330%伤害，&lt;row&gt;&lt;color=136,140,107&gt;并额外造成225点伤害</v>
      </c>
    </row>
    <row r="5726" spans="1:15" x14ac:dyDescent="0.15">
      <c r="A5726">
        <f t="shared" si="459"/>
        <v>1006323013</v>
      </c>
      <c r="B5726" s="32">
        <v>1006323</v>
      </c>
      <c r="C5726">
        <v>13</v>
      </c>
      <c r="D5726">
        <v>0</v>
      </c>
      <c r="E5726">
        <v>0</v>
      </c>
      <c r="F5726" t="s">
        <v>589</v>
      </c>
      <c r="H5726">
        <v>0</v>
      </c>
      <c r="I5726">
        <v>1</v>
      </c>
      <c r="J5726">
        <v>0</v>
      </c>
      <c r="K5726">
        <v>100</v>
      </c>
      <c r="L5726">
        <f t="shared" si="460"/>
        <v>3.3384800000000001</v>
      </c>
      <c r="N5726">
        <v>0.5756</v>
      </c>
      <c r="O5726" t="str">
        <f t="shared" si="462"/>
        <v>18&lt;row&gt;&lt;color=136,140,107&gt;用判签给予对手333%伤害，&lt;row&gt;&lt;color=136,140,107&gt;并额外造成249点伤害</v>
      </c>
    </row>
    <row r="5727" spans="1:15" x14ac:dyDescent="0.15">
      <c r="A5727">
        <f t="shared" si="459"/>
        <v>1006323014</v>
      </c>
      <c r="B5727" s="32">
        <v>1006323</v>
      </c>
      <c r="C5727">
        <v>14</v>
      </c>
      <c r="D5727">
        <v>0</v>
      </c>
      <c r="E5727">
        <v>0</v>
      </c>
      <c r="F5727" t="s">
        <v>591</v>
      </c>
      <c r="H5727">
        <v>0</v>
      </c>
      <c r="I5727">
        <v>1</v>
      </c>
      <c r="J5727">
        <v>0</v>
      </c>
      <c r="K5727">
        <v>100</v>
      </c>
      <c r="L5727">
        <f t="shared" si="460"/>
        <v>3.3750199999999997</v>
      </c>
      <c r="N5727">
        <v>0.58189999999999997</v>
      </c>
      <c r="O5727" t="str">
        <f t="shared" si="462"/>
        <v>18&lt;row&gt;&lt;color=136,140,107&gt;用判签给予对手337%伤害，&lt;row&gt;&lt;color=136,140,107&gt;并额外造成274点伤害</v>
      </c>
    </row>
    <row r="5728" spans="1:15" x14ac:dyDescent="0.15">
      <c r="A5728">
        <f t="shared" si="459"/>
        <v>1006323015</v>
      </c>
      <c r="B5728" s="32">
        <v>1006323</v>
      </c>
      <c r="C5728">
        <v>15</v>
      </c>
      <c r="D5728">
        <v>0</v>
      </c>
      <c r="E5728">
        <v>0</v>
      </c>
      <c r="F5728" t="s">
        <v>592</v>
      </c>
      <c r="H5728">
        <v>0</v>
      </c>
      <c r="I5728">
        <v>1</v>
      </c>
      <c r="J5728">
        <v>0</v>
      </c>
      <c r="K5728">
        <v>100</v>
      </c>
      <c r="L5728">
        <f t="shared" si="460"/>
        <v>3.4115599999999997</v>
      </c>
      <c r="N5728">
        <v>0.58819999999999995</v>
      </c>
      <c r="O5728" t="str">
        <f t="shared" si="462"/>
        <v>18&lt;row&gt;&lt;color=136,140,107&gt;用判签给予对手341%伤害，&lt;row&gt;&lt;color=136,140,107&gt;并额外造成301点伤害</v>
      </c>
    </row>
    <row r="5729" spans="1:15" x14ac:dyDescent="0.15">
      <c r="A5729">
        <f t="shared" si="459"/>
        <v>1006323016</v>
      </c>
      <c r="B5729" s="32">
        <v>1006323</v>
      </c>
      <c r="C5729">
        <v>16</v>
      </c>
      <c r="D5729">
        <v>0</v>
      </c>
      <c r="E5729">
        <v>0</v>
      </c>
      <c r="F5729" t="s">
        <v>593</v>
      </c>
      <c r="H5729">
        <v>0</v>
      </c>
      <c r="I5729">
        <v>1</v>
      </c>
      <c r="J5729">
        <v>0</v>
      </c>
      <c r="K5729">
        <v>100</v>
      </c>
      <c r="L5729">
        <f t="shared" si="460"/>
        <v>3.4481000000000002</v>
      </c>
      <c r="N5729">
        <v>0.59450000000000003</v>
      </c>
      <c r="O5729" t="str">
        <f t="shared" si="462"/>
        <v>18&lt;row&gt;&lt;color=136,140,107&gt;用判签给予对手344%伤害，&lt;row&gt;&lt;color=136,140,107&gt;并额外造成327点伤害</v>
      </c>
    </row>
    <row r="5730" spans="1:15" x14ac:dyDescent="0.15">
      <c r="A5730">
        <f t="shared" si="459"/>
        <v>1006323017</v>
      </c>
      <c r="B5730" s="32">
        <v>1006323</v>
      </c>
      <c r="C5730">
        <v>17</v>
      </c>
      <c r="D5730">
        <v>0</v>
      </c>
      <c r="E5730">
        <v>0</v>
      </c>
      <c r="F5730" t="s">
        <v>594</v>
      </c>
      <c r="H5730">
        <v>0</v>
      </c>
      <c r="I5730">
        <v>1</v>
      </c>
      <c r="J5730">
        <v>0</v>
      </c>
      <c r="K5730">
        <v>100</v>
      </c>
      <c r="L5730">
        <f t="shared" si="460"/>
        <v>3.4846399999999997</v>
      </c>
      <c r="N5730">
        <v>0.6008</v>
      </c>
      <c r="O5730" t="str">
        <f t="shared" si="462"/>
        <v>18&lt;row&gt;&lt;color=136,140,107&gt;用判签给予对手348%伤害，&lt;row&gt;&lt;color=136,140,107&gt;并额外造成355点伤害</v>
      </c>
    </row>
    <row r="5731" spans="1:15" x14ac:dyDescent="0.15">
      <c r="A5731">
        <f t="shared" si="459"/>
        <v>1006323018</v>
      </c>
      <c r="B5731" s="32">
        <v>1006323</v>
      </c>
      <c r="C5731">
        <v>18</v>
      </c>
      <c r="D5731">
        <v>0</v>
      </c>
      <c r="E5731">
        <v>0</v>
      </c>
      <c r="F5731" t="s">
        <v>595</v>
      </c>
      <c r="H5731">
        <v>0</v>
      </c>
      <c r="I5731">
        <v>1</v>
      </c>
      <c r="J5731">
        <v>0</v>
      </c>
      <c r="K5731">
        <v>100</v>
      </c>
      <c r="L5731">
        <f t="shared" si="460"/>
        <v>3.5211799999999998</v>
      </c>
      <c r="N5731">
        <v>0.60709999999999997</v>
      </c>
      <c r="O5731" t="str">
        <f t="shared" si="462"/>
        <v>18&lt;row&gt;&lt;color=136,140,107&gt;用判签给予对手352%伤害，&lt;row&gt;&lt;color=136,140,107&gt;并额外造成384点伤害</v>
      </c>
    </row>
    <row r="5732" spans="1:15" x14ac:dyDescent="0.15">
      <c r="A5732">
        <f t="shared" si="459"/>
        <v>1006323019</v>
      </c>
      <c r="B5732" s="32">
        <v>1006323</v>
      </c>
      <c r="C5732">
        <v>19</v>
      </c>
      <c r="D5732">
        <v>0</v>
      </c>
      <c r="E5732">
        <v>0</v>
      </c>
      <c r="F5732" t="s">
        <v>596</v>
      </c>
      <c r="H5732">
        <v>0</v>
      </c>
      <c r="I5732">
        <v>1</v>
      </c>
      <c r="J5732">
        <v>0</v>
      </c>
      <c r="K5732">
        <v>100</v>
      </c>
      <c r="L5732">
        <f t="shared" si="460"/>
        <v>3.5577199999999998</v>
      </c>
      <c r="N5732">
        <v>0.61339999999999995</v>
      </c>
      <c r="O5732" t="str">
        <f t="shared" si="462"/>
        <v>18&lt;row&gt;&lt;color=136,140,107&gt;用判签给予对手355%伤害，&lt;row&gt;&lt;color=136,140,107&gt;并额外造成414点伤害</v>
      </c>
    </row>
    <row r="5733" spans="1:15" x14ac:dyDescent="0.15">
      <c r="A5733">
        <f t="shared" si="459"/>
        <v>1006323020</v>
      </c>
      <c r="B5733" s="32">
        <v>1006323</v>
      </c>
      <c r="C5733">
        <v>20</v>
      </c>
      <c r="D5733">
        <v>0</v>
      </c>
      <c r="E5733">
        <v>0</v>
      </c>
      <c r="F5733" t="s">
        <v>597</v>
      </c>
      <c r="H5733">
        <v>0</v>
      </c>
      <c r="I5733">
        <v>1</v>
      </c>
      <c r="J5733">
        <v>0</v>
      </c>
      <c r="K5733">
        <v>100</v>
      </c>
      <c r="L5733">
        <f t="shared" si="460"/>
        <v>3.5942599999999945</v>
      </c>
      <c r="N5733">
        <v>0.61969999999999903</v>
      </c>
      <c r="O5733" t="str">
        <f t="shared" si="462"/>
        <v>18&lt;row&gt;&lt;color=136,140,107&gt;用判签给予对手359%伤害，&lt;row&gt;&lt;color=136,140,107&gt;并额外造成445点伤害</v>
      </c>
    </row>
    <row r="5734" spans="1:15" x14ac:dyDescent="0.15">
      <c r="A5734">
        <f t="shared" si="459"/>
        <v>1006323021</v>
      </c>
      <c r="B5734" s="32">
        <v>1006323</v>
      </c>
      <c r="C5734">
        <v>21</v>
      </c>
      <c r="D5734">
        <v>0</v>
      </c>
      <c r="E5734">
        <v>0</v>
      </c>
      <c r="F5734" t="s">
        <v>598</v>
      </c>
      <c r="H5734">
        <v>0</v>
      </c>
      <c r="I5734">
        <v>1</v>
      </c>
      <c r="J5734">
        <v>0</v>
      </c>
      <c r="K5734">
        <v>100</v>
      </c>
      <c r="L5734">
        <f t="shared" si="460"/>
        <v>3.630799999999994</v>
      </c>
      <c r="N5734">
        <v>0.625999999999999</v>
      </c>
      <c r="O5734" t="str">
        <f t="shared" si="462"/>
        <v>18&lt;row&gt;&lt;color=136,140,107&gt;用判签给予对手363%伤害，&lt;row&gt;&lt;color=136,140,107&gt;并额外造成477点伤害</v>
      </c>
    </row>
    <row r="5735" spans="1:15" x14ac:dyDescent="0.15">
      <c r="A5735">
        <f t="shared" si="459"/>
        <v>1006323022</v>
      </c>
      <c r="B5735" s="32">
        <v>1006323</v>
      </c>
      <c r="C5735">
        <v>22</v>
      </c>
      <c r="D5735">
        <v>0</v>
      </c>
      <c r="E5735">
        <v>0</v>
      </c>
      <c r="F5735" t="s">
        <v>599</v>
      </c>
      <c r="H5735">
        <v>0</v>
      </c>
      <c r="I5735">
        <v>1</v>
      </c>
      <c r="J5735">
        <v>0</v>
      </c>
      <c r="K5735">
        <v>100</v>
      </c>
      <c r="L5735">
        <f t="shared" si="460"/>
        <v>3.667339999999994</v>
      </c>
      <c r="N5735">
        <v>0.63229999999999897</v>
      </c>
      <c r="O5735" t="str">
        <f t="shared" si="462"/>
        <v>18&lt;row&gt;&lt;color=136,140,107&gt;用判签给予对手366%伤害，&lt;row&gt;&lt;color=136,140,107&gt;并额外造成510点伤害</v>
      </c>
    </row>
    <row r="5736" spans="1:15" x14ac:dyDescent="0.15">
      <c r="A5736">
        <f t="shared" si="459"/>
        <v>1006323023</v>
      </c>
      <c r="B5736" s="32">
        <v>1006323</v>
      </c>
      <c r="C5736">
        <v>23</v>
      </c>
      <c r="D5736">
        <v>0</v>
      </c>
      <c r="E5736">
        <v>0</v>
      </c>
      <c r="F5736" t="s">
        <v>600</v>
      </c>
      <c r="H5736">
        <v>0</v>
      </c>
      <c r="I5736">
        <v>1</v>
      </c>
      <c r="J5736">
        <v>0</v>
      </c>
      <c r="K5736">
        <v>100</v>
      </c>
      <c r="L5736">
        <f t="shared" si="460"/>
        <v>3.7038799999999936</v>
      </c>
      <c r="N5736">
        <v>0.63859999999999895</v>
      </c>
      <c r="O5736" t="str">
        <f t="shared" si="462"/>
        <v>18&lt;row&gt;&lt;color=136,140,107&gt;用判签给予对手370%伤害，&lt;row&gt;&lt;color=136,140,107&gt;并额外造成544点伤害</v>
      </c>
    </row>
    <row r="5737" spans="1:15" x14ac:dyDescent="0.15">
      <c r="A5737">
        <f t="shared" ref="A5737:A5800" si="463">B5737*1000+C5737</f>
        <v>1006323024</v>
      </c>
      <c r="B5737" s="32">
        <v>1006323</v>
      </c>
      <c r="C5737">
        <v>24</v>
      </c>
      <c r="D5737">
        <v>0</v>
      </c>
      <c r="E5737">
        <v>0</v>
      </c>
      <c r="F5737" t="s">
        <v>601</v>
      </c>
      <c r="H5737">
        <v>0</v>
      </c>
      <c r="I5737">
        <v>1</v>
      </c>
      <c r="J5737">
        <v>0</v>
      </c>
      <c r="K5737">
        <v>100</v>
      </c>
      <c r="L5737">
        <f t="shared" si="460"/>
        <v>3.7404199999999941</v>
      </c>
      <c r="N5737">
        <v>0.64489999999999903</v>
      </c>
      <c r="O5737" t="str">
        <f t="shared" si="462"/>
        <v>18&lt;row&gt;&lt;color=136,140,107&gt;用判签给予对手374%伤害，&lt;row&gt;&lt;color=136,140,107&gt;并额外造成578点伤害</v>
      </c>
    </row>
    <row r="5738" spans="1:15" x14ac:dyDescent="0.15">
      <c r="A5738">
        <f t="shared" si="463"/>
        <v>1006323025</v>
      </c>
      <c r="B5738" s="32">
        <v>1006323</v>
      </c>
      <c r="C5738">
        <v>25</v>
      </c>
      <c r="D5738">
        <v>0</v>
      </c>
      <c r="E5738">
        <v>0</v>
      </c>
      <c r="F5738" t="s">
        <v>602</v>
      </c>
      <c r="H5738">
        <v>0</v>
      </c>
      <c r="I5738">
        <v>1</v>
      </c>
      <c r="J5738">
        <v>0</v>
      </c>
      <c r="K5738">
        <v>100</v>
      </c>
      <c r="L5738">
        <f t="shared" si="460"/>
        <v>3.7769599999999941</v>
      </c>
      <c r="N5738">
        <v>0.651199999999999</v>
      </c>
      <c r="O5738" t="str">
        <f t="shared" si="462"/>
        <v>18&lt;row&gt;&lt;color=136,140,107&gt;用判签给予对手377%伤害，&lt;row&gt;&lt;color=136,140,107&gt;并额外造成614点伤害</v>
      </c>
    </row>
    <row r="5739" spans="1:15" x14ac:dyDescent="0.15">
      <c r="A5739">
        <f t="shared" si="463"/>
        <v>1006323026</v>
      </c>
      <c r="B5739" s="32">
        <v>1006323</v>
      </c>
      <c r="C5739">
        <v>26</v>
      </c>
      <c r="D5739">
        <v>0</v>
      </c>
      <c r="E5739">
        <v>0</v>
      </c>
      <c r="F5739" t="s">
        <v>603</v>
      </c>
      <c r="H5739">
        <v>0</v>
      </c>
      <c r="I5739">
        <v>1</v>
      </c>
      <c r="J5739">
        <v>0</v>
      </c>
      <c r="K5739">
        <v>100</v>
      </c>
      <c r="L5739">
        <f t="shared" si="460"/>
        <v>3.8134999999999941</v>
      </c>
      <c r="N5739">
        <v>0.65749999999999897</v>
      </c>
      <c r="O5739" t="str">
        <f t="shared" si="462"/>
        <v>18&lt;row&gt;&lt;color=136,140,107&gt;用判签给予对手381%伤害，&lt;row&gt;&lt;color=136,140,107&gt;并额外造成651点伤害</v>
      </c>
    </row>
    <row r="5740" spans="1:15" x14ac:dyDescent="0.15">
      <c r="A5740">
        <f t="shared" si="463"/>
        <v>1006323027</v>
      </c>
      <c r="B5740" s="32">
        <v>1006323</v>
      </c>
      <c r="C5740">
        <v>27</v>
      </c>
      <c r="D5740">
        <v>0</v>
      </c>
      <c r="E5740">
        <v>0</v>
      </c>
      <c r="F5740" t="s">
        <v>604</v>
      </c>
      <c r="H5740">
        <v>0</v>
      </c>
      <c r="I5740">
        <v>1</v>
      </c>
      <c r="J5740">
        <v>0</v>
      </c>
      <c r="K5740">
        <v>100</v>
      </c>
      <c r="L5740">
        <f t="shared" si="460"/>
        <v>3.8500399999999937</v>
      </c>
      <c r="N5740">
        <v>0.66379999999999895</v>
      </c>
      <c r="O5740" t="str">
        <f t="shared" si="462"/>
        <v>18&lt;row&gt;&lt;color=136,140,107&gt;用判签给予对手385%伤害，&lt;row&gt;&lt;color=136,140,107&gt;并额外造成690点伤害</v>
      </c>
    </row>
    <row r="5741" spans="1:15" x14ac:dyDescent="0.15">
      <c r="A5741">
        <f t="shared" si="463"/>
        <v>1006323028</v>
      </c>
      <c r="B5741" s="32">
        <v>1006323</v>
      </c>
      <c r="C5741">
        <v>28</v>
      </c>
      <c r="D5741">
        <v>0</v>
      </c>
      <c r="E5741">
        <v>0</v>
      </c>
      <c r="F5741" t="s">
        <v>605</v>
      </c>
      <c r="H5741">
        <v>0</v>
      </c>
      <c r="I5741">
        <v>1</v>
      </c>
      <c r="J5741">
        <v>0</v>
      </c>
      <c r="K5741">
        <v>100</v>
      </c>
      <c r="L5741">
        <f t="shared" si="460"/>
        <v>3.8865799999999942</v>
      </c>
      <c r="N5741">
        <v>0.67009999999999903</v>
      </c>
      <c r="O5741" t="str">
        <f t="shared" si="462"/>
        <v>18&lt;row&gt;&lt;color=136,140,107&gt;用判签给予对手388%伤害，&lt;row&gt;&lt;color=136,140,107&gt;并额外造成729点伤害</v>
      </c>
    </row>
    <row r="5742" spans="1:15" x14ac:dyDescent="0.15">
      <c r="A5742">
        <f t="shared" si="463"/>
        <v>1006323029</v>
      </c>
      <c r="B5742" s="32">
        <v>1006323</v>
      </c>
      <c r="C5742">
        <v>29</v>
      </c>
      <c r="D5742">
        <v>0</v>
      </c>
      <c r="E5742">
        <v>0</v>
      </c>
      <c r="F5742" t="s">
        <v>606</v>
      </c>
      <c r="H5742">
        <v>0</v>
      </c>
      <c r="I5742">
        <v>1</v>
      </c>
      <c r="J5742">
        <v>0</v>
      </c>
      <c r="K5742">
        <v>100</v>
      </c>
      <c r="L5742">
        <f t="shared" si="460"/>
        <v>3.9231199999999942</v>
      </c>
      <c r="N5742">
        <v>0.676399999999999</v>
      </c>
      <c r="O5742" t="str">
        <f t="shared" si="462"/>
        <v>18&lt;row&gt;&lt;color=136,140,107&gt;用判签给予对手392%伤害，&lt;row&gt;&lt;color=136,140,107&gt;并额外造成769点伤害</v>
      </c>
    </row>
    <row r="5743" spans="1:15" x14ac:dyDescent="0.15">
      <c r="A5743">
        <f t="shared" si="463"/>
        <v>1006323030</v>
      </c>
      <c r="B5743" s="32">
        <v>1006323</v>
      </c>
      <c r="C5743">
        <v>30</v>
      </c>
      <c r="D5743">
        <v>0</v>
      </c>
      <c r="E5743">
        <v>0</v>
      </c>
      <c r="F5743" t="s">
        <v>607</v>
      </c>
      <c r="H5743">
        <v>0</v>
      </c>
      <c r="I5743">
        <v>1</v>
      </c>
      <c r="J5743">
        <v>0</v>
      </c>
      <c r="K5743">
        <v>100</v>
      </c>
      <c r="L5743">
        <f t="shared" si="460"/>
        <v>3.9596599999999937</v>
      </c>
      <c r="N5743">
        <v>0.68269999999999897</v>
      </c>
      <c r="O5743" t="str">
        <f t="shared" si="462"/>
        <v>18&lt;row&gt;&lt;color=136,140,107&gt;用判签给予对手395%伤害，&lt;row&gt;&lt;color=136,140,107&gt;并额外造成810点伤害</v>
      </c>
    </row>
    <row r="5744" spans="1:15" x14ac:dyDescent="0.15">
      <c r="A5744">
        <f t="shared" si="463"/>
        <v>1006323031</v>
      </c>
      <c r="B5744" s="32">
        <v>1006323</v>
      </c>
      <c r="C5744">
        <v>31</v>
      </c>
      <c r="D5744">
        <v>0</v>
      </c>
      <c r="E5744">
        <v>0</v>
      </c>
      <c r="F5744" t="s">
        <v>608</v>
      </c>
      <c r="H5744">
        <v>0</v>
      </c>
      <c r="I5744">
        <v>1</v>
      </c>
      <c r="J5744">
        <v>0</v>
      </c>
      <c r="K5744">
        <v>100</v>
      </c>
      <c r="L5744">
        <f t="shared" si="460"/>
        <v>3.9961999999999938</v>
      </c>
      <c r="N5744">
        <v>0.68899999999999895</v>
      </c>
      <c r="O5744" t="str">
        <f t="shared" si="462"/>
        <v>18&lt;row&gt;&lt;color=136,140,107&gt;用判签给予对手399%伤害，&lt;row&gt;&lt;color=136,140,107&gt;并额外造成853点伤害</v>
      </c>
    </row>
    <row r="5745" spans="1:15" x14ac:dyDescent="0.15">
      <c r="A5745">
        <f t="shared" si="463"/>
        <v>1006323032</v>
      </c>
      <c r="B5745" s="32">
        <v>1006323</v>
      </c>
      <c r="C5745">
        <v>32</v>
      </c>
      <c r="D5745">
        <v>0</v>
      </c>
      <c r="E5745">
        <v>0</v>
      </c>
      <c r="F5745" t="s">
        <v>609</v>
      </c>
      <c r="H5745">
        <v>0</v>
      </c>
      <c r="I5745">
        <v>1</v>
      </c>
      <c r="J5745">
        <v>0</v>
      </c>
      <c r="K5745">
        <v>100</v>
      </c>
      <c r="L5745">
        <f t="shared" si="460"/>
        <v>4.0327399999999942</v>
      </c>
      <c r="N5745">
        <v>0.69529999999999903</v>
      </c>
      <c r="O5745" t="str">
        <f t="shared" si="462"/>
        <v>18&lt;row&gt;&lt;color=136,140,107&gt;用判签给予对手403%伤害，&lt;row&gt;&lt;color=136,140,107&gt;并额外造成897点伤害</v>
      </c>
    </row>
    <row r="5746" spans="1:15" x14ac:dyDescent="0.15">
      <c r="A5746">
        <f t="shared" si="463"/>
        <v>1006323033</v>
      </c>
      <c r="B5746" s="32">
        <v>1006323</v>
      </c>
      <c r="C5746">
        <v>33</v>
      </c>
      <c r="D5746">
        <v>0</v>
      </c>
      <c r="E5746">
        <v>0</v>
      </c>
      <c r="F5746" t="s">
        <v>610</v>
      </c>
      <c r="H5746">
        <v>0</v>
      </c>
      <c r="I5746">
        <v>1</v>
      </c>
      <c r="J5746">
        <v>0</v>
      </c>
      <c r="K5746">
        <v>100</v>
      </c>
      <c r="L5746">
        <f t="shared" ref="L5746:L5809" si="464">IF(C5746=80,VLOOKUP((B5746-20),$B$100:$L$2343,11,0),VLOOKUP((B5746-20),$B$100:$L$2343,11,0)*N5746)</f>
        <v>4.0692799999999938</v>
      </c>
      <c r="N5746">
        <v>0.701599999999999</v>
      </c>
      <c r="O5746" t="str">
        <f t="shared" si="462"/>
        <v>18&lt;row&gt;&lt;color=136,140,107&gt;用判签给予对手406%伤害，&lt;row&gt;&lt;color=136,140,107&gt;并额外造成942点伤害</v>
      </c>
    </row>
    <row r="5747" spans="1:15" x14ac:dyDescent="0.15">
      <c r="A5747">
        <f t="shared" si="463"/>
        <v>1006323034</v>
      </c>
      <c r="B5747" s="32">
        <v>1006323</v>
      </c>
      <c r="C5747">
        <v>34</v>
      </c>
      <c r="D5747">
        <v>0</v>
      </c>
      <c r="E5747">
        <v>0</v>
      </c>
      <c r="F5747" t="s">
        <v>611</v>
      </c>
      <c r="H5747">
        <v>0</v>
      </c>
      <c r="I5747">
        <v>1</v>
      </c>
      <c r="J5747">
        <v>0</v>
      </c>
      <c r="K5747">
        <v>100</v>
      </c>
      <c r="L5747">
        <f t="shared" si="464"/>
        <v>4.1058199999999943</v>
      </c>
      <c r="N5747">
        <v>0.70789999999999897</v>
      </c>
      <c r="O5747" t="str">
        <f t="shared" si="462"/>
        <v>18&lt;row&gt;&lt;color=136,140,107&gt;用判签给予对手410%伤害，&lt;row&gt;&lt;color=136,140,107&gt;并额外造成988点伤害</v>
      </c>
    </row>
    <row r="5748" spans="1:15" x14ac:dyDescent="0.15">
      <c r="A5748">
        <f t="shared" si="463"/>
        <v>1006323035</v>
      </c>
      <c r="B5748" s="32">
        <v>1006323</v>
      </c>
      <c r="C5748">
        <v>35</v>
      </c>
      <c r="D5748">
        <v>0</v>
      </c>
      <c r="E5748">
        <v>0</v>
      </c>
      <c r="F5748" t="s">
        <v>612</v>
      </c>
      <c r="H5748">
        <v>0</v>
      </c>
      <c r="I5748">
        <v>1</v>
      </c>
      <c r="J5748">
        <v>0</v>
      </c>
      <c r="K5748">
        <v>100</v>
      </c>
      <c r="L5748">
        <f t="shared" si="464"/>
        <v>4.1423599999999938</v>
      </c>
      <c r="N5748">
        <v>0.71419999999999895</v>
      </c>
      <c r="O5748" t="str">
        <f t="shared" si="462"/>
        <v>18&lt;row&gt;&lt;color=136,140,107&gt;用判签给予对手414%伤害，&lt;row&gt;&lt;color=136,140,107&gt;并额外造成1035点伤害</v>
      </c>
    </row>
    <row r="5749" spans="1:15" x14ac:dyDescent="0.15">
      <c r="A5749">
        <f t="shared" si="463"/>
        <v>1006323036</v>
      </c>
      <c r="B5749" s="32">
        <v>1006323</v>
      </c>
      <c r="C5749">
        <v>36</v>
      </c>
      <c r="D5749">
        <v>0</v>
      </c>
      <c r="E5749">
        <v>0</v>
      </c>
      <c r="F5749" t="s">
        <v>613</v>
      </c>
      <c r="H5749">
        <v>0</v>
      </c>
      <c r="I5749">
        <v>1</v>
      </c>
      <c r="J5749">
        <v>0</v>
      </c>
      <c r="K5749">
        <v>100</v>
      </c>
      <c r="L5749">
        <f t="shared" si="464"/>
        <v>4.1788999999999943</v>
      </c>
      <c r="N5749">
        <v>0.72049999999999903</v>
      </c>
      <c r="O5749" t="str">
        <f t="shared" si="462"/>
        <v>18&lt;row&gt;&lt;color=136,140,107&gt;用判签给予对手417%伤害，&lt;row&gt;&lt;color=136,140,107&gt;并额外造成1083点伤害</v>
      </c>
    </row>
    <row r="5750" spans="1:15" x14ac:dyDescent="0.15">
      <c r="A5750">
        <f t="shared" si="463"/>
        <v>1006323037</v>
      </c>
      <c r="B5750" s="32">
        <v>1006323</v>
      </c>
      <c r="C5750">
        <v>37</v>
      </c>
      <c r="D5750">
        <v>0</v>
      </c>
      <c r="E5750">
        <v>0</v>
      </c>
      <c r="F5750" t="s">
        <v>614</v>
      </c>
      <c r="H5750">
        <v>0</v>
      </c>
      <c r="I5750">
        <v>1</v>
      </c>
      <c r="J5750">
        <v>0</v>
      </c>
      <c r="K5750">
        <v>100</v>
      </c>
      <c r="L5750">
        <f t="shared" si="464"/>
        <v>4.2154399999999939</v>
      </c>
      <c r="N5750">
        <v>0.726799999999999</v>
      </c>
      <c r="O5750" t="str">
        <f t="shared" si="462"/>
        <v>18&lt;row&gt;&lt;color=136,140,107&gt;用判签给予对手421%伤害，&lt;row&gt;&lt;color=136,140,107&gt;并额外造成1133点伤害</v>
      </c>
    </row>
    <row r="5751" spans="1:15" x14ac:dyDescent="0.15">
      <c r="A5751">
        <f t="shared" si="463"/>
        <v>1006323038</v>
      </c>
      <c r="B5751" s="32">
        <v>1006323</v>
      </c>
      <c r="C5751">
        <v>38</v>
      </c>
      <c r="D5751">
        <v>0</v>
      </c>
      <c r="E5751">
        <v>0</v>
      </c>
      <c r="F5751" t="s">
        <v>615</v>
      </c>
      <c r="H5751">
        <v>0</v>
      </c>
      <c r="I5751">
        <v>1</v>
      </c>
      <c r="J5751">
        <v>0</v>
      </c>
      <c r="K5751">
        <v>100</v>
      </c>
      <c r="L5751">
        <f t="shared" si="464"/>
        <v>4.2519799999999943</v>
      </c>
      <c r="N5751">
        <v>0.73309999999999897</v>
      </c>
      <c r="O5751" t="str">
        <f t="shared" si="462"/>
        <v>18&lt;row&gt;&lt;color=136,140,107&gt;用判签给予对手425%伤害，&lt;row&gt;&lt;color=136,140,107&gt;并额外造成1184点伤害</v>
      </c>
    </row>
    <row r="5752" spans="1:15" x14ac:dyDescent="0.15">
      <c r="A5752">
        <f t="shared" si="463"/>
        <v>1006323039</v>
      </c>
      <c r="B5752" s="32">
        <v>1006323</v>
      </c>
      <c r="C5752">
        <v>39</v>
      </c>
      <c r="D5752">
        <v>0</v>
      </c>
      <c r="E5752">
        <v>0</v>
      </c>
      <c r="F5752" t="s">
        <v>616</v>
      </c>
      <c r="H5752">
        <v>0</v>
      </c>
      <c r="I5752">
        <v>1</v>
      </c>
      <c r="J5752">
        <v>0</v>
      </c>
      <c r="K5752">
        <v>100</v>
      </c>
      <c r="L5752">
        <f t="shared" si="464"/>
        <v>4.2885199999999939</v>
      </c>
      <c r="N5752">
        <v>0.73939999999999895</v>
      </c>
      <c r="O5752" t="str">
        <f t="shared" si="462"/>
        <v>18&lt;row&gt;&lt;color=136,140,107&gt;用判签给予对手428%伤害，&lt;row&gt;&lt;color=136,140,107&gt;并额外造成1236点伤害</v>
      </c>
    </row>
    <row r="5753" spans="1:15" x14ac:dyDescent="0.15">
      <c r="A5753">
        <f t="shared" si="463"/>
        <v>1006323040</v>
      </c>
      <c r="B5753" s="32">
        <v>1006323</v>
      </c>
      <c r="C5753">
        <v>40</v>
      </c>
      <c r="D5753">
        <v>0</v>
      </c>
      <c r="E5753">
        <v>0</v>
      </c>
      <c r="F5753" t="s">
        <v>617</v>
      </c>
      <c r="H5753">
        <v>0</v>
      </c>
      <c r="I5753">
        <v>1</v>
      </c>
      <c r="J5753">
        <v>0</v>
      </c>
      <c r="K5753">
        <v>100</v>
      </c>
      <c r="L5753">
        <f t="shared" si="464"/>
        <v>4.3250599999999944</v>
      </c>
      <c r="N5753">
        <v>0.74569999999999903</v>
      </c>
      <c r="O5753" t="str">
        <f t="shared" si="462"/>
        <v>18&lt;row&gt;&lt;color=136,140,107&gt;用判签给予对手432%伤害，&lt;row&gt;&lt;color=136,140,107&gt;并额外造成1290点伤害</v>
      </c>
    </row>
    <row r="5754" spans="1:15" x14ac:dyDescent="0.15">
      <c r="A5754">
        <f t="shared" si="463"/>
        <v>1006323041</v>
      </c>
      <c r="B5754" s="32">
        <v>1006323</v>
      </c>
      <c r="C5754">
        <v>41</v>
      </c>
      <c r="D5754">
        <v>0</v>
      </c>
      <c r="E5754">
        <v>0</v>
      </c>
      <c r="F5754" t="s">
        <v>618</v>
      </c>
      <c r="H5754">
        <v>0</v>
      </c>
      <c r="I5754">
        <v>1</v>
      </c>
      <c r="J5754">
        <v>0</v>
      </c>
      <c r="K5754">
        <v>100</v>
      </c>
      <c r="L5754">
        <f t="shared" si="464"/>
        <v>4.3615999999999939</v>
      </c>
      <c r="N5754">
        <v>0.751999999999999</v>
      </c>
      <c r="O5754" t="str">
        <f t="shared" si="462"/>
        <v>18&lt;row&gt;&lt;color=136,140,107&gt;用判签给予对手436%伤害，&lt;row&gt;&lt;color=136,140,107&gt;并额外造成1344点伤害</v>
      </c>
    </row>
    <row r="5755" spans="1:15" x14ac:dyDescent="0.15">
      <c r="A5755">
        <f t="shared" si="463"/>
        <v>1006323042</v>
      </c>
      <c r="B5755" s="32">
        <v>1006323</v>
      </c>
      <c r="C5755">
        <v>42</v>
      </c>
      <c r="D5755">
        <v>0</v>
      </c>
      <c r="E5755">
        <v>0</v>
      </c>
      <c r="F5755" t="s">
        <v>619</v>
      </c>
      <c r="H5755">
        <v>0</v>
      </c>
      <c r="I5755">
        <v>1</v>
      </c>
      <c r="J5755">
        <v>0</v>
      </c>
      <c r="K5755">
        <v>100</v>
      </c>
      <c r="L5755">
        <f t="shared" si="464"/>
        <v>4.3981399999999935</v>
      </c>
      <c r="N5755">
        <v>0.75829999999999897</v>
      </c>
      <c r="O5755" t="str">
        <f t="shared" si="462"/>
        <v>18&lt;row&gt;&lt;color=136,140,107&gt;用判签给予对手439%伤害，&lt;row&gt;&lt;color=136,140,107&gt;并额外造成1400点伤害</v>
      </c>
    </row>
    <row r="5756" spans="1:15" x14ac:dyDescent="0.15">
      <c r="A5756">
        <f t="shared" si="463"/>
        <v>1006323043</v>
      </c>
      <c r="B5756" s="32">
        <v>1006323</v>
      </c>
      <c r="C5756">
        <v>43</v>
      </c>
      <c r="D5756">
        <v>0</v>
      </c>
      <c r="E5756">
        <v>0</v>
      </c>
      <c r="F5756" t="s">
        <v>620</v>
      </c>
      <c r="H5756">
        <v>0</v>
      </c>
      <c r="I5756">
        <v>1</v>
      </c>
      <c r="J5756">
        <v>0</v>
      </c>
      <c r="K5756">
        <v>100</v>
      </c>
      <c r="L5756">
        <f t="shared" si="464"/>
        <v>4.434679999999994</v>
      </c>
      <c r="N5756">
        <v>0.76459999999999895</v>
      </c>
      <c r="O5756" t="str">
        <f t="shared" si="462"/>
        <v>18&lt;row&gt;&lt;color=136,140,107&gt;用判签给予对手443%伤害，&lt;row&gt;&lt;color=136,140,107&gt;并额外造成1458点伤害</v>
      </c>
    </row>
    <row r="5757" spans="1:15" x14ac:dyDescent="0.15">
      <c r="A5757">
        <f t="shared" si="463"/>
        <v>1006323044</v>
      </c>
      <c r="B5757" s="32">
        <v>1006323</v>
      </c>
      <c r="C5757">
        <v>44</v>
      </c>
      <c r="D5757">
        <v>0</v>
      </c>
      <c r="E5757">
        <v>0</v>
      </c>
      <c r="F5757" t="s">
        <v>621</v>
      </c>
      <c r="H5757">
        <v>0</v>
      </c>
      <c r="I5757">
        <v>1</v>
      </c>
      <c r="J5757">
        <v>0</v>
      </c>
      <c r="K5757">
        <v>100</v>
      </c>
      <c r="L5757">
        <f t="shared" si="464"/>
        <v>4.4712199999999944</v>
      </c>
      <c r="N5757">
        <v>0.77089999999999903</v>
      </c>
      <c r="O5757" t="str">
        <f t="shared" si="462"/>
        <v>18&lt;row&gt;&lt;color=136,140,107&gt;用判签给予对手447%伤害，&lt;row&gt;&lt;color=136,140,107&gt;并额外造成1516点伤害</v>
      </c>
    </row>
    <row r="5758" spans="1:15" x14ac:dyDescent="0.15">
      <c r="A5758">
        <f t="shared" si="463"/>
        <v>1006323045</v>
      </c>
      <c r="B5758" s="32">
        <v>1006323</v>
      </c>
      <c r="C5758">
        <v>45</v>
      </c>
      <c r="D5758">
        <v>0</v>
      </c>
      <c r="E5758">
        <v>0</v>
      </c>
      <c r="F5758" t="s">
        <v>622</v>
      </c>
      <c r="H5758">
        <v>0</v>
      </c>
      <c r="I5758">
        <v>1</v>
      </c>
      <c r="J5758">
        <v>0</v>
      </c>
      <c r="K5758">
        <v>100</v>
      </c>
      <c r="L5758">
        <f t="shared" si="464"/>
        <v>4.507759999999994</v>
      </c>
      <c r="N5758">
        <v>0.777199999999999</v>
      </c>
      <c r="O5758" t="str">
        <f t="shared" si="462"/>
        <v>18&lt;row&gt;&lt;color=136,140,107&gt;用判签给予对手450%伤害，&lt;row&gt;&lt;color=136,140,107&gt;并额外造成1576点伤害</v>
      </c>
    </row>
    <row r="5759" spans="1:15" x14ac:dyDescent="0.15">
      <c r="A5759">
        <f t="shared" si="463"/>
        <v>1006323046</v>
      </c>
      <c r="B5759" s="32">
        <v>1006323</v>
      </c>
      <c r="C5759">
        <v>46</v>
      </c>
      <c r="D5759">
        <v>0</v>
      </c>
      <c r="E5759">
        <v>0</v>
      </c>
      <c r="F5759" t="s">
        <v>623</v>
      </c>
      <c r="H5759">
        <v>0</v>
      </c>
      <c r="I5759">
        <v>1</v>
      </c>
      <c r="J5759">
        <v>0</v>
      </c>
      <c r="K5759">
        <v>100</v>
      </c>
      <c r="L5759">
        <f t="shared" si="464"/>
        <v>4.5442999999999936</v>
      </c>
      <c r="N5759">
        <v>0.78349999999999898</v>
      </c>
      <c r="O5759" t="str">
        <f t="shared" si="462"/>
        <v>18&lt;row&gt;&lt;color=136,140,107&gt;用判签给予对手454%伤害，&lt;row&gt;&lt;color=136,140,107&gt;并额外造成1637点伤害</v>
      </c>
    </row>
    <row r="5760" spans="1:15" x14ac:dyDescent="0.15">
      <c r="A5760">
        <f t="shared" si="463"/>
        <v>1006323047</v>
      </c>
      <c r="B5760" s="32">
        <v>1006323</v>
      </c>
      <c r="C5760">
        <v>47</v>
      </c>
      <c r="D5760">
        <v>0</v>
      </c>
      <c r="E5760">
        <v>0</v>
      </c>
      <c r="F5760" t="s">
        <v>624</v>
      </c>
      <c r="H5760">
        <v>0</v>
      </c>
      <c r="I5760">
        <v>1</v>
      </c>
      <c r="J5760">
        <v>0</v>
      </c>
      <c r="K5760">
        <v>100</v>
      </c>
      <c r="L5760">
        <f t="shared" si="464"/>
        <v>4.580839999999994</v>
      </c>
      <c r="N5760">
        <v>0.78979999999999895</v>
      </c>
      <c r="O5760" t="str">
        <f t="shared" si="462"/>
        <v>18&lt;row&gt;&lt;color=136,140,107&gt;用判签给予对手458%伤害，&lt;row&gt;&lt;color=136,140,107&gt;并额外造成1700点伤害</v>
      </c>
    </row>
    <row r="5761" spans="1:15" x14ac:dyDescent="0.15">
      <c r="A5761">
        <f t="shared" si="463"/>
        <v>1006323048</v>
      </c>
      <c r="B5761" s="32">
        <v>1006323</v>
      </c>
      <c r="C5761">
        <v>48</v>
      </c>
      <c r="D5761">
        <v>0</v>
      </c>
      <c r="E5761">
        <v>0</v>
      </c>
      <c r="F5761" t="s">
        <v>625</v>
      </c>
      <c r="H5761">
        <v>0</v>
      </c>
      <c r="I5761">
        <v>1</v>
      </c>
      <c r="J5761">
        <v>0</v>
      </c>
      <c r="K5761">
        <v>100</v>
      </c>
      <c r="L5761">
        <f t="shared" si="464"/>
        <v>4.6173799999999945</v>
      </c>
      <c r="N5761">
        <v>0.79609999999999903</v>
      </c>
      <c r="O5761" t="str">
        <f t="shared" si="462"/>
        <v>18&lt;row&gt;&lt;color=136,140,107&gt;用判签给予对手461%伤害，&lt;row&gt;&lt;color=136,140,107&gt;并额外造成1764点伤害</v>
      </c>
    </row>
    <row r="5762" spans="1:15" x14ac:dyDescent="0.15">
      <c r="A5762">
        <f t="shared" si="463"/>
        <v>1006323049</v>
      </c>
      <c r="B5762" s="32">
        <v>1006323</v>
      </c>
      <c r="C5762">
        <v>49</v>
      </c>
      <c r="D5762">
        <v>0</v>
      </c>
      <c r="E5762">
        <v>0</v>
      </c>
      <c r="F5762" t="s">
        <v>626</v>
      </c>
      <c r="H5762">
        <v>0</v>
      </c>
      <c r="I5762">
        <v>1</v>
      </c>
      <c r="J5762">
        <v>0</v>
      </c>
      <c r="K5762">
        <v>100</v>
      </c>
      <c r="L5762">
        <f t="shared" si="464"/>
        <v>4.6539199999999941</v>
      </c>
      <c r="N5762">
        <v>0.802399999999999</v>
      </c>
      <c r="O5762" t="str">
        <f t="shared" si="462"/>
        <v>18&lt;row&gt;&lt;color=136,140,107&gt;用判签给予对手465%伤害，&lt;row&gt;&lt;color=136,140,107&gt;并额外造成1829点伤害</v>
      </c>
    </row>
    <row r="5763" spans="1:15" x14ac:dyDescent="0.15">
      <c r="A5763">
        <f t="shared" si="463"/>
        <v>1006323050</v>
      </c>
      <c r="B5763" s="32">
        <v>1006323</v>
      </c>
      <c r="C5763">
        <v>50</v>
      </c>
      <c r="D5763">
        <v>0</v>
      </c>
      <c r="E5763">
        <v>0</v>
      </c>
      <c r="F5763" t="s">
        <v>627</v>
      </c>
      <c r="H5763">
        <v>0</v>
      </c>
      <c r="I5763">
        <v>1</v>
      </c>
      <c r="J5763">
        <v>0</v>
      </c>
      <c r="K5763">
        <v>100</v>
      </c>
      <c r="L5763">
        <f t="shared" si="464"/>
        <v>4.6904599999999936</v>
      </c>
      <c r="N5763">
        <v>0.80869999999999898</v>
      </c>
      <c r="O5763" t="str">
        <f t="shared" si="462"/>
        <v>18&lt;row&gt;&lt;color=136,140,107&gt;用判签给予对手469%伤害，&lt;row&gt;&lt;color=136,140,107&gt;并额外造成1896点伤害</v>
      </c>
    </row>
    <row r="5764" spans="1:15" x14ac:dyDescent="0.15">
      <c r="A5764">
        <f t="shared" si="463"/>
        <v>1006323051</v>
      </c>
      <c r="B5764" s="32">
        <v>1006323</v>
      </c>
      <c r="C5764">
        <v>51</v>
      </c>
      <c r="D5764">
        <v>0</v>
      </c>
      <c r="E5764">
        <v>0</v>
      </c>
      <c r="F5764" t="s">
        <v>628</v>
      </c>
      <c r="H5764">
        <v>0</v>
      </c>
      <c r="I5764">
        <v>1</v>
      </c>
      <c r="J5764">
        <v>0</v>
      </c>
      <c r="K5764">
        <v>100</v>
      </c>
      <c r="L5764">
        <f t="shared" si="464"/>
        <v>4.7269999999999941</v>
      </c>
      <c r="N5764">
        <v>0.81499999999999895</v>
      </c>
      <c r="O5764" t="str">
        <f t="shared" si="462"/>
        <v>18&lt;row&gt;&lt;color=136,140,107&gt;用判签给予对手472%伤害，&lt;row&gt;&lt;color=136,140,107&gt;并额外造成1964点伤害</v>
      </c>
    </row>
    <row r="5765" spans="1:15" x14ac:dyDescent="0.15">
      <c r="A5765">
        <f t="shared" si="463"/>
        <v>1006323052</v>
      </c>
      <c r="B5765" s="32">
        <v>1006323</v>
      </c>
      <c r="C5765">
        <v>52</v>
      </c>
      <c r="D5765">
        <v>0</v>
      </c>
      <c r="E5765">
        <v>0</v>
      </c>
      <c r="F5765" t="s">
        <v>629</v>
      </c>
      <c r="H5765">
        <v>0</v>
      </c>
      <c r="I5765">
        <v>1</v>
      </c>
      <c r="J5765">
        <v>0</v>
      </c>
      <c r="K5765">
        <v>100</v>
      </c>
      <c r="L5765">
        <f t="shared" si="464"/>
        <v>4.7635399999999946</v>
      </c>
      <c r="N5765">
        <v>0.82129999999999903</v>
      </c>
      <c r="O5765" t="str">
        <f t="shared" si="462"/>
        <v>18&lt;row&gt;&lt;color=136,140,107&gt;用判签给予对手476%伤害，&lt;row&gt;&lt;color=136,140,107&gt;并额外造成2034点伤害</v>
      </c>
    </row>
    <row r="5766" spans="1:15" x14ac:dyDescent="0.15">
      <c r="A5766">
        <f t="shared" si="463"/>
        <v>1006323053</v>
      </c>
      <c r="B5766" s="32">
        <v>1006323</v>
      </c>
      <c r="C5766">
        <v>53</v>
      </c>
      <c r="D5766">
        <v>0</v>
      </c>
      <c r="E5766">
        <v>0</v>
      </c>
      <c r="F5766" t="s">
        <v>630</v>
      </c>
      <c r="H5766">
        <v>0</v>
      </c>
      <c r="I5766">
        <v>1</v>
      </c>
      <c r="J5766">
        <v>0</v>
      </c>
      <c r="K5766">
        <v>100</v>
      </c>
      <c r="L5766">
        <f t="shared" si="464"/>
        <v>4.8000799999999941</v>
      </c>
      <c r="N5766">
        <v>0.827599999999999</v>
      </c>
      <c r="O5766" t="str">
        <f t="shared" si="462"/>
        <v>18&lt;row&gt;&lt;color=136,140,107&gt;用判签给予对手480%伤害，&lt;row&gt;&lt;color=136,140,107&gt;并额外造成2105点伤害</v>
      </c>
    </row>
    <row r="5767" spans="1:15" x14ac:dyDescent="0.15">
      <c r="A5767">
        <f t="shared" si="463"/>
        <v>1006323054</v>
      </c>
      <c r="B5767" s="32">
        <v>1006323</v>
      </c>
      <c r="C5767">
        <v>54</v>
      </c>
      <c r="D5767">
        <v>0</v>
      </c>
      <c r="E5767">
        <v>0</v>
      </c>
      <c r="F5767" t="s">
        <v>631</v>
      </c>
      <c r="H5767">
        <v>0</v>
      </c>
      <c r="I5767">
        <v>1</v>
      </c>
      <c r="J5767">
        <v>0</v>
      </c>
      <c r="K5767">
        <v>100</v>
      </c>
      <c r="L5767">
        <f t="shared" si="464"/>
        <v>4.8366199999999937</v>
      </c>
      <c r="N5767">
        <v>0.83389999999999898</v>
      </c>
      <c r="O5767" t="str">
        <f t="shared" si="462"/>
        <v>18&lt;row&gt;&lt;color=136,140,107&gt;用判签给予对手483%伤害，&lt;row&gt;&lt;color=136,140,107&gt;并额外造成2177点伤害</v>
      </c>
    </row>
    <row r="5768" spans="1:15" x14ac:dyDescent="0.15">
      <c r="A5768">
        <f t="shared" si="463"/>
        <v>1006323055</v>
      </c>
      <c r="B5768" s="32">
        <v>1006323</v>
      </c>
      <c r="C5768">
        <v>55</v>
      </c>
      <c r="D5768">
        <v>0</v>
      </c>
      <c r="E5768">
        <v>0</v>
      </c>
      <c r="F5768" t="s">
        <v>632</v>
      </c>
      <c r="H5768">
        <v>0</v>
      </c>
      <c r="I5768">
        <v>1</v>
      </c>
      <c r="J5768">
        <v>0</v>
      </c>
      <c r="K5768">
        <v>100</v>
      </c>
      <c r="L5768">
        <f t="shared" si="464"/>
        <v>4.8731599999999942</v>
      </c>
      <c r="N5768">
        <v>0.84019999999999895</v>
      </c>
      <c r="O5768" t="str">
        <f t="shared" si="462"/>
        <v>18&lt;row&gt;&lt;color=136,140,107&gt;用判签给予对手487%伤害，&lt;row&gt;&lt;color=136,140,107&gt;并额外造成2251点伤害</v>
      </c>
    </row>
    <row r="5769" spans="1:15" x14ac:dyDescent="0.15">
      <c r="A5769">
        <f t="shared" si="463"/>
        <v>1006323056</v>
      </c>
      <c r="B5769" s="32">
        <v>1006323</v>
      </c>
      <c r="C5769">
        <v>56</v>
      </c>
      <c r="D5769">
        <v>0</v>
      </c>
      <c r="E5769">
        <v>0</v>
      </c>
      <c r="F5769" t="s">
        <v>633</v>
      </c>
      <c r="H5769">
        <v>0</v>
      </c>
      <c r="I5769">
        <v>1</v>
      </c>
      <c r="J5769">
        <v>0</v>
      </c>
      <c r="K5769">
        <v>100</v>
      </c>
      <c r="L5769">
        <f t="shared" si="464"/>
        <v>4.9096999999999884</v>
      </c>
      <c r="N5769">
        <v>0.84649999999999803</v>
      </c>
      <c r="O5769" t="str">
        <f t="shared" si="462"/>
        <v>18&lt;row&gt;&lt;color=136,140,107&gt;用判签给予对手490%伤害，&lt;row&gt;&lt;color=136,140,107&gt;并额外造成2327点伤害</v>
      </c>
    </row>
    <row r="5770" spans="1:15" x14ac:dyDescent="0.15">
      <c r="A5770">
        <f t="shared" si="463"/>
        <v>1006323057</v>
      </c>
      <c r="B5770" s="32">
        <v>1006323</v>
      </c>
      <c r="C5770">
        <v>57</v>
      </c>
      <c r="D5770">
        <v>0</v>
      </c>
      <c r="E5770">
        <v>0</v>
      </c>
      <c r="F5770" t="s">
        <v>634</v>
      </c>
      <c r="H5770">
        <v>0</v>
      </c>
      <c r="I5770">
        <v>1</v>
      </c>
      <c r="J5770">
        <v>0</v>
      </c>
      <c r="K5770">
        <v>100</v>
      </c>
      <c r="L5770">
        <f t="shared" si="464"/>
        <v>4.946239999999988</v>
      </c>
      <c r="N5770">
        <v>0.852799999999998</v>
      </c>
      <c r="O5770" t="str">
        <f t="shared" si="462"/>
        <v>18&lt;row&gt;&lt;color=136,140,107&gt;用判签给予对手494%伤害，&lt;row&gt;&lt;color=136,140,107&gt;并额外造成2404点伤害</v>
      </c>
    </row>
    <row r="5771" spans="1:15" x14ac:dyDescent="0.15">
      <c r="A5771">
        <f t="shared" si="463"/>
        <v>1006323058</v>
      </c>
      <c r="B5771" s="32">
        <v>1006323</v>
      </c>
      <c r="C5771">
        <v>58</v>
      </c>
      <c r="D5771">
        <v>0</v>
      </c>
      <c r="E5771">
        <v>0</v>
      </c>
      <c r="F5771" t="s">
        <v>635</v>
      </c>
      <c r="H5771">
        <v>0</v>
      </c>
      <c r="I5771">
        <v>1</v>
      </c>
      <c r="J5771">
        <v>0</v>
      </c>
      <c r="K5771">
        <v>100</v>
      </c>
      <c r="L5771">
        <f t="shared" si="464"/>
        <v>4.9827799999999884</v>
      </c>
      <c r="N5771">
        <v>0.85909999999999798</v>
      </c>
      <c r="O5771" t="str">
        <f t="shared" si="462"/>
        <v>18&lt;row&gt;&lt;color=136,140,107&gt;用判签给予对手498%伤害，&lt;row&gt;&lt;color=136,140,107&gt;并额外造成2482点伤害</v>
      </c>
    </row>
    <row r="5772" spans="1:15" x14ac:dyDescent="0.15">
      <c r="A5772">
        <f t="shared" si="463"/>
        <v>1006323059</v>
      </c>
      <c r="B5772" s="32">
        <v>1006323</v>
      </c>
      <c r="C5772">
        <v>59</v>
      </c>
      <c r="D5772">
        <v>0</v>
      </c>
      <c r="E5772">
        <v>0</v>
      </c>
      <c r="F5772" t="s">
        <v>636</v>
      </c>
      <c r="H5772">
        <v>0</v>
      </c>
      <c r="I5772">
        <v>1</v>
      </c>
      <c r="J5772">
        <v>0</v>
      </c>
      <c r="K5772">
        <v>100</v>
      </c>
      <c r="L5772">
        <f t="shared" si="464"/>
        <v>5.019319999999988</v>
      </c>
      <c r="N5772">
        <v>0.86539999999999795</v>
      </c>
      <c r="O5772" t="str">
        <f t="shared" si="462"/>
        <v>18&lt;row&gt;&lt;color=136,140,107&gt;用判签给予对手501%伤害，&lt;row&gt;&lt;color=136,140,107&gt;并额外造成2562点伤害</v>
      </c>
    </row>
    <row r="5773" spans="1:15" x14ac:dyDescent="0.15">
      <c r="A5773">
        <f t="shared" si="463"/>
        <v>1006323060</v>
      </c>
      <c r="B5773" s="32">
        <v>1006323</v>
      </c>
      <c r="C5773">
        <v>60</v>
      </c>
      <c r="D5773">
        <v>0</v>
      </c>
      <c r="E5773">
        <v>0</v>
      </c>
      <c r="F5773" t="s">
        <v>637</v>
      </c>
      <c r="H5773">
        <v>0</v>
      </c>
      <c r="I5773">
        <v>1</v>
      </c>
      <c r="J5773">
        <v>0</v>
      </c>
      <c r="K5773">
        <v>100</v>
      </c>
      <c r="L5773">
        <f t="shared" si="464"/>
        <v>5.0558599999999885</v>
      </c>
      <c r="N5773">
        <v>0.87169999999999803</v>
      </c>
      <c r="O5773" t="str">
        <f t="shared" si="462"/>
        <v>18&lt;row&gt;&lt;color=136,140,107&gt;用判签给予对手505%伤害，&lt;row&gt;&lt;color=136,140,107&gt;并额外造成2644点伤害</v>
      </c>
    </row>
    <row r="5774" spans="1:15" x14ac:dyDescent="0.15">
      <c r="A5774">
        <f t="shared" si="463"/>
        <v>1006323061</v>
      </c>
      <c r="B5774" s="32">
        <v>1006323</v>
      </c>
      <c r="C5774">
        <v>61</v>
      </c>
      <c r="D5774">
        <v>0</v>
      </c>
      <c r="E5774">
        <v>0</v>
      </c>
      <c r="F5774" t="s">
        <v>638</v>
      </c>
      <c r="H5774">
        <v>0</v>
      </c>
      <c r="I5774">
        <v>1</v>
      </c>
      <c r="J5774">
        <v>0</v>
      </c>
      <c r="K5774">
        <v>100</v>
      </c>
      <c r="L5774">
        <f t="shared" si="464"/>
        <v>5.092399999999988</v>
      </c>
      <c r="N5774">
        <v>0.877999999999998</v>
      </c>
      <c r="O5774" t="str">
        <f t="shared" si="462"/>
        <v>18&lt;row&gt;&lt;color=136,140,107&gt;用判签给予对手509%伤害，&lt;row&gt;&lt;color=136,140,107&gt;并额外造成2727点伤害</v>
      </c>
    </row>
    <row r="5775" spans="1:15" x14ac:dyDescent="0.15">
      <c r="A5775">
        <f t="shared" si="463"/>
        <v>1006323062</v>
      </c>
      <c r="B5775" s="32">
        <v>1006323</v>
      </c>
      <c r="C5775">
        <v>62</v>
      </c>
      <c r="D5775">
        <v>0</v>
      </c>
      <c r="E5775">
        <v>0</v>
      </c>
      <c r="F5775" t="s">
        <v>639</v>
      </c>
      <c r="H5775">
        <v>0</v>
      </c>
      <c r="I5775">
        <v>1</v>
      </c>
      <c r="J5775">
        <v>0</v>
      </c>
      <c r="K5775">
        <v>100</v>
      </c>
      <c r="L5775">
        <f t="shared" si="464"/>
        <v>5.1289399999999885</v>
      </c>
      <c r="N5775">
        <v>0.88429999999999798</v>
      </c>
      <c r="O5775" t="str">
        <f t="shared" si="462"/>
        <v>18&lt;row&gt;&lt;color=136,140,107&gt;用判签给予对手512%伤害，&lt;row&gt;&lt;color=136,140,107&gt;并额外造成2812点伤害</v>
      </c>
    </row>
    <row r="5776" spans="1:15" x14ac:dyDescent="0.15">
      <c r="A5776">
        <f t="shared" si="463"/>
        <v>1006323063</v>
      </c>
      <c r="B5776" s="32">
        <v>1006323</v>
      </c>
      <c r="C5776">
        <v>63</v>
      </c>
      <c r="D5776">
        <v>0</v>
      </c>
      <c r="E5776">
        <v>0</v>
      </c>
      <c r="F5776" t="s">
        <v>640</v>
      </c>
      <c r="H5776">
        <v>0</v>
      </c>
      <c r="I5776">
        <v>1</v>
      </c>
      <c r="J5776">
        <v>0</v>
      </c>
      <c r="K5776">
        <v>100</v>
      </c>
      <c r="L5776">
        <f t="shared" si="464"/>
        <v>5.1654799999999881</v>
      </c>
      <c r="N5776">
        <v>0.89059999999999795</v>
      </c>
      <c r="O5776" t="str">
        <f t="shared" si="462"/>
        <v>18&lt;row&gt;&lt;color=136,140,107&gt;用判签给予对手516%伤害，&lt;row&gt;&lt;color=136,140,107&gt;并额外造成2898点伤害</v>
      </c>
    </row>
    <row r="5777" spans="1:15" x14ac:dyDescent="0.15">
      <c r="A5777">
        <f t="shared" si="463"/>
        <v>1006323064</v>
      </c>
      <c r="B5777" s="32">
        <v>1006323</v>
      </c>
      <c r="C5777">
        <v>64</v>
      </c>
      <c r="D5777">
        <v>0</v>
      </c>
      <c r="E5777">
        <v>0</v>
      </c>
      <c r="F5777" t="s">
        <v>641</v>
      </c>
      <c r="H5777">
        <v>0</v>
      </c>
      <c r="I5777">
        <v>1</v>
      </c>
      <c r="J5777">
        <v>0</v>
      </c>
      <c r="K5777">
        <v>100</v>
      </c>
      <c r="L5777">
        <f t="shared" si="464"/>
        <v>5.2020199999999885</v>
      </c>
      <c r="N5777">
        <v>0.89689999999999803</v>
      </c>
      <c r="O5777" t="str">
        <f t="shared" si="462"/>
        <v>18&lt;row&gt;&lt;color=136,140,107&gt;用判签给予对手520%伤害，&lt;row&gt;&lt;color=136,140,107&gt;并额外造成2986点伤害</v>
      </c>
    </row>
    <row r="5778" spans="1:15" x14ac:dyDescent="0.15">
      <c r="A5778">
        <f t="shared" si="463"/>
        <v>1006323065</v>
      </c>
      <c r="B5778" s="32">
        <v>1006323</v>
      </c>
      <c r="C5778">
        <v>65</v>
      </c>
      <c r="D5778">
        <v>0</v>
      </c>
      <c r="E5778">
        <v>0</v>
      </c>
      <c r="F5778" t="s">
        <v>642</v>
      </c>
      <c r="H5778">
        <v>0</v>
      </c>
      <c r="I5778">
        <v>1</v>
      </c>
      <c r="J5778">
        <v>0</v>
      </c>
      <c r="K5778">
        <v>100</v>
      </c>
      <c r="L5778">
        <f t="shared" si="464"/>
        <v>5.2385599999999881</v>
      </c>
      <c r="N5778">
        <v>0.903199999999998</v>
      </c>
      <c r="O5778" t="str">
        <f t="shared" si="462"/>
        <v>18&lt;row&gt;&lt;color=136,140,107&gt;用判签给予对手523%伤害，&lt;row&gt;&lt;color=136,140,107&gt;并额外造成3075点伤害</v>
      </c>
    </row>
    <row r="5779" spans="1:15" x14ac:dyDescent="0.15">
      <c r="A5779">
        <f t="shared" si="463"/>
        <v>1006323066</v>
      </c>
      <c r="B5779" s="32">
        <v>1006323</v>
      </c>
      <c r="C5779">
        <v>66</v>
      </c>
      <c r="D5779">
        <v>0</v>
      </c>
      <c r="E5779">
        <v>0</v>
      </c>
      <c r="F5779" t="s">
        <v>643</v>
      </c>
      <c r="H5779">
        <v>0</v>
      </c>
      <c r="I5779">
        <v>1</v>
      </c>
      <c r="J5779">
        <v>0</v>
      </c>
      <c r="K5779">
        <v>100</v>
      </c>
      <c r="L5779">
        <f t="shared" si="464"/>
        <v>5.2750999999999877</v>
      </c>
      <c r="N5779">
        <v>0.90949999999999798</v>
      </c>
      <c r="O5779" t="str">
        <f t="shared" ref="O5779:O5792" si="465">"18&lt;row&gt;&lt;color=136,140,107&gt;用判签给予对手"&amp;INT(L5779*100)&amp;"%伤害，&lt;row&gt;&lt;color=136,140,107&gt;并额外造成"&amp;INT(C5779*10*L5779*N5779)&amp;"点伤害"</f>
        <v>18&lt;row&gt;&lt;color=136,140,107&gt;用判签给予对手527%伤害，&lt;row&gt;&lt;color=136,140,107&gt;并额外造成3166点伤害</v>
      </c>
    </row>
    <row r="5780" spans="1:15" x14ac:dyDescent="0.15">
      <c r="A5780">
        <f t="shared" si="463"/>
        <v>1006323067</v>
      </c>
      <c r="B5780" s="32">
        <v>1006323</v>
      </c>
      <c r="C5780">
        <v>67</v>
      </c>
      <c r="D5780">
        <v>0</v>
      </c>
      <c r="E5780">
        <v>0</v>
      </c>
      <c r="F5780" t="s">
        <v>644</v>
      </c>
      <c r="H5780">
        <v>0</v>
      </c>
      <c r="I5780">
        <v>1</v>
      </c>
      <c r="J5780">
        <v>0</v>
      </c>
      <c r="K5780">
        <v>100</v>
      </c>
      <c r="L5780">
        <f t="shared" si="464"/>
        <v>5.3116399999999881</v>
      </c>
      <c r="N5780">
        <v>0.91579999999999795</v>
      </c>
      <c r="O5780" t="str">
        <f t="shared" si="465"/>
        <v>18&lt;row&gt;&lt;color=136,140,107&gt;用判签给予对手531%伤害，&lt;row&gt;&lt;color=136,140,107&gt;并额外造成3259点伤害</v>
      </c>
    </row>
    <row r="5781" spans="1:15" x14ac:dyDescent="0.15">
      <c r="A5781">
        <f t="shared" si="463"/>
        <v>1006323068</v>
      </c>
      <c r="B5781" s="32">
        <v>1006323</v>
      </c>
      <c r="C5781">
        <v>68</v>
      </c>
      <c r="D5781">
        <v>0</v>
      </c>
      <c r="E5781">
        <v>0</v>
      </c>
      <c r="F5781" t="s">
        <v>645</v>
      </c>
      <c r="H5781">
        <v>0</v>
      </c>
      <c r="I5781">
        <v>1</v>
      </c>
      <c r="J5781">
        <v>0</v>
      </c>
      <c r="K5781">
        <v>100</v>
      </c>
      <c r="L5781">
        <f t="shared" si="464"/>
        <v>5.3481799999999886</v>
      </c>
      <c r="N5781">
        <v>0.92209999999999803</v>
      </c>
      <c r="O5781" t="str">
        <f t="shared" si="465"/>
        <v>18&lt;row&gt;&lt;color=136,140,107&gt;用判签给予对手534%伤害，&lt;row&gt;&lt;color=136,140,107&gt;并额外造成3353点伤害</v>
      </c>
    </row>
    <row r="5782" spans="1:15" x14ac:dyDescent="0.15">
      <c r="A5782">
        <f t="shared" si="463"/>
        <v>1006323069</v>
      </c>
      <c r="B5782" s="32">
        <v>1006323</v>
      </c>
      <c r="C5782">
        <v>69</v>
      </c>
      <c r="D5782">
        <v>0</v>
      </c>
      <c r="E5782">
        <v>0</v>
      </c>
      <c r="F5782" t="s">
        <v>646</v>
      </c>
      <c r="H5782">
        <v>0</v>
      </c>
      <c r="I5782">
        <v>1</v>
      </c>
      <c r="J5782">
        <v>0</v>
      </c>
      <c r="K5782">
        <v>100</v>
      </c>
      <c r="L5782">
        <f t="shared" si="464"/>
        <v>5.3847199999999882</v>
      </c>
      <c r="N5782">
        <v>0.928399999999998</v>
      </c>
      <c r="O5782" t="str">
        <f t="shared" si="465"/>
        <v>18&lt;row&gt;&lt;color=136,140,107&gt;用判签给予对手538%伤害，&lt;row&gt;&lt;color=136,140,107&gt;并额外造成3449点伤害</v>
      </c>
    </row>
    <row r="5783" spans="1:15" x14ac:dyDescent="0.15">
      <c r="A5783">
        <f t="shared" si="463"/>
        <v>1006323070</v>
      </c>
      <c r="B5783" s="32">
        <v>1006323</v>
      </c>
      <c r="C5783">
        <v>70</v>
      </c>
      <c r="D5783">
        <v>0</v>
      </c>
      <c r="E5783">
        <v>0</v>
      </c>
      <c r="F5783" t="s">
        <v>647</v>
      </c>
      <c r="H5783">
        <v>0</v>
      </c>
      <c r="I5783">
        <v>1</v>
      </c>
      <c r="J5783">
        <v>0</v>
      </c>
      <c r="K5783">
        <v>100</v>
      </c>
      <c r="L5783">
        <f t="shared" si="464"/>
        <v>5.4212599999999878</v>
      </c>
      <c r="N5783">
        <v>0.93469999999999798</v>
      </c>
      <c r="O5783" t="str">
        <f t="shared" si="465"/>
        <v>18&lt;row&gt;&lt;color=136,140,107&gt;用判签给予对手542%伤害，&lt;row&gt;&lt;color=136,140,107&gt;并额外造成3547点伤害</v>
      </c>
    </row>
    <row r="5784" spans="1:15" x14ac:dyDescent="0.15">
      <c r="A5784">
        <f t="shared" si="463"/>
        <v>1006323071</v>
      </c>
      <c r="B5784" s="32">
        <v>1006323</v>
      </c>
      <c r="C5784">
        <v>71</v>
      </c>
      <c r="D5784">
        <v>0</v>
      </c>
      <c r="E5784">
        <v>0</v>
      </c>
      <c r="F5784" t="s">
        <v>648</v>
      </c>
      <c r="H5784">
        <v>0</v>
      </c>
      <c r="I5784">
        <v>1</v>
      </c>
      <c r="J5784">
        <v>0</v>
      </c>
      <c r="K5784">
        <v>100</v>
      </c>
      <c r="L5784">
        <f t="shared" si="464"/>
        <v>5.4577999999999882</v>
      </c>
      <c r="N5784">
        <v>0.94099999999999795</v>
      </c>
      <c r="O5784" t="str">
        <f t="shared" si="465"/>
        <v>18&lt;row&gt;&lt;color=136,140,107&gt;用判签给予对手545%伤害，&lt;row&gt;&lt;color=136,140,107&gt;并额外造成3646点伤害</v>
      </c>
    </row>
    <row r="5785" spans="1:15" x14ac:dyDescent="0.15">
      <c r="A5785">
        <f t="shared" si="463"/>
        <v>1006323072</v>
      </c>
      <c r="B5785" s="32">
        <v>1006323</v>
      </c>
      <c r="C5785">
        <v>72</v>
      </c>
      <c r="D5785">
        <v>0</v>
      </c>
      <c r="E5785">
        <v>0</v>
      </c>
      <c r="F5785" t="s">
        <v>649</v>
      </c>
      <c r="H5785">
        <v>0</v>
      </c>
      <c r="I5785">
        <v>1</v>
      </c>
      <c r="J5785">
        <v>0</v>
      </c>
      <c r="K5785">
        <v>100</v>
      </c>
      <c r="L5785">
        <f t="shared" si="464"/>
        <v>5.4943399999999887</v>
      </c>
      <c r="N5785">
        <v>0.94729999999999803</v>
      </c>
      <c r="O5785" t="str">
        <f t="shared" si="465"/>
        <v>18&lt;row&gt;&lt;color=136,140,107&gt;用判签给予对手549%伤害，&lt;row&gt;&lt;color=136,140,107&gt;并额外造成3747点伤害</v>
      </c>
    </row>
    <row r="5786" spans="1:15" x14ac:dyDescent="0.15">
      <c r="A5786">
        <f t="shared" si="463"/>
        <v>1006323073</v>
      </c>
      <c r="B5786" s="32">
        <v>1006323</v>
      </c>
      <c r="C5786">
        <v>73</v>
      </c>
      <c r="D5786">
        <v>0</v>
      </c>
      <c r="E5786">
        <v>0</v>
      </c>
      <c r="F5786" t="s">
        <v>650</v>
      </c>
      <c r="H5786">
        <v>0</v>
      </c>
      <c r="I5786">
        <v>1</v>
      </c>
      <c r="J5786">
        <v>0</v>
      </c>
      <c r="K5786">
        <v>100</v>
      </c>
      <c r="L5786">
        <f t="shared" si="464"/>
        <v>5.5308799999999883</v>
      </c>
      <c r="N5786">
        <v>0.953599999999998</v>
      </c>
      <c r="O5786" t="str">
        <f t="shared" si="465"/>
        <v>18&lt;row&gt;&lt;color=136,140,107&gt;用判签给予对手553%伤害，&lt;row&gt;&lt;color=136,140,107&gt;并额外造成3850点伤害</v>
      </c>
    </row>
    <row r="5787" spans="1:15" x14ac:dyDescent="0.15">
      <c r="A5787">
        <f t="shared" si="463"/>
        <v>1006323074</v>
      </c>
      <c r="B5787" s="32">
        <v>1006323</v>
      </c>
      <c r="C5787">
        <v>74</v>
      </c>
      <c r="D5787">
        <v>0</v>
      </c>
      <c r="E5787">
        <v>0</v>
      </c>
      <c r="F5787" t="s">
        <v>651</v>
      </c>
      <c r="H5787">
        <v>0</v>
      </c>
      <c r="I5787">
        <v>1</v>
      </c>
      <c r="J5787">
        <v>0</v>
      </c>
      <c r="K5787">
        <v>100</v>
      </c>
      <c r="L5787">
        <f t="shared" si="464"/>
        <v>5.5674199999999878</v>
      </c>
      <c r="N5787">
        <v>0.95989999999999798</v>
      </c>
      <c r="O5787" t="str">
        <f t="shared" si="465"/>
        <v>18&lt;row&gt;&lt;color=136,140,107&gt;用判签给予对手556%伤害，&lt;row&gt;&lt;color=136,140,107&gt;并额外造成3954点伤害</v>
      </c>
    </row>
    <row r="5788" spans="1:15" x14ac:dyDescent="0.15">
      <c r="A5788">
        <f t="shared" si="463"/>
        <v>1006323075</v>
      </c>
      <c r="B5788" s="32">
        <v>1006323</v>
      </c>
      <c r="C5788">
        <v>75</v>
      </c>
      <c r="D5788">
        <v>0</v>
      </c>
      <c r="E5788">
        <v>0</v>
      </c>
      <c r="F5788" t="s">
        <v>652</v>
      </c>
      <c r="H5788">
        <v>0</v>
      </c>
      <c r="I5788">
        <v>1</v>
      </c>
      <c r="J5788">
        <v>0</v>
      </c>
      <c r="K5788">
        <v>100</v>
      </c>
      <c r="L5788">
        <f t="shared" si="464"/>
        <v>5.6039599999999883</v>
      </c>
      <c r="N5788">
        <v>0.96619999999999795</v>
      </c>
      <c r="O5788" t="str">
        <f t="shared" si="465"/>
        <v>18&lt;row&gt;&lt;color=136,140,107&gt;用判签给予对手560%伤害，&lt;row&gt;&lt;color=136,140,107&gt;并额外造成4060点伤害</v>
      </c>
    </row>
    <row r="5789" spans="1:15" x14ac:dyDescent="0.15">
      <c r="A5789">
        <f t="shared" si="463"/>
        <v>1006323076</v>
      </c>
      <c r="B5789" s="32">
        <v>1006323</v>
      </c>
      <c r="C5789">
        <v>76</v>
      </c>
      <c r="D5789">
        <v>0</v>
      </c>
      <c r="E5789">
        <v>0</v>
      </c>
      <c r="F5789" t="s">
        <v>653</v>
      </c>
      <c r="H5789">
        <v>0</v>
      </c>
      <c r="I5789">
        <v>1</v>
      </c>
      <c r="J5789">
        <v>0</v>
      </c>
      <c r="K5789">
        <v>100</v>
      </c>
      <c r="L5789">
        <f t="shared" si="464"/>
        <v>5.6404999999999887</v>
      </c>
      <c r="N5789">
        <v>0.97249999999999803</v>
      </c>
      <c r="O5789" t="str">
        <f t="shared" si="465"/>
        <v>18&lt;row&gt;&lt;color=136,140,107&gt;用判签给予对手564%伤害，&lt;row&gt;&lt;color=136,140,107&gt;并额外造成4168点伤害</v>
      </c>
    </row>
    <row r="5790" spans="1:15" x14ac:dyDescent="0.15">
      <c r="A5790">
        <f t="shared" si="463"/>
        <v>1006323077</v>
      </c>
      <c r="B5790" s="32">
        <v>1006323</v>
      </c>
      <c r="C5790">
        <v>77</v>
      </c>
      <c r="D5790">
        <v>0</v>
      </c>
      <c r="E5790">
        <v>0</v>
      </c>
      <c r="F5790" t="s">
        <v>654</v>
      </c>
      <c r="H5790">
        <v>0</v>
      </c>
      <c r="I5790">
        <v>1</v>
      </c>
      <c r="J5790">
        <v>0</v>
      </c>
      <c r="K5790">
        <v>100</v>
      </c>
      <c r="L5790">
        <f t="shared" si="464"/>
        <v>5.6770399999999883</v>
      </c>
      <c r="N5790">
        <v>0.978799999999998</v>
      </c>
      <c r="O5790" t="str">
        <f t="shared" si="465"/>
        <v>18&lt;row&gt;&lt;color=136,140,107&gt;用判签给予对手567%伤害，&lt;row&gt;&lt;color=136,140,107&gt;并额外造成4278点伤害</v>
      </c>
    </row>
    <row r="5791" spans="1:15" x14ac:dyDescent="0.15">
      <c r="A5791">
        <f t="shared" si="463"/>
        <v>1006323078</v>
      </c>
      <c r="B5791" s="32">
        <v>1006323</v>
      </c>
      <c r="C5791">
        <v>78</v>
      </c>
      <c r="D5791">
        <v>0</v>
      </c>
      <c r="E5791">
        <v>0</v>
      </c>
      <c r="F5791" t="s">
        <v>655</v>
      </c>
      <c r="H5791">
        <v>0</v>
      </c>
      <c r="I5791">
        <v>1</v>
      </c>
      <c r="J5791">
        <v>0</v>
      </c>
      <c r="K5791">
        <v>100</v>
      </c>
      <c r="L5791">
        <f t="shared" si="464"/>
        <v>5.7135799999999879</v>
      </c>
      <c r="N5791">
        <v>0.98509999999999798</v>
      </c>
      <c r="O5791" t="str">
        <f t="shared" si="465"/>
        <v>18&lt;row&gt;&lt;color=136,140,107&gt;用判签给予对手571%伤害，&lt;row&gt;&lt;color=136,140,107&gt;并额外造成4390点伤害</v>
      </c>
    </row>
    <row r="5792" spans="1:15" x14ac:dyDescent="0.15">
      <c r="A5792">
        <f t="shared" si="463"/>
        <v>1006323079</v>
      </c>
      <c r="B5792" s="32">
        <v>1006323</v>
      </c>
      <c r="C5792">
        <v>79</v>
      </c>
      <c r="D5792">
        <v>0</v>
      </c>
      <c r="E5792">
        <v>0</v>
      </c>
      <c r="F5792" t="s">
        <v>656</v>
      </c>
      <c r="H5792">
        <v>0</v>
      </c>
      <c r="I5792">
        <v>1</v>
      </c>
      <c r="J5792">
        <v>0</v>
      </c>
      <c r="K5792">
        <v>100</v>
      </c>
      <c r="L5792">
        <f t="shared" si="464"/>
        <v>5.7501199999999884</v>
      </c>
      <c r="N5792">
        <v>0.99139999999999795</v>
      </c>
      <c r="O5792" t="str">
        <f t="shared" si="465"/>
        <v>18&lt;row&gt;&lt;color=136,140,107&gt;用判签给予对手575%伤害，&lt;row&gt;&lt;color=136,140,107&gt;并额外造成4503点伤害</v>
      </c>
    </row>
    <row r="5793" spans="1:15" x14ac:dyDescent="0.15">
      <c r="A5793">
        <f t="shared" si="463"/>
        <v>1006323080</v>
      </c>
      <c r="B5793" s="32">
        <v>1006323</v>
      </c>
      <c r="C5793">
        <v>80</v>
      </c>
      <c r="D5793">
        <v>0</v>
      </c>
      <c r="E5793">
        <v>0</v>
      </c>
      <c r="F5793" t="s">
        <v>657</v>
      </c>
      <c r="H5793">
        <v>0</v>
      </c>
      <c r="I5793">
        <v>1</v>
      </c>
      <c r="J5793">
        <v>0</v>
      </c>
      <c r="K5793">
        <v>100</v>
      </c>
      <c r="L5793">
        <f t="shared" si="464"/>
        <v>5.8</v>
      </c>
      <c r="N5793">
        <v>0.99769999999999803</v>
      </c>
      <c r="O5793" t="str">
        <f>"18&lt;row&gt;&lt;color=136,140,107&gt;用判签给予对手"&amp;INT(L5793*100)&amp;"%伤害，&lt;row&gt;&lt;color=136,140,107&gt;并额外造成"&amp;INT(C5793*10*L5793*N5793)&amp;"点伤害"</f>
        <v>18&lt;row&gt;&lt;color=136,140,107&gt;用判签给予对手580%伤害，&lt;row&gt;&lt;color=136,140,107&gt;并额外造成4629点伤害</v>
      </c>
    </row>
    <row r="5794" spans="1:15" x14ac:dyDescent="0.15">
      <c r="A5794">
        <f t="shared" si="463"/>
        <v>1006423001</v>
      </c>
      <c r="B5794" s="35">
        <v>1006423</v>
      </c>
      <c r="C5794">
        <v>1</v>
      </c>
      <c r="D5794">
        <v>0</v>
      </c>
      <c r="E5794">
        <v>0</v>
      </c>
      <c r="F5794" t="s">
        <v>578</v>
      </c>
      <c r="H5794">
        <v>0</v>
      </c>
      <c r="I5794">
        <v>1</v>
      </c>
      <c r="J5794">
        <v>0</v>
      </c>
      <c r="K5794">
        <v>100</v>
      </c>
      <c r="L5794">
        <f t="shared" si="464"/>
        <v>3</v>
      </c>
      <c r="N5794">
        <v>0.5</v>
      </c>
      <c r="O5794" t="str">
        <f>"18&lt;row&gt;&lt;color=136,140,107&gt;使用踢击给予对手"&amp;INT(L5794*100)&amp;"%伤害，&lt;row&gt;&lt;color=136,140,107&gt;并额外造成"&amp;INT(C5794*10*L5794*N5794)&amp;"点伤害"</f>
        <v>18&lt;row&gt;&lt;color=136,140,107&gt;使用踢击给予对手300%伤害，&lt;row&gt;&lt;color=136,140,107&gt;并额外造成15点伤害</v>
      </c>
    </row>
    <row r="5795" spans="1:15" x14ac:dyDescent="0.15">
      <c r="A5795">
        <f t="shared" si="463"/>
        <v>1006423002</v>
      </c>
      <c r="B5795" s="32">
        <v>1006423</v>
      </c>
      <c r="C5795">
        <v>2</v>
      </c>
      <c r="D5795">
        <v>0</v>
      </c>
      <c r="E5795">
        <v>0</v>
      </c>
      <c r="F5795" t="s">
        <v>590</v>
      </c>
      <c r="H5795">
        <v>0</v>
      </c>
      <c r="I5795">
        <v>1</v>
      </c>
      <c r="J5795">
        <v>0</v>
      </c>
      <c r="K5795">
        <v>100</v>
      </c>
      <c r="L5795">
        <f t="shared" si="464"/>
        <v>3.0377999999999998</v>
      </c>
      <c r="N5795">
        <v>0.50629999999999997</v>
      </c>
      <c r="O5795" t="str">
        <f t="shared" ref="O5795:O5858" si="466">"18&lt;row&gt;&lt;color=136,140,107&gt;使用踢击给予对手"&amp;INT(L5795*100)&amp;"%伤害，&lt;row&gt;&lt;color=136,140,107&gt;并额外造成"&amp;INT(C5795*10*L5795*N5795)&amp;"点伤害"</f>
        <v>18&lt;row&gt;&lt;color=136,140,107&gt;使用踢击给予对手303%伤害，&lt;row&gt;&lt;color=136,140,107&gt;并额外造成30点伤害</v>
      </c>
    </row>
    <row r="5796" spans="1:15" x14ac:dyDescent="0.15">
      <c r="A5796">
        <f t="shared" si="463"/>
        <v>1006423003</v>
      </c>
      <c r="B5796" s="32">
        <v>1006423</v>
      </c>
      <c r="C5796">
        <v>3</v>
      </c>
      <c r="D5796">
        <v>0</v>
      </c>
      <c r="E5796">
        <v>0</v>
      </c>
      <c r="F5796" t="s">
        <v>579</v>
      </c>
      <c r="H5796">
        <v>0</v>
      </c>
      <c r="I5796">
        <v>1</v>
      </c>
      <c r="J5796">
        <v>0</v>
      </c>
      <c r="K5796">
        <v>100</v>
      </c>
      <c r="L5796">
        <f t="shared" si="464"/>
        <v>3.0755999999999997</v>
      </c>
      <c r="N5796">
        <v>0.51259999999999994</v>
      </c>
      <c r="O5796" t="str">
        <f t="shared" si="466"/>
        <v>18&lt;row&gt;&lt;color=136,140,107&gt;使用踢击给予对手307%伤害，&lt;row&gt;&lt;color=136,140,107&gt;并额外造成47点伤害</v>
      </c>
    </row>
    <row r="5797" spans="1:15" x14ac:dyDescent="0.15">
      <c r="A5797">
        <f t="shared" si="463"/>
        <v>1006423004</v>
      </c>
      <c r="B5797" s="32">
        <v>1006423</v>
      </c>
      <c r="C5797">
        <v>4</v>
      </c>
      <c r="D5797">
        <v>0</v>
      </c>
      <c r="E5797">
        <v>0</v>
      </c>
      <c r="F5797" t="s">
        <v>580</v>
      </c>
      <c r="H5797">
        <v>0</v>
      </c>
      <c r="I5797">
        <v>1</v>
      </c>
      <c r="J5797">
        <v>0</v>
      </c>
      <c r="K5797">
        <v>100</v>
      </c>
      <c r="L5797">
        <f t="shared" si="464"/>
        <v>3.1134000000000004</v>
      </c>
      <c r="N5797">
        <v>0.51890000000000003</v>
      </c>
      <c r="O5797" t="str">
        <f t="shared" si="466"/>
        <v>18&lt;row&gt;&lt;color=136,140,107&gt;使用踢击给予对手311%伤害，&lt;row&gt;&lt;color=136,140,107&gt;并额外造成64点伤害</v>
      </c>
    </row>
    <row r="5798" spans="1:15" x14ac:dyDescent="0.15">
      <c r="A5798">
        <f t="shared" si="463"/>
        <v>1006423005</v>
      </c>
      <c r="B5798" s="32">
        <v>1006423</v>
      </c>
      <c r="C5798">
        <v>5</v>
      </c>
      <c r="D5798">
        <v>0</v>
      </c>
      <c r="E5798">
        <v>0</v>
      </c>
      <c r="F5798" t="s">
        <v>581</v>
      </c>
      <c r="H5798">
        <v>0</v>
      </c>
      <c r="I5798">
        <v>1</v>
      </c>
      <c r="J5798">
        <v>0</v>
      </c>
      <c r="K5798">
        <v>100</v>
      </c>
      <c r="L5798">
        <f t="shared" si="464"/>
        <v>3.1512000000000002</v>
      </c>
      <c r="N5798">
        <v>0.5252</v>
      </c>
      <c r="O5798" t="str">
        <f t="shared" si="466"/>
        <v>18&lt;row&gt;&lt;color=136,140,107&gt;使用踢击给予对手315%伤害，&lt;row&gt;&lt;color=136,140,107&gt;并额外造成82点伤害</v>
      </c>
    </row>
    <row r="5799" spans="1:15" x14ac:dyDescent="0.15">
      <c r="A5799">
        <f t="shared" si="463"/>
        <v>1006423006</v>
      </c>
      <c r="B5799" s="32">
        <v>1006423</v>
      </c>
      <c r="C5799">
        <v>6</v>
      </c>
      <c r="D5799">
        <v>0</v>
      </c>
      <c r="E5799">
        <v>0</v>
      </c>
      <c r="F5799" t="s">
        <v>582</v>
      </c>
      <c r="H5799">
        <v>0</v>
      </c>
      <c r="I5799">
        <v>1</v>
      </c>
      <c r="J5799">
        <v>0</v>
      </c>
      <c r="K5799">
        <v>100</v>
      </c>
      <c r="L5799">
        <f t="shared" si="464"/>
        <v>3.1890000000000001</v>
      </c>
      <c r="N5799">
        <v>0.53149999999999997</v>
      </c>
      <c r="O5799" t="str">
        <f t="shared" si="466"/>
        <v>18&lt;row&gt;&lt;color=136,140,107&gt;使用踢击给予对手318%伤害，&lt;row&gt;&lt;color=136,140,107&gt;并额外造成101点伤害</v>
      </c>
    </row>
    <row r="5800" spans="1:15" x14ac:dyDescent="0.15">
      <c r="A5800">
        <f t="shared" si="463"/>
        <v>1006423007</v>
      </c>
      <c r="B5800" s="32">
        <v>1006423</v>
      </c>
      <c r="C5800">
        <v>7</v>
      </c>
      <c r="D5800">
        <v>0</v>
      </c>
      <c r="E5800">
        <v>0</v>
      </c>
      <c r="F5800" t="s">
        <v>583</v>
      </c>
      <c r="H5800">
        <v>0</v>
      </c>
      <c r="I5800">
        <v>1</v>
      </c>
      <c r="J5800">
        <v>0</v>
      </c>
      <c r="K5800">
        <v>100</v>
      </c>
      <c r="L5800">
        <f t="shared" si="464"/>
        <v>3.2267999999999999</v>
      </c>
      <c r="N5800">
        <v>0.53779999999999994</v>
      </c>
      <c r="O5800" t="str">
        <f t="shared" si="466"/>
        <v>18&lt;row&gt;&lt;color=136,140,107&gt;使用踢击给予对手322%伤害，&lt;row&gt;&lt;color=136,140,107&gt;并额外造成121点伤害</v>
      </c>
    </row>
    <row r="5801" spans="1:15" x14ac:dyDescent="0.15">
      <c r="A5801">
        <f t="shared" ref="A5801:A5864" si="467">B5801*1000+C5801</f>
        <v>1006423008</v>
      </c>
      <c r="B5801" s="32">
        <v>1006423</v>
      </c>
      <c r="C5801">
        <v>8</v>
      </c>
      <c r="D5801">
        <v>0</v>
      </c>
      <c r="E5801">
        <v>0</v>
      </c>
      <c r="F5801" t="s">
        <v>584</v>
      </c>
      <c r="H5801">
        <v>0</v>
      </c>
      <c r="I5801">
        <v>1</v>
      </c>
      <c r="J5801">
        <v>0</v>
      </c>
      <c r="K5801">
        <v>100</v>
      </c>
      <c r="L5801">
        <f t="shared" si="464"/>
        <v>3.2646000000000002</v>
      </c>
      <c r="N5801">
        <v>0.54410000000000003</v>
      </c>
      <c r="O5801" t="str">
        <f t="shared" si="466"/>
        <v>18&lt;row&gt;&lt;color=136,140,107&gt;使用踢击给予对手326%伤害，&lt;row&gt;&lt;color=136,140,107&gt;并额外造成142点伤害</v>
      </c>
    </row>
    <row r="5802" spans="1:15" x14ac:dyDescent="0.15">
      <c r="A5802">
        <f t="shared" si="467"/>
        <v>1006423009</v>
      </c>
      <c r="B5802" s="32">
        <v>1006423</v>
      </c>
      <c r="C5802">
        <v>9</v>
      </c>
      <c r="D5802">
        <v>0</v>
      </c>
      <c r="E5802">
        <v>0</v>
      </c>
      <c r="F5802" t="s">
        <v>585</v>
      </c>
      <c r="H5802">
        <v>0</v>
      </c>
      <c r="I5802">
        <v>1</v>
      </c>
      <c r="J5802">
        <v>0</v>
      </c>
      <c r="K5802">
        <v>100</v>
      </c>
      <c r="L5802">
        <f t="shared" si="464"/>
        <v>3.3024</v>
      </c>
      <c r="N5802">
        <v>0.5504</v>
      </c>
      <c r="O5802" t="str">
        <f t="shared" si="466"/>
        <v>18&lt;row&gt;&lt;color=136,140,107&gt;使用踢击给予对手330%伤害，&lt;row&gt;&lt;color=136,140,107&gt;并额外造成163点伤害</v>
      </c>
    </row>
    <row r="5803" spans="1:15" x14ac:dyDescent="0.15">
      <c r="A5803">
        <f t="shared" si="467"/>
        <v>1006423010</v>
      </c>
      <c r="B5803" s="32">
        <v>1006423</v>
      </c>
      <c r="C5803">
        <v>10</v>
      </c>
      <c r="D5803">
        <v>0</v>
      </c>
      <c r="E5803">
        <v>0</v>
      </c>
      <c r="F5803" t="s">
        <v>586</v>
      </c>
      <c r="H5803">
        <v>0</v>
      </c>
      <c r="I5803">
        <v>1</v>
      </c>
      <c r="J5803">
        <v>0</v>
      </c>
      <c r="K5803">
        <v>100</v>
      </c>
      <c r="L5803">
        <f t="shared" si="464"/>
        <v>3.3401999999999998</v>
      </c>
      <c r="N5803">
        <v>0.55669999999999997</v>
      </c>
      <c r="O5803" t="str">
        <f t="shared" si="466"/>
        <v>18&lt;row&gt;&lt;color=136,140,107&gt;使用踢击给予对手334%伤害，&lt;row&gt;&lt;color=136,140,107&gt;并额外造成185点伤害</v>
      </c>
    </row>
    <row r="5804" spans="1:15" x14ac:dyDescent="0.15">
      <c r="A5804">
        <f t="shared" si="467"/>
        <v>1006423011</v>
      </c>
      <c r="B5804" s="32">
        <v>1006423</v>
      </c>
      <c r="C5804">
        <v>11</v>
      </c>
      <c r="D5804">
        <v>0</v>
      </c>
      <c r="E5804">
        <v>0</v>
      </c>
      <c r="F5804" t="s">
        <v>587</v>
      </c>
      <c r="H5804">
        <v>0</v>
      </c>
      <c r="I5804">
        <v>1</v>
      </c>
      <c r="J5804">
        <v>0</v>
      </c>
      <c r="K5804">
        <v>100</v>
      </c>
      <c r="L5804">
        <f t="shared" si="464"/>
        <v>3.3779999999999997</v>
      </c>
      <c r="N5804">
        <v>0.56299999999999994</v>
      </c>
      <c r="O5804" t="str">
        <f t="shared" si="466"/>
        <v>18&lt;row&gt;&lt;color=136,140,107&gt;使用踢击给予对手337%伤害，&lt;row&gt;&lt;color=136,140,107&gt;并额外造成209点伤害</v>
      </c>
    </row>
    <row r="5805" spans="1:15" x14ac:dyDescent="0.15">
      <c r="A5805">
        <f t="shared" si="467"/>
        <v>1006423012</v>
      </c>
      <c r="B5805" s="32">
        <v>1006423</v>
      </c>
      <c r="C5805">
        <v>12</v>
      </c>
      <c r="D5805">
        <v>0</v>
      </c>
      <c r="E5805">
        <v>0</v>
      </c>
      <c r="F5805" t="s">
        <v>588</v>
      </c>
      <c r="H5805">
        <v>0</v>
      </c>
      <c r="I5805">
        <v>1</v>
      </c>
      <c r="J5805">
        <v>0</v>
      </c>
      <c r="K5805">
        <v>100</v>
      </c>
      <c r="L5805">
        <f t="shared" si="464"/>
        <v>3.4157999999999999</v>
      </c>
      <c r="N5805">
        <v>0.56930000000000003</v>
      </c>
      <c r="O5805" t="str">
        <f t="shared" si="466"/>
        <v>18&lt;row&gt;&lt;color=136,140,107&gt;使用踢击给予对手341%伤害，&lt;row&gt;&lt;color=136,140,107&gt;并额外造成233点伤害</v>
      </c>
    </row>
    <row r="5806" spans="1:15" x14ac:dyDescent="0.15">
      <c r="A5806">
        <f t="shared" si="467"/>
        <v>1006423013</v>
      </c>
      <c r="B5806" s="32">
        <v>1006423</v>
      </c>
      <c r="C5806">
        <v>13</v>
      </c>
      <c r="D5806">
        <v>0</v>
      </c>
      <c r="E5806">
        <v>0</v>
      </c>
      <c r="F5806" t="s">
        <v>589</v>
      </c>
      <c r="H5806">
        <v>0</v>
      </c>
      <c r="I5806">
        <v>1</v>
      </c>
      <c r="J5806">
        <v>0</v>
      </c>
      <c r="K5806">
        <v>100</v>
      </c>
      <c r="L5806">
        <f t="shared" si="464"/>
        <v>3.4535999999999998</v>
      </c>
      <c r="N5806">
        <v>0.5756</v>
      </c>
      <c r="O5806" t="str">
        <f t="shared" si="466"/>
        <v>18&lt;row&gt;&lt;color=136,140,107&gt;使用踢击给予对手345%伤害，&lt;row&gt;&lt;color=136,140,107&gt;并额外造成258点伤害</v>
      </c>
    </row>
    <row r="5807" spans="1:15" x14ac:dyDescent="0.15">
      <c r="A5807">
        <f t="shared" si="467"/>
        <v>1006423014</v>
      </c>
      <c r="B5807" s="32">
        <v>1006423</v>
      </c>
      <c r="C5807">
        <v>14</v>
      </c>
      <c r="D5807">
        <v>0</v>
      </c>
      <c r="E5807">
        <v>0</v>
      </c>
      <c r="F5807" t="s">
        <v>591</v>
      </c>
      <c r="H5807">
        <v>0</v>
      </c>
      <c r="I5807">
        <v>1</v>
      </c>
      <c r="J5807">
        <v>0</v>
      </c>
      <c r="K5807">
        <v>100</v>
      </c>
      <c r="L5807">
        <f t="shared" si="464"/>
        <v>3.4913999999999996</v>
      </c>
      <c r="N5807">
        <v>0.58189999999999997</v>
      </c>
      <c r="O5807" t="str">
        <f t="shared" si="466"/>
        <v>18&lt;row&gt;&lt;color=136,140,107&gt;使用踢击给予对手349%伤害，&lt;row&gt;&lt;color=136,140,107&gt;并额外造成284点伤害</v>
      </c>
    </row>
    <row r="5808" spans="1:15" x14ac:dyDescent="0.15">
      <c r="A5808">
        <f t="shared" si="467"/>
        <v>1006423015</v>
      </c>
      <c r="B5808" s="32">
        <v>1006423</v>
      </c>
      <c r="C5808">
        <v>15</v>
      </c>
      <c r="D5808">
        <v>0</v>
      </c>
      <c r="E5808">
        <v>0</v>
      </c>
      <c r="F5808" t="s">
        <v>592</v>
      </c>
      <c r="H5808">
        <v>0</v>
      </c>
      <c r="I5808">
        <v>1</v>
      </c>
      <c r="J5808">
        <v>0</v>
      </c>
      <c r="K5808">
        <v>100</v>
      </c>
      <c r="L5808">
        <f t="shared" si="464"/>
        <v>3.5291999999999994</v>
      </c>
      <c r="N5808">
        <v>0.58819999999999995</v>
      </c>
      <c r="O5808" t="str">
        <f t="shared" si="466"/>
        <v>18&lt;row&gt;&lt;color=136,140,107&gt;使用踢击给予对手352%伤害，&lt;row&gt;&lt;color=136,140,107&gt;并额外造成311点伤害</v>
      </c>
    </row>
    <row r="5809" spans="1:15" x14ac:dyDescent="0.15">
      <c r="A5809">
        <f t="shared" si="467"/>
        <v>1006423016</v>
      </c>
      <c r="B5809" s="32">
        <v>1006423</v>
      </c>
      <c r="C5809">
        <v>16</v>
      </c>
      <c r="D5809">
        <v>0</v>
      </c>
      <c r="E5809">
        <v>0</v>
      </c>
      <c r="F5809" t="s">
        <v>593</v>
      </c>
      <c r="H5809">
        <v>0</v>
      </c>
      <c r="I5809">
        <v>1</v>
      </c>
      <c r="J5809">
        <v>0</v>
      </c>
      <c r="K5809">
        <v>100</v>
      </c>
      <c r="L5809">
        <f t="shared" si="464"/>
        <v>3.5670000000000002</v>
      </c>
      <c r="N5809">
        <v>0.59450000000000003</v>
      </c>
      <c r="O5809" t="str">
        <f t="shared" si="466"/>
        <v>18&lt;row&gt;&lt;color=136,140,107&gt;使用踢击给予对手356%伤害，&lt;row&gt;&lt;color=136,140,107&gt;并额外造成339点伤害</v>
      </c>
    </row>
    <row r="5810" spans="1:15" x14ac:dyDescent="0.15">
      <c r="A5810">
        <f t="shared" si="467"/>
        <v>1006423017</v>
      </c>
      <c r="B5810" s="32">
        <v>1006423</v>
      </c>
      <c r="C5810">
        <v>17</v>
      </c>
      <c r="D5810">
        <v>0</v>
      </c>
      <c r="E5810">
        <v>0</v>
      </c>
      <c r="F5810" t="s">
        <v>594</v>
      </c>
      <c r="H5810">
        <v>0</v>
      </c>
      <c r="I5810">
        <v>1</v>
      </c>
      <c r="J5810">
        <v>0</v>
      </c>
      <c r="K5810">
        <v>100</v>
      </c>
      <c r="L5810">
        <f t="shared" ref="L5810:L5873" si="468">IF(C5810=80,VLOOKUP((B5810-20),$B$100:$L$2343,11,0),VLOOKUP((B5810-20),$B$100:$L$2343,11,0)*N5810)</f>
        <v>3.6048</v>
      </c>
      <c r="N5810">
        <v>0.6008</v>
      </c>
      <c r="O5810" t="str">
        <f t="shared" si="466"/>
        <v>18&lt;row&gt;&lt;color=136,140,107&gt;使用踢击给予对手360%伤害，&lt;row&gt;&lt;color=136,140,107&gt;并额外造成368点伤害</v>
      </c>
    </row>
    <row r="5811" spans="1:15" x14ac:dyDescent="0.15">
      <c r="A5811">
        <f t="shared" si="467"/>
        <v>1006423018</v>
      </c>
      <c r="B5811" s="32">
        <v>1006423</v>
      </c>
      <c r="C5811">
        <v>18</v>
      </c>
      <c r="D5811">
        <v>0</v>
      </c>
      <c r="E5811">
        <v>0</v>
      </c>
      <c r="F5811" t="s">
        <v>595</v>
      </c>
      <c r="H5811">
        <v>0</v>
      </c>
      <c r="I5811">
        <v>1</v>
      </c>
      <c r="J5811">
        <v>0</v>
      </c>
      <c r="K5811">
        <v>100</v>
      </c>
      <c r="L5811">
        <f t="shared" si="468"/>
        <v>3.6425999999999998</v>
      </c>
      <c r="N5811">
        <v>0.60709999999999997</v>
      </c>
      <c r="O5811" t="str">
        <f t="shared" si="466"/>
        <v>18&lt;row&gt;&lt;color=136,140,107&gt;使用踢击给予对手364%伤害，&lt;row&gt;&lt;color=136,140,107&gt;并额外造成398点伤害</v>
      </c>
    </row>
    <row r="5812" spans="1:15" x14ac:dyDescent="0.15">
      <c r="A5812">
        <f t="shared" si="467"/>
        <v>1006423019</v>
      </c>
      <c r="B5812" s="32">
        <v>1006423</v>
      </c>
      <c r="C5812">
        <v>19</v>
      </c>
      <c r="D5812">
        <v>0</v>
      </c>
      <c r="E5812">
        <v>0</v>
      </c>
      <c r="F5812" t="s">
        <v>596</v>
      </c>
      <c r="H5812">
        <v>0</v>
      </c>
      <c r="I5812">
        <v>1</v>
      </c>
      <c r="J5812">
        <v>0</v>
      </c>
      <c r="K5812">
        <v>100</v>
      </c>
      <c r="L5812">
        <f t="shared" si="468"/>
        <v>3.6803999999999997</v>
      </c>
      <c r="N5812">
        <v>0.61339999999999995</v>
      </c>
      <c r="O5812" t="str">
        <f t="shared" si="466"/>
        <v>18&lt;row&gt;&lt;color=136,140,107&gt;使用踢击给予对手368%伤害，&lt;row&gt;&lt;color=136,140,107&gt;并额外造成428点伤害</v>
      </c>
    </row>
    <row r="5813" spans="1:15" x14ac:dyDescent="0.15">
      <c r="A5813">
        <f t="shared" si="467"/>
        <v>1006423020</v>
      </c>
      <c r="B5813" s="32">
        <v>1006423</v>
      </c>
      <c r="C5813">
        <v>20</v>
      </c>
      <c r="D5813">
        <v>0</v>
      </c>
      <c r="E5813">
        <v>0</v>
      </c>
      <c r="F5813" t="s">
        <v>597</v>
      </c>
      <c r="H5813">
        <v>0</v>
      </c>
      <c r="I5813">
        <v>1</v>
      </c>
      <c r="J5813">
        <v>0</v>
      </c>
      <c r="K5813">
        <v>100</v>
      </c>
      <c r="L5813">
        <f t="shared" si="468"/>
        <v>3.7181999999999942</v>
      </c>
      <c r="N5813">
        <v>0.61969999999999903</v>
      </c>
      <c r="O5813" t="str">
        <f t="shared" si="466"/>
        <v>18&lt;row&gt;&lt;color=136,140,107&gt;使用踢击给予对手371%伤害，&lt;row&gt;&lt;color=136,140,107&gt;并额外造成460点伤害</v>
      </c>
    </row>
    <row r="5814" spans="1:15" x14ac:dyDescent="0.15">
      <c r="A5814">
        <f t="shared" si="467"/>
        <v>1006423021</v>
      </c>
      <c r="B5814" s="32">
        <v>1006423</v>
      </c>
      <c r="C5814">
        <v>21</v>
      </c>
      <c r="D5814">
        <v>0</v>
      </c>
      <c r="E5814">
        <v>0</v>
      </c>
      <c r="F5814" t="s">
        <v>598</v>
      </c>
      <c r="H5814">
        <v>0</v>
      </c>
      <c r="I5814">
        <v>1</v>
      </c>
      <c r="J5814">
        <v>0</v>
      </c>
      <c r="K5814">
        <v>100</v>
      </c>
      <c r="L5814">
        <f t="shared" si="468"/>
        <v>3.755999999999994</v>
      </c>
      <c r="N5814">
        <v>0.625999999999999</v>
      </c>
      <c r="O5814" t="str">
        <f t="shared" si="466"/>
        <v>18&lt;row&gt;&lt;color=136,140,107&gt;使用踢击给予对手375%伤害，&lt;row&gt;&lt;color=136,140,107&gt;并额外造成493点伤害</v>
      </c>
    </row>
    <row r="5815" spans="1:15" x14ac:dyDescent="0.15">
      <c r="A5815">
        <f t="shared" si="467"/>
        <v>1006423022</v>
      </c>
      <c r="B5815" s="32">
        <v>1006423</v>
      </c>
      <c r="C5815">
        <v>22</v>
      </c>
      <c r="D5815">
        <v>0</v>
      </c>
      <c r="E5815">
        <v>0</v>
      </c>
      <c r="F5815" t="s">
        <v>599</v>
      </c>
      <c r="H5815">
        <v>0</v>
      </c>
      <c r="I5815">
        <v>1</v>
      </c>
      <c r="J5815">
        <v>0</v>
      </c>
      <c r="K5815">
        <v>100</v>
      </c>
      <c r="L5815">
        <f t="shared" si="468"/>
        <v>3.7937999999999938</v>
      </c>
      <c r="N5815">
        <v>0.63229999999999897</v>
      </c>
      <c r="O5815" t="str">
        <f t="shared" si="466"/>
        <v>18&lt;row&gt;&lt;color=136,140,107&gt;使用踢击给予对手379%伤害，&lt;row&gt;&lt;color=136,140,107&gt;并额外造成527点伤害</v>
      </c>
    </row>
    <row r="5816" spans="1:15" x14ac:dyDescent="0.15">
      <c r="A5816">
        <f t="shared" si="467"/>
        <v>1006423023</v>
      </c>
      <c r="B5816" s="32">
        <v>1006423</v>
      </c>
      <c r="C5816">
        <v>23</v>
      </c>
      <c r="D5816">
        <v>0</v>
      </c>
      <c r="E5816">
        <v>0</v>
      </c>
      <c r="F5816" t="s">
        <v>600</v>
      </c>
      <c r="H5816">
        <v>0</v>
      </c>
      <c r="I5816">
        <v>1</v>
      </c>
      <c r="J5816">
        <v>0</v>
      </c>
      <c r="K5816">
        <v>100</v>
      </c>
      <c r="L5816">
        <f t="shared" si="468"/>
        <v>3.8315999999999937</v>
      </c>
      <c r="N5816">
        <v>0.63859999999999895</v>
      </c>
      <c r="O5816" t="str">
        <f t="shared" si="466"/>
        <v>18&lt;row&gt;&lt;color=136,140,107&gt;使用踢击给予对手383%伤害，&lt;row&gt;&lt;color=136,140,107&gt;并额外造成562点伤害</v>
      </c>
    </row>
    <row r="5817" spans="1:15" x14ac:dyDescent="0.15">
      <c r="A5817">
        <f t="shared" si="467"/>
        <v>1006423024</v>
      </c>
      <c r="B5817" s="32">
        <v>1006423</v>
      </c>
      <c r="C5817">
        <v>24</v>
      </c>
      <c r="D5817">
        <v>0</v>
      </c>
      <c r="E5817">
        <v>0</v>
      </c>
      <c r="F5817" t="s">
        <v>601</v>
      </c>
      <c r="H5817">
        <v>0</v>
      </c>
      <c r="I5817">
        <v>1</v>
      </c>
      <c r="J5817">
        <v>0</v>
      </c>
      <c r="K5817">
        <v>100</v>
      </c>
      <c r="L5817">
        <f t="shared" si="468"/>
        <v>3.8693999999999944</v>
      </c>
      <c r="N5817">
        <v>0.64489999999999903</v>
      </c>
      <c r="O5817" t="str">
        <f t="shared" si="466"/>
        <v>18&lt;row&gt;&lt;color=136,140,107&gt;使用踢击给予对手386%伤害，&lt;row&gt;&lt;color=136,140,107&gt;并额外造成598点伤害</v>
      </c>
    </row>
    <row r="5818" spans="1:15" x14ac:dyDescent="0.15">
      <c r="A5818">
        <f t="shared" si="467"/>
        <v>1006423025</v>
      </c>
      <c r="B5818" s="32">
        <v>1006423</v>
      </c>
      <c r="C5818">
        <v>25</v>
      </c>
      <c r="D5818">
        <v>0</v>
      </c>
      <c r="E5818">
        <v>0</v>
      </c>
      <c r="F5818" t="s">
        <v>602</v>
      </c>
      <c r="H5818">
        <v>0</v>
      </c>
      <c r="I5818">
        <v>1</v>
      </c>
      <c r="J5818">
        <v>0</v>
      </c>
      <c r="K5818">
        <v>100</v>
      </c>
      <c r="L5818">
        <f t="shared" si="468"/>
        <v>3.9071999999999942</v>
      </c>
      <c r="N5818">
        <v>0.651199999999999</v>
      </c>
      <c r="O5818" t="str">
        <f t="shared" si="466"/>
        <v>18&lt;row&gt;&lt;color=136,140,107&gt;使用踢击给予对手390%伤害，&lt;row&gt;&lt;color=136,140,107&gt;并额外造成636点伤害</v>
      </c>
    </row>
    <row r="5819" spans="1:15" x14ac:dyDescent="0.15">
      <c r="A5819">
        <f t="shared" si="467"/>
        <v>1006423026</v>
      </c>
      <c r="B5819" s="32">
        <v>1006423</v>
      </c>
      <c r="C5819">
        <v>26</v>
      </c>
      <c r="D5819">
        <v>0</v>
      </c>
      <c r="E5819">
        <v>0</v>
      </c>
      <c r="F5819" t="s">
        <v>603</v>
      </c>
      <c r="H5819">
        <v>0</v>
      </c>
      <c r="I5819">
        <v>1</v>
      </c>
      <c r="J5819">
        <v>0</v>
      </c>
      <c r="K5819">
        <v>100</v>
      </c>
      <c r="L5819">
        <f t="shared" si="468"/>
        <v>3.9449999999999941</v>
      </c>
      <c r="N5819">
        <v>0.65749999999999897</v>
      </c>
      <c r="O5819" t="str">
        <f t="shared" si="466"/>
        <v>18&lt;row&gt;&lt;color=136,140,107&gt;使用踢击给予对手394%伤害，&lt;row&gt;&lt;color=136,140,107&gt;并额外造成674点伤害</v>
      </c>
    </row>
    <row r="5820" spans="1:15" x14ac:dyDescent="0.15">
      <c r="A5820">
        <f t="shared" si="467"/>
        <v>1006423027</v>
      </c>
      <c r="B5820" s="32">
        <v>1006423</v>
      </c>
      <c r="C5820">
        <v>27</v>
      </c>
      <c r="D5820">
        <v>0</v>
      </c>
      <c r="E5820">
        <v>0</v>
      </c>
      <c r="F5820" t="s">
        <v>604</v>
      </c>
      <c r="H5820">
        <v>0</v>
      </c>
      <c r="I5820">
        <v>1</v>
      </c>
      <c r="J5820">
        <v>0</v>
      </c>
      <c r="K5820">
        <v>100</v>
      </c>
      <c r="L5820">
        <f t="shared" si="468"/>
        <v>3.9827999999999939</v>
      </c>
      <c r="N5820">
        <v>0.66379999999999895</v>
      </c>
      <c r="O5820" t="str">
        <f t="shared" si="466"/>
        <v>18&lt;row&gt;&lt;color=136,140,107&gt;使用踢击给予对手398%伤害，&lt;row&gt;&lt;color=136,140,107&gt;并额外造成713点伤害</v>
      </c>
    </row>
    <row r="5821" spans="1:15" x14ac:dyDescent="0.15">
      <c r="A5821">
        <f t="shared" si="467"/>
        <v>1006423028</v>
      </c>
      <c r="B5821" s="32">
        <v>1006423</v>
      </c>
      <c r="C5821">
        <v>28</v>
      </c>
      <c r="D5821">
        <v>0</v>
      </c>
      <c r="E5821">
        <v>0</v>
      </c>
      <c r="F5821" t="s">
        <v>605</v>
      </c>
      <c r="H5821">
        <v>0</v>
      </c>
      <c r="I5821">
        <v>1</v>
      </c>
      <c r="J5821">
        <v>0</v>
      </c>
      <c r="K5821">
        <v>100</v>
      </c>
      <c r="L5821">
        <f t="shared" si="468"/>
        <v>4.0205999999999946</v>
      </c>
      <c r="N5821">
        <v>0.67009999999999903</v>
      </c>
      <c r="O5821" t="str">
        <f t="shared" si="466"/>
        <v>18&lt;row&gt;&lt;color=136,140,107&gt;使用踢击给予对手402%伤害，&lt;row&gt;&lt;color=136,140,107&gt;并额外造成754点伤害</v>
      </c>
    </row>
    <row r="5822" spans="1:15" x14ac:dyDescent="0.15">
      <c r="A5822">
        <f t="shared" si="467"/>
        <v>1006423029</v>
      </c>
      <c r="B5822" s="32">
        <v>1006423</v>
      </c>
      <c r="C5822">
        <v>29</v>
      </c>
      <c r="D5822">
        <v>0</v>
      </c>
      <c r="E5822">
        <v>0</v>
      </c>
      <c r="F5822" t="s">
        <v>606</v>
      </c>
      <c r="H5822">
        <v>0</v>
      </c>
      <c r="I5822">
        <v>1</v>
      </c>
      <c r="J5822">
        <v>0</v>
      </c>
      <c r="K5822">
        <v>100</v>
      </c>
      <c r="L5822">
        <f t="shared" si="468"/>
        <v>4.0583999999999936</v>
      </c>
      <c r="N5822">
        <v>0.676399999999999</v>
      </c>
      <c r="O5822" t="str">
        <f t="shared" si="466"/>
        <v>18&lt;row&gt;&lt;color=136,140,107&gt;使用踢击给予对手405%伤害，&lt;row&gt;&lt;color=136,140,107&gt;并额外造成796点伤害</v>
      </c>
    </row>
    <row r="5823" spans="1:15" x14ac:dyDescent="0.15">
      <c r="A5823">
        <f t="shared" si="467"/>
        <v>1006423030</v>
      </c>
      <c r="B5823" s="32">
        <v>1006423</v>
      </c>
      <c r="C5823">
        <v>30</v>
      </c>
      <c r="D5823">
        <v>0</v>
      </c>
      <c r="E5823">
        <v>0</v>
      </c>
      <c r="F5823" t="s">
        <v>607</v>
      </c>
      <c r="H5823">
        <v>0</v>
      </c>
      <c r="I5823">
        <v>1</v>
      </c>
      <c r="J5823">
        <v>0</v>
      </c>
      <c r="K5823">
        <v>100</v>
      </c>
      <c r="L5823">
        <f t="shared" si="468"/>
        <v>4.0961999999999943</v>
      </c>
      <c r="N5823">
        <v>0.68269999999999897</v>
      </c>
      <c r="O5823" t="str">
        <f t="shared" si="466"/>
        <v>18&lt;row&gt;&lt;color=136,140,107&gt;使用踢击给予对手409%伤害，&lt;row&gt;&lt;color=136,140,107&gt;并额外造成838点伤害</v>
      </c>
    </row>
    <row r="5824" spans="1:15" x14ac:dyDescent="0.15">
      <c r="A5824">
        <f t="shared" si="467"/>
        <v>1006423031</v>
      </c>
      <c r="B5824" s="32">
        <v>1006423</v>
      </c>
      <c r="C5824">
        <v>31</v>
      </c>
      <c r="D5824">
        <v>0</v>
      </c>
      <c r="E5824">
        <v>0</v>
      </c>
      <c r="F5824" t="s">
        <v>608</v>
      </c>
      <c r="H5824">
        <v>0</v>
      </c>
      <c r="I5824">
        <v>1</v>
      </c>
      <c r="J5824">
        <v>0</v>
      </c>
      <c r="K5824">
        <v>100</v>
      </c>
      <c r="L5824">
        <f t="shared" si="468"/>
        <v>4.1339999999999932</v>
      </c>
      <c r="N5824">
        <v>0.68899999999999895</v>
      </c>
      <c r="O5824" t="str">
        <f t="shared" si="466"/>
        <v>18&lt;row&gt;&lt;color=136,140,107&gt;使用踢击给予对手413%伤害，&lt;row&gt;&lt;color=136,140,107&gt;并额外造成882点伤害</v>
      </c>
    </row>
    <row r="5825" spans="1:15" x14ac:dyDescent="0.15">
      <c r="A5825">
        <f t="shared" si="467"/>
        <v>1006423032</v>
      </c>
      <c r="B5825" s="32">
        <v>1006423</v>
      </c>
      <c r="C5825">
        <v>32</v>
      </c>
      <c r="D5825">
        <v>0</v>
      </c>
      <c r="E5825">
        <v>0</v>
      </c>
      <c r="F5825" t="s">
        <v>609</v>
      </c>
      <c r="H5825">
        <v>0</v>
      </c>
      <c r="I5825">
        <v>1</v>
      </c>
      <c r="J5825">
        <v>0</v>
      </c>
      <c r="K5825">
        <v>100</v>
      </c>
      <c r="L5825">
        <f t="shared" si="468"/>
        <v>4.171799999999994</v>
      </c>
      <c r="N5825">
        <v>0.69529999999999903</v>
      </c>
      <c r="O5825" t="str">
        <f t="shared" si="466"/>
        <v>18&lt;row&gt;&lt;color=136,140,107&gt;使用踢击给予对手417%伤害，&lt;row&gt;&lt;color=136,140,107&gt;并额外造成928点伤害</v>
      </c>
    </row>
    <row r="5826" spans="1:15" x14ac:dyDescent="0.15">
      <c r="A5826">
        <f t="shared" si="467"/>
        <v>1006423033</v>
      </c>
      <c r="B5826" s="32">
        <v>1006423</v>
      </c>
      <c r="C5826">
        <v>33</v>
      </c>
      <c r="D5826">
        <v>0</v>
      </c>
      <c r="E5826">
        <v>0</v>
      </c>
      <c r="F5826" t="s">
        <v>610</v>
      </c>
      <c r="H5826">
        <v>0</v>
      </c>
      <c r="I5826">
        <v>1</v>
      </c>
      <c r="J5826">
        <v>0</v>
      </c>
      <c r="K5826">
        <v>100</v>
      </c>
      <c r="L5826">
        <f t="shared" si="468"/>
        <v>4.2095999999999938</v>
      </c>
      <c r="N5826">
        <v>0.701599999999999</v>
      </c>
      <c r="O5826" t="str">
        <f t="shared" si="466"/>
        <v>18&lt;row&gt;&lt;color=136,140,107&gt;使用踢击给予对手420%伤害，&lt;row&gt;&lt;color=136,140,107&gt;并额外造成974点伤害</v>
      </c>
    </row>
    <row r="5827" spans="1:15" x14ac:dyDescent="0.15">
      <c r="A5827">
        <f t="shared" si="467"/>
        <v>1006423034</v>
      </c>
      <c r="B5827" s="32">
        <v>1006423</v>
      </c>
      <c r="C5827">
        <v>34</v>
      </c>
      <c r="D5827">
        <v>0</v>
      </c>
      <c r="E5827">
        <v>0</v>
      </c>
      <c r="F5827" t="s">
        <v>611</v>
      </c>
      <c r="H5827">
        <v>0</v>
      </c>
      <c r="I5827">
        <v>1</v>
      </c>
      <c r="J5827">
        <v>0</v>
      </c>
      <c r="K5827">
        <v>100</v>
      </c>
      <c r="L5827">
        <f t="shared" si="468"/>
        <v>4.2473999999999936</v>
      </c>
      <c r="N5827">
        <v>0.70789999999999897</v>
      </c>
      <c r="O5827" t="str">
        <f t="shared" si="466"/>
        <v>18&lt;row&gt;&lt;color=136,140,107&gt;使用踢击给予对手424%伤害，&lt;row&gt;&lt;color=136,140,107&gt;并额外造成1022点伤害</v>
      </c>
    </row>
    <row r="5828" spans="1:15" x14ac:dyDescent="0.15">
      <c r="A5828">
        <f t="shared" si="467"/>
        <v>1006423035</v>
      </c>
      <c r="B5828" s="32">
        <v>1006423</v>
      </c>
      <c r="C5828">
        <v>35</v>
      </c>
      <c r="D5828">
        <v>0</v>
      </c>
      <c r="E5828">
        <v>0</v>
      </c>
      <c r="F5828" t="s">
        <v>612</v>
      </c>
      <c r="H5828">
        <v>0</v>
      </c>
      <c r="I5828">
        <v>1</v>
      </c>
      <c r="J5828">
        <v>0</v>
      </c>
      <c r="K5828">
        <v>100</v>
      </c>
      <c r="L5828">
        <f t="shared" si="468"/>
        <v>4.2851999999999935</v>
      </c>
      <c r="N5828">
        <v>0.71419999999999895</v>
      </c>
      <c r="O5828" t="str">
        <f t="shared" si="466"/>
        <v>18&lt;row&gt;&lt;color=136,140,107&gt;使用踢击给予对手428%伤害，&lt;row&gt;&lt;color=136,140,107&gt;并额外造成1071点伤害</v>
      </c>
    </row>
    <row r="5829" spans="1:15" x14ac:dyDescent="0.15">
      <c r="A5829">
        <f t="shared" si="467"/>
        <v>1006423036</v>
      </c>
      <c r="B5829" s="32">
        <v>1006423</v>
      </c>
      <c r="C5829">
        <v>36</v>
      </c>
      <c r="D5829">
        <v>0</v>
      </c>
      <c r="E5829">
        <v>0</v>
      </c>
      <c r="F5829" t="s">
        <v>613</v>
      </c>
      <c r="H5829">
        <v>0</v>
      </c>
      <c r="I5829">
        <v>1</v>
      </c>
      <c r="J5829">
        <v>0</v>
      </c>
      <c r="K5829">
        <v>100</v>
      </c>
      <c r="L5829">
        <f t="shared" si="468"/>
        <v>4.3229999999999942</v>
      </c>
      <c r="N5829">
        <v>0.72049999999999903</v>
      </c>
      <c r="O5829" t="str">
        <f t="shared" si="466"/>
        <v>18&lt;row&gt;&lt;color=136,140,107&gt;使用踢击给予对手432%伤害，&lt;row&gt;&lt;color=136,140,107&gt;并额外造成1121点伤害</v>
      </c>
    </row>
    <row r="5830" spans="1:15" x14ac:dyDescent="0.15">
      <c r="A5830">
        <f t="shared" si="467"/>
        <v>1006423037</v>
      </c>
      <c r="B5830" s="32">
        <v>1006423</v>
      </c>
      <c r="C5830">
        <v>37</v>
      </c>
      <c r="D5830">
        <v>0</v>
      </c>
      <c r="E5830">
        <v>0</v>
      </c>
      <c r="F5830" t="s">
        <v>614</v>
      </c>
      <c r="H5830">
        <v>0</v>
      </c>
      <c r="I5830">
        <v>1</v>
      </c>
      <c r="J5830">
        <v>0</v>
      </c>
      <c r="K5830">
        <v>100</v>
      </c>
      <c r="L5830">
        <f t="shared" si="468"/>
        <v>4.360799999999994</v>
      </c>
      <c r="N5830">
        <v>0.726799999999999</v>
      </c>
      <c r="O5830" t="str">
        <f t="shared" si="466"/>
        <v>18&lt;row&gt;&lt;color=136,140,107&gt;使用踢击给予对手436%伤害，&lt;row&gt;&lt;color=136,140,107&gt;并额外造成1172点伤害</v>
      </c>
    </row>
    <row r="5831" spans="1:15" x14ac:dyDescent="0.15">
      <c r="A5831">
        <f t="shared" si="467"/>
        <v>1006423038</v>
      </c>
      <c r="B5831" s="32">
        <v>1006423</v>
      </c>
      <c r="C5831">
        <v>38</v>
      </c>
      <c r="D5831">
        <v>0</v>
      </c>
      <c r="E5831">
        <v>0</v>
      </c>
      <c r="F5831" t="s">
        <v>615</v>
      </c>
      <c r="H5831">
        <v>0</v>
      </c>
      <c r="I5831">
        <v>1</v>
      </c>
      <c r="J5831">
        <v>0</v>
      </c>
      <c r="K5831">
        <v>100</v>
      </c>
      <c r="L5831">
        <f t="shared" si="468"/>
        <v>4.3985999999999938</v>
      </c>
      <c r="N5831">
        <v>0.73309999999999897</v>
      </c>
      <c r="O5831" t="str">
        <f t="shared" si="466"/>
        <v>18&lt;row&gt;&lt;color=136,140,107&gt;使用踢击给予对手439%伤害，&lt;row&gt;&lt;color=136,140,107&gt;并额外造成1225点伤害</v>
      </c>
    </row>
    <row r="5832" spans="1:15" x14ac:dyDescent="0.15">
      <c r="A5832">
        <f t="shared" si="467"/>
        <v>1006423039</v>
      </c>
      <c r="B5832" s="32">
        <v>1006423</v>
      </c>
      <c r="C5832">
        <v>39</v>
      </c>
      <c r="D5832">
        <v>0</v>
      </c>
      <c r="E5832">
        <v>0</v>
      </c>
      <c r="F5832" t="s">
        <v>616</v>
      </c>
      <c r="H5832">
        <v>0</v>
      </c>
      <c r="I5832">
        <v>1</v>
      </c>
      <c r="J5832">
        <v>0</v>
      </c>
      <c r="K5832">
        <v>100</v>
      </c>
      <c r="L5832">
        <f t="shared" si="468"/>
        <v>4.4363999999999937</v>
      </c>
      <c r="N5832">
        <v>0.73939999999999895</v>
      </c>
      <c r="O5832" t="str">
        <f t="shared" si="466"/>
        <v>18&lt;row&gt;&lt;color=136,140,107&gt;使用踢击给予对手443%伤害，&lt;row&gt;&lt;color=136,140,107&gt;并额外造成1279点伤害</v>
      </c>
    </row>
    <row r="5833" spans="1:15" x14ac:dyDescent="0.15">
      <c r="A5833">
        <f t="shared" si="467"/>
        <v>1006423040</v>
      </c>
      <c r="B5833" s="32">
        <v>1006423</v>
      </c>
      <c r="C5833">
        <v>40</v>
      </c>
      <c r="D5833">
        <v>0</v>
      </c>
      <c r="E5833">
        <v>0</v>
      </c>
      <c r="F5833" t="s">
        <v>617</v>
      </c>
      <c r="H5833">
        <v>0</v>
      </c>
      <c r="I5833">
        <v>1</v>
      </c>
      <c r="J5833">
        <v>0</v>
      </c>
      <c r="K5833">
        <v>100</v>
      </c>
      <c r="L5833">
        <f t="shared" si="468"/>
        <v>4.4741999999999944</v>
      </c>
      <c r="N5833">
        <v>0.74569999999999903</v>
      </c>
      <c r="O5833" t="str">
        <f t="shared" si="466"/>
        <v>18&lt;row&gt;&lt;color=136,140,107&gt;使用踢击给予对手447%伤害，&lt;row&gt;&lt;color=136,140,107&gt;并额外造成1334点伤害</v>
      </c>
    </row>
    <row r="5834" spans="1:15" x14ac:dyDescent="0.15">
      <c r="A5834">
        <f t="shared" si="467"/>
        <v>1006423041</v>
      </c>
      <c r="B5834" s="32">
        <v>1006423</v>
      </c>
      <c r="C5834">
        <v>41</v>
      </c>
      <c r="D5834">
        <v>0</v>
      </c>
      <c r="E5834">
        <v>0</v>
      </c>
      <c r="F5834" t="s">
        <v>618</v>
      </c>
      <c r="H5834">
        <v>0</v>
      </c>
      <c r="I5834">
        <v>1</v>
      </c>
      <c r="J5834">
        <v>0</v>
      </c>
      <c r="K5834">
        <v>100</v>
      </c>
      <c r="L5834">
        <f t="shared" si="468"/>
        <v>4.5119999999999942</v>
      </c>
      <c r="N5834">
        <v>0.751999999999999</v>
      </c>
      <c r="O5834" t="str">
        <f t="shared" si="466"/>
        <v>18&lt;row&gt;&lt;color=136,140,107&gt;使用踢击给予对手451%伤害，&lt;row&gt;&lt;color=136,140,107&gt;并额外造成1391点伤害</v>
      </c>
    </row>
    <row r="5835" spans="1:15" x14ac:dyDescent="0.15">
      <c r="A5835">
        <f t="shared" si="467"/>
        <v>1006423042</v>
      </c>
      <c r="B5835" s="32">
        <v>1006423</v>
      </c>
      <c r="C5835">
        <v>42</v>
      </c>
      <c r="D5835">
        <v>0</v>
      </c>
      <c r="E5835">
        <v>0</v>
      </c>
      <c r="F5835" t="s">
        <v>619</v>
      </c>
      <c r="H5835">
        <v>0</v>
      </c>
      <c r="I5835">
        <v>1</v>
      </c>
      <c r="J5835">
        <v>0</v>
      </c>
      <c r="K5835">
        <v>100</v>
      </c>
      <c r="L5835">
        <f t="shared" si="468"/>
        <v>4.5497999999999941</v>
      </c>
      <c r="N5835">
        <v>0.75829999999999897</v>
      </c>
      <c r="O5835" t="str">
        <f t="shared" si="466"/>
        <v>18&lt;row&gt;&lt;color=136,140,107&gt;使用踢击给予对手454%伤害，&lt;row&gt;&lt;color=136,140,107&gt;并额外造成1449点伤害</v>
      </c>
    </row>
    <row r="5836" spans="1:15" x14ac:dyDescent="0.15">
      <c r="A5836">
        <f t="shared" si="467"/>
        <v>1006423043</v>
      </c>
      <c r="B5836" s="32">
        <v>1006423</v>
      </c>
      <c r="C5836">
        <v>43</v>
      </c>
      <c r="D5836">
        <v>0</v>
      </c>
      <c r="E5836">
        <v>0</v>
      </c>
      <c r="F5836" t="s">
        <v>620</v>
      </c>
      <c r="H5836">
        <v>0</v>
      </c>
      <c r="I5836">
        <v>1</v>
      </c>
      <c r="J5836">
        <v>0</v>
      </c>
      <c r="K5836">
        <v>100</v>
      </c>
      <c r="L5836">
        <f t="shared" si="468"/>
        <v>4.5875999999999939</v>
      </c>
      <c r="N5836">
        <v>0.76459999999999895</v>
      </c>
      <c r="O5836" t="str">
        <f t="shared" si="466"/>
        <v>18&lt;row&gt;&lt;color=136,140,107&gt;使用踢击给予对手458%伤害，&lt;row&gt;&lt;color=136,140,107&gt;并额外造成1508点伤害</v>
      </c>
    </row>
    <row r="5837" spans="1:15" x14ac:dyDescent="0.15">
      <c r="A5837">
        <f t="shared" si="467"/>
        <v>1006423044</v>
      </c>
      <c r="B5837" s="32">
        <v>1006423</v>
      </c>
      <c r="C5837">
        <v>44</v>
      </c>
      <c r="D5837">
        <v>0</v>
      </c>
      <c r="E5837">
        <v>0</v>
      </c>
      <c r="F5837" t="s">
        <v>621</v>
      </c>
      <c r="H5837">
        <v>0</v>
      </c>
      <c r="I5837">
        <v>1</v>
      </c>
      <c r="J5837">
        <v>0</v>
      </c>
      <c r="K5837">
        <v>100</v>
      </c>
      <c r="L5837">
        <f t="shared" si="468"/>
        <v>4.6253999999999937</v>
      </c>
      <c r="N5837">
        <v>0.77089999999999903</v>
      </c>
      <c r="O5837" t="str">
        <f t="shared" si="466"/>
        <v>18&lt;row&gt;&lt;color=136,140,107&gt;使用踢击给予对手462%伤害，&lt;row&gt;&lt;color=136,140,107&gt;并额外造成1568点伤害</v>
      </c>
    </row>
    <row r="5838" spans="1:15" x14ac:dyDescent="0.15">
      <c r="A5838">
        <f t="shared" si="467"/>
        <v>1006423045</v>
      </c>
      <c r="B5838" s="32">
        <v>1006423</v>
      </c>
      <c r="C5838">
        <v>45</v>
      </c>
      <c r="D5838">
        <v>0</v>
      </c>
      <c r="E5838">
        <v>0</v>
      </c>
      <c r="F5838" t="s">
        <v>622</v>
      </c>
      <c r="H5838">
        <v>0</v>
      </c>
      <c r="I5838">
        <v>1</v>
      </c>
      <c r="J5838">
        <v>0</v>
      </c>
      <c r="K5838">
        <v>100</v>
      </c>
      <c r="L5838">
        <f t="shared" si="468"/>
        <v>4.6631999999999945</v>
      </c>
      <c r="N5838">
        <v>0.777199999999999</v>
      </c>
      <c r="O5838" t="str">
        <f t="shared" si="466"/>
        <v>18&lt;row&gt;&lt;color=136,140,107&gt;使用踢击给予对手466%伤害，&lt;row&gt;&lt;color=136,140,107&gt;并额外造成1630点伤害</v>
      </c>
    </row>
    <row r="5839" spans="1:15" x14ac:dyDescent="0.15">
      <c r="A5839">
        <f t="shared" si="467"/>
        <v>1006423046</v>
      </c>
      <c r="B5839" s="32">
        <v>1006423</v>
      </c>
      <c r="C5839">
        <v>46</v>
      </c>
      <c r="D5839">
        <v>0</v>
      </c>
      <c r="E5839">
        <v>0</v>
      </c>
      <c r="F5839" t="s">
        <v>623</v>
      </c>
      <c r="H5839">
        <v>0</v>
      </c>
      <c r="I5839">
        <v>1</v>
      </c>
      <c r="J5839">
        <v>0</v>
      </c>
      <c r="K5839">
        <v>100</v>
      </c>
      <c r="L5839">
        <f t="shared" si="468"/>
        <v>4.7009999999999934</v>
      </c>
      <c r="N5839">
        <v>0.78349999999999898</v>
      </c>
      <c r="O5839" t="str">
        <f t="shared" si="466"/>
        <v>18&lt;row&gt;&lt;color=136,140,107&gt;使用踢击给予对手470%伤害，&lt;row&gt;&lt;color=136,140,107&gt;并额外造成1694点伤害</v>
      </c>
    </row>
    <row r="5840" spans="1:15" x14ac:dyDescent="0.15">
      <c r="A5840">
        <f t="shared" si="467"/>
        <v>1006423047</v>
      </c>
      <c r="B5840" s="32">
        <v>1006423</v>
      </c>
      <c r="C5840">
        <v>47</v>
      </c>
      <c r="D5840">
        <v>0</v>
      </c>
      <c r="E5840">
        <v>0</v>
      </c>
      <c r="F5840" t="s">
        <v>624</v>
      </c>
      <c r="H5840">
        <v>0</v>
      </c>
      <c r="I5840">
        <v>1</v>
      </c>
      <c r="J5840">
        <v>0</v>
      </c>
      <c r="K5840">
        <v>100</v>
      </c>
      <c r="L5840">
        <f t="shared" si="468"/>
        <v>4.7387999999999941</v>
      </c>
      <c r="N5840">
        <v>0.78979999999999895</v>
      </c>
      <c r="O5840" t="str">
        <f t="shared" si="466"/>
        <v>18&lt;row&gt;&lt;color=136,140,107&gt;使用踢击给予对手473%伤害，&lt;row&gt;&lt;color=136,140,107&gt;并额外造成1759点伤害</v>
      </c>
    </row>
    <row r="5841" spans="1:15" x14ac:dyDescent="0.15">
      <c r="A5841">
        <f t="shared" si="467"/>
        <v>1006423048</v>
      </c>
      <c r="B5841" s="32">
        <v>1006423</v>
      </c>
      <c r="C5841">
        <v>48</v>
      </c>
      <c r="D5841">
        <v>0</v>
      </c>
      <c r="E5841">
        <v>0</v>
      </c>
      <c r="F5841" t="s">
        <v>625</v>
      </c>
      <c r="H5841">
        <v>0</v>
      </c>
      <c r="I5841">
        <v>1</v>
      </c>
      <c r="J5841">
        <v>0</v>
      </c>
      <c r="K5841">
        <v>100</v>
      </c>
      <c r="L5841">
        <f t="shared" si="468"/>
        <v>4.776599999999994</v>
      </c>
      <c r="N5841">
        <v>0.79609999999999903</v>
      </c>
      <c r="O5841" t="str">
        <f t="shared" si="466"/>
        <v>18&lt;row&gt;&lt;color=136,140,107&gt;使用踢击给予对手477%伤害，&lt;row&gt;&lt;color=136,140,107&gt;并额外造成1825点伤害</v>
      </c>
    </row>
    <row r="5842" spans="1:15" x14ac:dyDescent="0.15">
      <c r="A5842">
        <f t="shared" si="467"/>
        <v>1006423049</v>
      </c>
      <c r="B5842" s="32">
        <v>1006423</v>
      </c>
      <c r="C5842">
        <v>49</v>
      </c>
      <c r="D5842">
        <v>0</v>
      </c>
      <c r="E5842">
        <v>0</v>
      </c>
      <c r="F5842" t="s">
        <v>626</v>
      </c>
      <c r="H5842">
        <v>0</v>
      </c>
      <c r="I5842">
        <v>1</v>
      </c>
      <c r="J5842">
        <v>0</v>
      </c>
      <c r="K5842">
        <v>100</v>
      </c>
      <c r="L5842">
        <f t="shared" si="468"/>
        <v>4.8143999999999938</v>
      </c>
      <c r="N5842">
        <v>0.802399999999999</v>
      </c>
      <c r="O5842" t="str">
        <f t="shared" si="466"/>
        <v>18&lt;row&gt;&lt;color=136,140,107&gt;使用踢击给予对手481%伤害，&lt;row&gt;&lt;color=136,140,107&gt;并额外造成1892点伤害</v>
      </c>
    </row>
    <row r="5843" spans="1:15" x14ac:dyDescent="0.15">
      <c r="A5843">
        <f t="shared" si="467"/>
        <v>1006423050</v>
      </c>
      <c r="B5843" s="32">
        <v>1006423</v>
      </c>
      <c r="C5843">
        <v>50</v>
      </c>
      <c r="D5843">
        <v>0</v>
      </c>
      <c r="E5843">
        <v>0</v>
      </c>
      <c r="F5843" t="s">
        <v>627</v>
      </c>
      <c r="H5843">
        <v>0</v>
      </c>
      <c r="I5843">
        <v>1</v>
      </c>
      <c r="J5843">
        <v>0</v>
      </c>
      <c r="K5843">
        <v>100</v>
      </c>
      <c r="L5843">
        <f t="shared" si="468"/>
        <v>4.8521999999999936</v>
      </c>
      <c r="N5843">
        <v>0.80869999999999898</v>
      </c>
      <c r="O5843" t="str">
        <f t="shared" si="466"/>
        <v>18&lt;row&gt;&lt;color=136,140,107&gt;使用踢击给予对手485%伤害，&lt;row&gt;&lt;color=136,140,107&gt;并额外造成1961点伤害</v>
      </c>
    </row>
    <row r="5844" spans="1:15" x14ac:dyDescent="0.15">
      <c r="A5844">
        <f t="shared" si="467"/>
        <v>1006423051</v>
      </c>
      <c r="B5844" s="32">
        <v>1006423</v>
      </c>
      <c r="C5844">
        <v>51</v>
      </c>
      <c r="D5844">
        <v>0</v>
      </c>
      <c r="E5844">
        <v>0</v>
      </c>
      <c r="F5844" t="s">
        <v>628</v>
      </c>
      <c r="H5844">
        <v>0</v>
      </c>
      <c r="I5844">
        <v>1</v>
      </c>
      <c r="J5844">
        <v>0</v>
      </c>
      <c r="K5844">
        <v>100</v>
      </c>
      <c r="L5844">
        <f t="shared" si="468"/>
        <v>4.8899999999999935</v>
      </c>
      <c r="N5844">
        <v>0.81499999999999895</v>
      </c>
      <c r="O5844" t="str">
        <f t="shared" si="466"/>
        <v>18&lt;row&gt;&lt;color=136,140,107&gt;使用踢击给予对手488%伤害，&lt;row&gt;&lt;color=136,140,107&gt;并额外造成2032点伤害</v>
      </c>
    </row>
    <row r="5845" spans="1:15" x14ac:dyDescent="0.15">
      <c r="A5845">
        <f t="shared" si="467"/>
        <v>1006423052</v>
      </c>
      <c r="B5845" s="32">
        <v>1006423</v>
      </c>
      <c r="C5845">
        <v>52</v>
      </c>
      <c r="D5845">
        <v>0</v>
      </c>
      <c r="E5845">
        <v>0</v>
      </c>
      <c r="F5845" t="s">
        <v>629</v>
      </c>
      <c r="H5845">
        <v>0</v>
      </c>
      <c r="I5845">
        <v>1</v>
      </c>
      <c r="J5845">
        <v>0</v>
      </c>
      <c r="K5845">
        <v>100</v>
      </c>
      <c r="L5845">
        <f t="shared" si="468"/>
        <v>4.9277999999999942</v>
      </c>
      <c r="N5845">
        <v>0.82129999999999903</v>
      </c>
      <c r="O5845" t="str">
        <f t="shared" si="466"/>
        <v>18&lt;row&gt;&lt;color=136,140,107&gt;使用踢击给予对手492%伤害，&lt;row&gt;&lt;color=136,140,107&gt;并额外造成2104点伤害</v>
      </c>
    </row>
    <row r="5846" spans="1:15" x14ac:dyDescent="0.15">
      <c r="A5846">
        <f t="shared" si="467"/>
        <v>1006423053</v>
      </c>
      <c r="B5846" s="32">
        <v>1006423</v>
      </c>
      <c r="C5846">
        <v>53</v>
      </c>
      <c r="D5846">
        <v>0</v>
      </c>
      <c r="E5846">
        <v>0</v>
      </c>
      <c r="F5846" t="s">
        <v>630</v>
      </c>
      <c r="H5846">
        <v>0</v>
      </c>
      <c r="I5846">
        <v>1</v>
      </c>
      <c r="J5846">
        <v>0</v>
      </c>
      <c r="K5846">
        <v>100</v>
      </c>
      <c r="L5846">
        <f t="shared" si="468"/>
        <v>4.965599999999994</v>
      </c>
      <c r="N5846">
        <v>0.827599999999999</v>
      </c>
      <c r="O5846" t="str">
        <f t="shared" si="466"/>
        <v>18&lt;row&gt;&lt;color=136,140,107&gt;使用踢击给予对手496%伤害，&lt;row&gt;&lt;color=136,140,107&gt;并额外造成2178点伤害</v>
      </c>
    </row>
    <row r="5847" spans="1:15" x14ac:dyDescent="0.15">
      <c r="A5847">
        <f t="shared" si="467"/>
        <v>1006423054</v>
      </c>
      <c r="B5847" s="32">
        <v>1006423</v>
      </c>
      <c r="C5847">
        <v>54</v>
      </c>
      <c r="D5847">
        <v>0</v>
      </c>
      <c r="E5847">
        <v>0</v>
      </c>
      <c r="F5847" t="s">
        <v>631</v>
      </c>
      <c r="H5847">
        <v>0</v>
      </c>
      <c r="I5847">
        <v>1</v>
      </c>
      <c r="J5847">
        <v>0</v>
      </c>
      <c r="K5847">
        <v>100</v>
      </c>
      <c r="L5847">
        <f t="shared" si="468"/>
        <v>5.0033999999999939</v>
      </c>
      <c r="N5847">
        <v>0.83389999999999898</v>
      </c>
      <c r="O5847" t="str">
        <f t="shared" si="466"/>
        <v>18&lt;row&gt;&lt;color=136,140,107&gt;使用踢击给予对手500%伤害，&lt;row&gt;&lt;color=136,140,107&gt;并额外造成2253点伤害</v>
      </c>
    </row>
    <row r="5848" spans="1:15" x14ac:dyDescent="0.15">
      <c r="A5848">
        <f t="shared" si="467"/>
        <v>1006423055</v>
      </c>
      <c r="B5848" s="32">
        <v>1006423</v>
      </c>
      <c r="C5848">
        <v>55</v>
      </c>
      <c r="D5848">
        <v>0</v>
      </c>
      <c r="E5848">
        <v>0</v>
      </c>
      <c r="F5848" t="s">
        <v>632</v>
      </c>
      <c r="H5848">
        <v>0</v>
      </c>
      <c r="I5848">
        <v>1</v>
      </c>
      <c r="J5848">
        <v>0</v>
      </c>
      <c r="K5848">
        <v>100</v>
      </c>
      <c r="L5848">
        <f t="shared" si="468"/>
        <v>5.0411999999999937</v>
      </c>
      <c r="N5848">
        <v>0.84019999999999895</v>
      </c>
      <c r="O5848" t="str">
        <f t="shared" si="466"/>
        <v>18&lt;row&gt;&lt;color=136,140,107&gt;使用踢击给予对手504%伤害，&lt;row&gt;&lt;color=136,140,107&gt;并额外造成2329点伤害</v>
      </c>
    </row>
    <row r="5849" spans="1:15" x14ac:dyDescent="0.15">
      <c r="A5849">
        <f t="shared" si="467"/>
        <v>1006423056</v>
      </c>
      <c r="B5849" s="32">
        <v>1006423</v>
      </c>
      <c r="C5849">
        <v>56</v>
      </c>
      <c r="D5849">
        <v>0</v>
      </c>
      <c r="E5849">
        <v>0</v>
      </c>
      <c r="F5849" t="s">
        <v>633</v>
      </c>
      <c r="H5849">
        <v>0</v>
      </c>
      <c r="I5849">
        <v>1</v>
      </c>
      <c r="J5849">
        <v>0</v>
      </c>
      <c r="K5849">
        <v>100</v>
      </c>
      <c r="L5849">
        <f t="shared" si="468"/>
        <v>5.0789999999999882</v>
      </c>
      <c r="N5849">
        <v>0.84649999999999803</v>
      </c>
      <c r="O5849" t="str">
        <f t="shared" si="466"/>
        <v>18&lt;row&gt;&lt;color=136,140,107&gt;使用踢击给予对手507%伤害，&lt;row&gt;&lt;color=136,140,107&gt;并额外造成2407点伤害</v>
      </c>
    </row>
    <row r="5850" spans="1:15" x14ac:dyDescent="0.15">
      <c r="A5850">
        <f t="shared" si="467"/>
        <v>1006423057</v>
      </c>
      <c r="B5850" s="32">
        <v>1006423</v>
      </c>
      <c r="C5850">
        <v>57</v>
      </c>
      <c r="D5850">
        <v>0</v>
      </c>
      <c r="E5850">
        <v>0</v>
      </c>
      <c r="F5850" t="s">
        <v>634</v>
      </c>
      <c r="H5850">
        <v>0</v>
      </c>
      <c r="I5850">
        <v>1</v>
      </c>
      <c r="J5850">
        <v>0</v>
      </c>
      <c r="K5850">
        <v>100</v>
      </c>
      <c r="L5850">
        <f t="shared" si="468"/>
        <v>5.116799999999988</v>
      </c>
      <c r="N5850">
        <v>0.852799999999998</v>
      </c>
      <c r="O5850" t="str">
        <f t="shared" si="466"/>
        <v>18&lt;row&gt;&lt;color=136,140,107&gt;使用踢击给予对手511%伤害，&lt;row&gt;&lt;color=136,140,107&gt;并额外造成2487点伤害</v>
      </c>
    </row>
    <row r="5851" spans="1:15" x14ac:dyDescent="0.15">
      <c r="A5851">
        <f t="shared" si="467"/>
        <v>1006423058</v>
      </c>
      <c r="B5851" s="32">
        <v>1006423</v>
      </c>
      <c r="C5851">
        <v>58</v>
      </c>
      <c r="D5851">
        <v>0</v>
      </c>
      <c r="E5851">
        <v>0</v>
      </c>
      <c r="F5851" t="s">
        <v>635</v>
      </c>
      <c r="H5851">
        <v>0</v>
      </c>
      <c r="I5851">
        <v>1</v>
      </c>
      <c r="J5851">
        <v>0</v>
      </c>
      <c r="K5851">
        <v>100</v>
      </c>
      <c r="L5851">
        <f t="shared" si="468"/>
        <v>5.1545999999999879</v>
      </c>
      <c r="N5851">
        <v>0.85909999999999798</v>
      </c>
      <c r="O5851" t="str">
        <f t="shared" si="466"/>
        <v>18&lt;row&gt;&lt;color=136,140,107&gt;使用踢击给予对手515%伤害，&lt;row&gt;&lt;color=136,140,107&gt;并额外造成2568点伤害</v>
      </c>
    </row>
    <row r="5852" spans="1:15" x14ac:dyDescent="0.15">
      <c r="A5852">
        <f t="shared" si="467"/>
        <v>1006423059</v>
      </c>
      <c r="B5852" s="32">
        <v>1006423</v>
      </c>
      <c r="C5852">
        <v>59</v>
      </c>
      <c r="D5852">
        <v>0</v>
      </c>
      <c r="E5852">
        <v>0</v>
      </c>
      <c r="F5852" t="s">
        <v>636</v>
      </c>
      <c r="H5852">
        <v>0</v>
      </c>
      <c r="I5852">
        <v>1</v>
      </c>
      <c r="J5852">
        <v>0</v>
      </c>
      <c r="K5852">
        <v>100</v>
      </c>
      <c r="L5852">
        <f t="shared" si="468"/>
        <v>5.1923999999999877</v>
      </c>
      <c r="N5852">
        <v>0.86539999999999795</v>
      </c>
      <c r="O5852" t="str">
        <f t="shared" si="466"/>
        <v>18&lt;row&gt;&lt;color=136,140,107&gt;使用踢击给予对手519%伤害，&lt;row&gt;&lt;color=136,140,107&gt;并额外造成2651点伤害</v>
      </c>
    </row>
    <row r="5853" spans="1:15" x14ac:dyDescent="0.15">
      <c r="A5853">
        <f t="shared" si="467"/>
        <v>1006423060</v>
      </c>
      <c r="B5853" s="32">
        <v>1006423</v>
      </c>
      <c r="C5853">
        <v>60</v>
      </c>
      <c r="D5853">
        <v>0</v>
      </c>
      <c r="E5853">
        <v>0</v>
      </c>
      <c r="F5853" t="s">
        <v>637</v>
      </c>
      <c r="H5853">
        <v>0</v>
      </c>
      <c r="I5853">
        <v>1</v>
      </c>
      <c r="J5853">
        <v>0</v>
      </c>
      <c r="K5853">
        <v>100</v>
      </c>
      <c r="L5853">
        <f t="shared" si="468"/>
        <v>5.2301999999999884</v>
      </c>
      <c r="N5853">
        <v>0.87169999999999803</v>
      </c>
      <c r="O5853" t="str">
        <f t="shared" si="466"/>
        <v>18&lt;row&gt;&lt;color=136,140,107&gt;使用踢击给予对手523%伤害，&lt;row&gt;&lt;color=136,140,107&gt;并额外造成2735点伤害</v>
      </c>
    </row>
    <row r="5854" spans="1:15" x14ac:dyDescent="0.15">
      <c r="A5854">
        <f t="shared" si="467"/>
        <v>1006423061</v>
      </c>
      <c r="B5854" s="32">
        <v>1006423</v>
      </c>
      <c r="C5854">
        <v>61</v>
      </c>
      <c r="D5854">
        <v>0</v>
      </c>
      <c r="E5854">
        <v>0</v>
      </c>
      <c r="F5854" t="s">
        <v>638</v>
      </c>
      <c r="H5854">
        <v>0</v>
      </c>
      <c r="I5854">
        <v>1</v>
      </c>
      <c r="J5854">
        <v>0</v>
      </c>
      <c r="K5854">
        <v>100</v>
      </c>
      <c r="L5854">
        <f t="shared" si="468"/>
        <v>5.2679999999999882</v>
      </c>
      <c r="N5854">
        <v>0.877999999999998</v>
      </c>
      <c r="O5854" t="str">
        <f t="shared" si="466"/>
        <v>18&lt;row&gt;&lt;color=136,140,107&gt;使用踢击给予对手526%伤害，&lt;row&gt;&lt;color=136,140,107&gt;并额外造成2821点伤害</v>
      </c>
    </row>
    <row r="5855" spans="1:15" x14ac:dyDescent="0.15">
      <c r="A5855">
        <f t="shared" si="467"/>
        <v>1006423062</v>
      </c>
      <c r="B5855" s="32">
        <v>1006423</v>
      </c>
      <c r="C5855">
        <v>62</v>
      </c>
      <c r="D5855">
        <v>0</v>
      </c>
      <c r="E5855">
        <v>0</v>
      </c>
      <c r="F5855" t="s">
        <v>639</v>
      </c>
      <c r="H5855">
        <v>0</v>
      </c>
      <c r="I5855">
        <v>1</v>
      </c>
      <c r="J5855">
        <v>0</v>
      </c>
      <c r="K5855">
        <v>100</v>
      </c>
      <c r="L5855">
        <f t="shared" si="468"/>
        <v>5.3057999999999881</v>
      </c>
      <c r="N5855">
        <v>0.88429999999999798</v>
      </c>
      <c r="O5855" t="str">
        <f t="shared" si="466"/>
        <v>18&lt;row&gt;&lt;color=136,140,107&gt;使用踢击给予对手530%伤害，&lt;row&gt;&lt;color=136,140,107&gt;并额外造成2908点伤害</v>
      </c>
    </row>
    <row r="5856" spans="1:15" x14ac:dyDescent="0.15">
      <c r="A5856">
        <f t="shared" si="467"/>
        <v>1006423063</v>
      </c>
      <c r="B5856" s="32">
        <v>1006423</v>
      </c>
      <c r="C5856">
        <v>63</v>
      </c>
      <c r="D5856">
        <v>0</v>
      </c>
      <c r="E5856">
        <v>0</v>
      </c>
      <c r="F5856" t="s">
        <v>640</v>
      </c>
      <c r="H5856">
        <v>0</v>
      </c>
      <c r="I5856">
        <v>1</v>
      </c>
      <c r="J5856">
        <v>0</v>
      </c>
      <c r="K5856">
        <v>100</v>
      </c>
      <c r="L5856">
        <f t="shared" si="468"/>
        <v>5.3435999999999879</v>
      </c>
      <c r="N5856">
        <v>0.89059999999999795</v>
      </c>
      <c r="O5856" t="str">
        <f t="shared" si="466"/>
        <v>18&lt;row&gt;&lt;color=136,140,107&gt;使用踢击给予对手534%伤害，&lt;row&gt;&lt;color=136,140,107&gt;并额外造成2998点伤害</v>
      </c>
    </row>
    <row r="5857" spans="1:15" x14ac:dyDescent="0.15">
      <c r="A5857">
        <f t="shared" si="467"/>
        <v>1006423064</v>
      </c>
      <c r="B5857" s="32">
        <v>1006423</v>
      </c>
      <c r="C5857">
        <v>64</v>
      </c>
      <c r="D5857">
        <v>0</v>
      </c>
      <c r="E5857">
        <v>0</v>
      </c>
      <c r="F5857" t="s">
        <v>641</v>
      </c>
      <c r="H5857">
        <v>0</v>
      </c>
      <c r="I5857">
        <v>1</v>
      </c>
      <c r="J5857">
        <v>0</v>
      </c>
      <c r="K5857">
        <v>100</v>
      </c>
      <c r="L5857">
        <f t="shared" si="468"/>
        <v>5.3813999999999886</v>
      </c>
      <c r="N5857">
        <v>0.89689999999999803</v>
      </c>
      <c r="O5857" t="str">
        <f t="shared" si="466"/>
        <v>18&lt;row&gt;&lt;color=136,140,107&gt;使用踢击给予对手538%伤害，&lt;row&gt;&lt;color=136,140,107&gt;并额外造成3089点伤害</v>
      </c>
    </row>
    <row r="5858" spans="1:15" x14ac:dyDescent="0.15">
      <c r="A5858">
        <f t="shared" si="467"/>
        <v>1006423065</v>
      </c>
      <c r="B5858" s="32">
        <v>1006423</v>
      </c>
      <c r="C5858">
        <v>65</v>
      </c>
      <c r="D5858">
        <v>0</v>
      </c>
      <c r="E5858">
        <v>0</v>
      </c>
      <c r="F5858" t="s">
        <v>642</v>
      </c>
      <c r="H5858">
        <v>0</v>
      </c>
      <c r="I5858">
        <v>1</v>
      </c>
      <c r="J5858">
        <v>0</v>
      </c>
      <c r="K5858">
        <v>100</v>
      </c>
      <c r="L5858">
        <f t="shared" si="468"/>
        <v>5.4191999999999876</v>
      </c>
      <c r="N5858">
        <v>0.903199999999998</v>
      </c>
      <c r="O5858" t="str">
        <f t="shared" si="466"/>
        <v>18&lt;row&gt;&lt;color=136,140,107&gt;使用踢击给予对手541%伤害，&lt;row&gt;&lt;color=136,140,107&gt;并额外造成3181点伤害</v>
      </c>
    </row>
    <row r="5859" spans="1:15" x14ac:dyDescent="0.15">
      <c r="A5859">
        <f t="shared" si="467"/>
        <v>1006423066</v>
      </c>
      <c r="B5859" s="32">
        <v>1006423</v>
      </c>
      <c r="C5859">
        <v>66</v>
      </c>
      <c r="D5859">
        <v>0</v>
      </c>
      <c r="E5859">
        <v>0</v>
      </c>
      <c r="F5859" t="s">
        <v>643</v>
      </c>
      <c r="H5859">
        <v>0</v>
      </c>
      <c r="I5859">
        <v>1</v>
      </c>
      <c r="J5859">
        <v>0</v>
      </c>
      <c r="K5859">
        <v>100</v>
      </c>
      <c r="L5859">
        <f t="shared" si="468"/>
        <v>5.4569999999999883</v>
      </c>
      <c r="N5859">
        <v>0.90949999999999798</v>
      </c>
      <c r="O5859" t="str">
        <f t="shared" ref="O5859:O5872" si="469">"18&lt;row&gt;&lt;color=136,140,107&gt;使用踢击给予对手"&amp;INT(L5859*100)&amp;"%伤害，&lt;row&gt;&lt;color=136,140,107&gt;并额外造成"&amp;INT(C5859*10*L5859*N5859)&amp;"点伤害"</f>
        <v>18&lt;row&gt;&lt;color=136,140,107&gt;使用踢击给予对手545%伤害，&lt;row&gt;&lt;color=136,140,107&gt;并额外造成3275点伤害</v>
      </c>
    </row>
    <row r="5860" spans="1:15" x14ac:dyDescent="0.15">
      <c r="A5860">
        <f t="shared" si="467"/>
        <v>1006423067</v>
      </c>
      <c r="B5860" s="32">
        <v>1006423</v>
      </c>
      <c r="C5860">
        <v>67</v>
      </c>
      <c r="D5860">
        <v>0</v>
      </c>
      <c r="E5860">
        <v>0</v>
      </c>
      <c r="F5860" t="s">
        <v>644</v>
      </c>
      <c r="H5860">
        <v>0</v>
      </c>
      <c r="I5860">
        <v>1</v>
      </c>
      <c r="J5860">
        <v>0</v>
      </c>
      <c r="K5860">
        <v>100</v>
      </c>
      <c r="L5860">
        <f t="shared" si="468"/>
        <v>5.4947999999999873</v>
      </c>
      <c r="N5860">
        <v>0.91579999999999795</v>
      </c>
      <c r="O5860" t="str">
        <f t="shared" si="469"/>
        <v>18&lt;row&gt;&lt;color=136,140,107&gt;使用踢击给予对手549%伤害，&lt;row&gt;&lt;color=136,140,107&gt;并额外造成3371点伤害</v>
      </c>
    </row>
    <row r="5861" spans="1:15" x14ac:dyDescent="0.15">
      <c r="A5861">
        <f t="shared" si="467"/>
        <v>1006423068</v>
      </c>
      <c r="B5861" s="32">
        <v>1006423</v>
      </c>
      <c r="C5861">
        <v>68</v>
      </c>
      <c r="D5861">
        <v>0</v>
      </c>
      <c r="E5861">
        <v>0</v>
      </c>
      <c r="F5861" t="s">
        <v>645</v>
      </c>
      <c r="H5861">
        <v>0</v>
      </c>
      <c r="I5861">
        <v>1</v>
      </c>
      <c r="J5861">
        <v>0</v>
      </c>
      <c r="K5861">
        <v>100</v>
      </c>
      <c r="L5861">
        <f t="shared" si="468"/>
        <v>5.532599999999988</v>
      </c>
      <c r="N5861">
        <v>0.92209999999999803</v>
      </c>
      <c r="O5861" t="str">
        <f t="shared" si="469"/>
        <v>18&lt;row&gt;&lt;color=136,140,107&gt;使用踢击给予对手553%伤害，&lt;row&gt;&lt;color=136,140,107&gt;并额外造成3469点伤害</v>
      </c>
    </row>
    <row r="5862" spans="1:15" x14ac:dyDescent="0.15">
      <c r="A5862">
        <f t="shared" si="467"/>
        <v>1006423069</v>
      </c>
      <c r="B5862" s="32">
        <v>1006423</v>
      </c>
      <c r="C5862">
        <v>69</v>
      </c>
      <c r="D5862">
        <v>0</v>
      </c>
      <c r="E5862">
        <v>0</v>
      </c>
      <c r="F5862" t="s">
        <v>646</v>
      </c>
      <c r="H5862">
        <v>0</v>
      </c>
      <c r="I5862">
        <v>1</v>
      </c>
      <c r="J5862">
        <v>0</v>
      </c>
      <c r="K5862">
        <v>100</v>
      </c>
      <c r="L5862">
        <f t="shared" si="468"/>
        <v>5.5703999999999878</v>
      </c>
      <c r="N5862">
        <v>0.928399999999998</v>
      </c>
      <c r="O5862" t="str">
        <f t="shared" si="469"/>
        <v>18&lt;row&gt;&lt;color=136,140,107&gt;使用踢击给予对手557%伤害，&lt;row&gt;&lt;color=136,140,107&gt;并额外造成3568点伤害</v>
      </c>
    </row>
    <row r="5863" spans="1:15" x14ac:dyDescent="0.15">
      <c r="A5863">
        <f t="shared" si="467"/>
        <v>1006423070</v>
      </c>
      <c r="B5863" s="32">
        <v>1006423</v>
      </c>
      <c r="C5863">
        <v>70</v>
      </c>
      <c r="D5863">
        <v>0</v>
      </c>
      <c r="E5863">
        <v>0</v>
      </c>
      <c r="F5863" t="s">
        <v>647</v>
      </c>
      <c r="H5863">
        <v>0</v>
      </c>
      <c r="I5863">
        <v>1</v>
      </c>
      <c r="J5863">
        <v>0</v>
      </c>
      <c r="K5863">
        <v>100</v>
      </c>
      <c r="L5863">
        <f t="shared" si="468"/>
        <v>5.6081999999999876</v>
      </c>
      <c r="N5863">
        <v>0.93469999999999798</v>
      </c>
      <c r="O5863" t="str">
        <f t="shared" si="469"/>
        <v>18&lt;row&gt;&lt;color=136,140,107&gt;使用踢击给予对手560%伤害，&lt;row&gt;&lt;color=136,140,107&gt;并额外造成3669点伤害</v>
      </c>
    </row>
    <row r="5864" spans="1:15" x14ac:dyDescent="0.15">
      <c r="A5864">
        <f t="shared" si="467"/>
        <v>1006423071</v>
      </c>
      <c r="B5864" s="32">
        <v>1006423</v>
      </c>
      <c r="C5864">
        <v>71</v>
      </c>
      <c r="D5864">
        <v>0</v>
      </c>
      <c r="E5864">
        <v>0</v>
      </c>
      <c r="F5864" t="s">
        <v>648</v>
      </c>
      <c r="H5864">
        <v>0</v>
      </c>
      <c r="I5864">
        <v>1</v>
      </c>
      <c r="J5864">
        <v>0</v>
      </c>
      <c r="K5864">
        <v>100</v>
      </c>
      <c r="L5864">
        <f t="shared" si="468"/>
        <v>5.6459999999999875</v>
      </c>
      <c r="N5864">
        <v>0.94099999999999795</v>
      </c>
      <c r="O5864" t="str">
        <f t="shared" si="469"/>
        <v>18&lt;row&gt;&lt;color=136,140,107&gt;使用踢击给予对手564%伤害，&lt;row&gt;&lt;color=136,140,107&gt;并额外造成3772点伤害</v>
      </c>
    </row>
    <row r="5865" spans="1:15" x14ac:dyDescent="0.15">
      <c r="A5865">
        <f t="shared" ref="A5865:A6008" si="470">B5865*1000+C5865</f>
        <v>1006423072</v>
      </c>
      <c r="B5865" s="32">
        <v>1006423</v>
      </c>
      <c r="C5865">
        <v>72</v>
      </c>
      <c r="D5865">
        <v>0</v>
      </c>
      <c r="E5865">
        <v>0</v>
      </c>
      <c r="F5865" t="s">
        <v>649</v>
      </c>
      <c r="H5865">
        <v>0</v>
      </c>
      <c r="I5865">
        <v>1</v>
      </c>
      <c r="J5865">
        <v>0</v>
      </c>
      <c r="K5865">
        <v>100</v>
      </c>
      <c r="L5865">
        <f t="shared" si="468"/>
        <v>5.6837999999999882</v>
      </c>
      <c r="N5865">
        <v>0.94729999999999803</v>
      </c>
      <c r="O5865" t="str">
        <f t="shared" si="469"/>
        <v>18&lt;row&gt;&lt;color=136,140,107&gt;使用踢击给予对手568%伤害，&lt;row&gt;&lt;color=136,140,107&gt;并额外造成3876点伤害</v>
      </c>
    </row>
    <row r="5866" spans="1:15" x14ac:dyDescent="0.15">
      <c r="A5866">
        <f t="shared" si="470"/>
        <v>1006423073</v>
      </c>
      <c r="B5866" s="32">
        <v>1006423</v>
      </c>
      <c r="C5866">
        <v>73</v>
      </c>
      <c r="D5866">
        <v>0</v>
      </c>
      <c r="E5866">
        <v>0</v>
      </c>
      <c r="F5866" t="s">
        <v>650</v>
      </c>
      <c r="H5866">
        <v>0</v>
      </c>
      <c r="I5866">
        <v>1</v>
      </c>
      <c r="J5866">
        <v>0</v>
      </c>
      <c r="K5866">
        <v>100</v>
      </c>
      <c r="L5866">
        <f t="shared" si="468"/>
        <v>5.721599999999988</v>
      </c>
      <c r="N5866">
        <v>0.953599999999998</v>
      </c>
      <c r="O5866" t="str">
        <f t="shared" si="469"/>
        <v>18&lt;row&gt;&lt;color=136,140,107&gt;使用踢击给予对手572%伤害，&lt;row&gt;&lt;color=136,140,107&gt;并额外造成3982点伤害</v>
      </c>
    </row>
    <row r="5867" spans="1:15" x14ac:dyDescent="0.15">
      <c r="A5867">
        <f t="shared" si="470"/>
        <v>1006423074</v>
      </c>
      <c r="B5867" s="32">
        <v>1006423</v>
      </c>
      <c r="C5867">
        <v>74</v>
      </c>
      <c r="D5867">
        <v>0</v>
      </c>
      <c r="E5867">
        <v>0</v>
      </c>
      <c r="F5867" t="s">
        <v>651</v>
      </c>
      <c r="H5867">
        <v>0</v>
      </c>
      <c r="I5867">
        <v>1</v>
      </c>
      <c r="J5867">
        <v>0</v>
      </c>
      <c r="K5867">
        <v>100</v>
      </c>
      <c r="L5867">
        <f t="shared" si="468"/>
        <v>5.7593999999999879</v>
      </c>
      <c r="N5867">
        <v>0.95989999999999798</v>
      </c>
      <c r="O5867" t="str">
        <f t="shared" si="469"/>
        <v>18&lt;row&gt;&lt;color=136,140,107&gt;使用踢击给予对手575%伤害，&lt;row&gt;&lt;color=136,140,107&gt;并额外造成4091点伤害</v>
      </c>
    </row>
    <row r="5868" spans="1:15" x14ac:dyDescent="0.15">
      <c r="A5868">
        <f t="shared" si="470"/>
        <v>1006423075</v>
      </c>
      <c r="B5868" s="32">
        <v>1006423</v>
      </c>
      <c r="C5868">
        <v>75</v>
      </c>
      <c r="D5868">
        <v>0</v>
      </c>
      <c r="E5868">
        <v>0</v>
      </c>
      <c r="F5868" t="s">
        <v>652</v>
      </c>
      <c r="H5868">
        <v>0</v>
      </c>
      <c r="I5868">
        <v>1</v>
      </c>
      <c r="J5868">
        <v>0</v>
      </c>
      <c r="K5868">
        <v>100</v>
      </c>
      <c r="L5868">
        <f t="shared" si="468"/>
        <v>5.7971999999999877</v>
      </c>
      <c r="N5868">
        <v>0.96619999999999795</v>
      </c>
      <c r="O5868" t="str">
        <f t="shared" si="469"/>
        <v>18&lt;row&gt;&lt;color=136,140,107&gt;使用踢击给予对手579%伤害，&lt;row&gt;&lt;color=136,140,107&gt;并额外造成4200点伤害</v>
      </c>
    </row>
    <row r="5869" spans="1:15" x14ac:dyDescent="0.15">
      <c r="A5869">
        <f t="shared" si="470"/>
        <v>1006423076</v>
      </c>
      <c r="B5869" s="32">
        <v>1006423</v>
      </c>
      <c r="C5869">
        <v>76</v>
      </c>
      <c r="D5869">
        <v>0</v>
      </c>
      <c r="E5869">
        <v>0</v>
      </c>
      <c r="F5869" t="s">
        <v>653</v>
      </c>
      <c r="H5869">
        <v>0</v>
      </c>
      <c r="I5869">
        <v>1</v>
      </c>
      <c r="J5869">
        <v>0</v>
      </c>
      <c r="K5869">
        <v>100</v>
      </c>
      <c r="L5869">
        <f t="shared" si="468"/>
        <v>5.8349999999999884</v>
      </c>
      <c r="N5869">
        <v>0.97249999999999803</v>
      </c>
      <c r="O5869" t="str">
        <f t="shared" si="469"/>
        <v>18&lt;row&gt;&lt;color=136,140,107&gt;使用踢击给予对手583%伤害，&lt;row&gt;&lt;color=136,140,107&gt;并额外造成4312点伤害</v>
      </c>
    </row>
    <row r="5870" spans="1:15" x14ac:dyDescent="0.15">
      <c r="A5870">
        <f t="shared" si="470"/>
        <v>1006423077</v>
      </c>
      <c r="B5870" s="32">
        <v>1006423</v>
      </c>
      <c r="C5870">
        <v>77</v>
      </c>
      <c r="D5870">
        <v>0</v>
      </c>
      <c r="E5870">
        <v>0</v>
      </c>
      <c r="F5870" t="s">
        <v>654</v>
      </c>
      <c r="H5870">
        <v>0</v>
      </c>
      <c r="I5870">
        <v>1</v>
      </c>
      <c r="J5870">
        <v>0</v>
      </c>
      <c r="K5870">
        <v>100</v>
      </c>
      <c r="L5870">
        <f t="shared" si="468"/>
        <v>5.8727999999999883</v>
      </c>
      <c r="N5870">
        <v>0.978799999999998</v>
      </c>
      <c r="O5870" t="str">
        <f t="shared" si="469"/>
        <v>18&lt;row&gt;&lt;color=136,140,107&gt;使用踢击给予对手587%伤害，&lt;row&gt;&lt;color=136,140,107&gt;并额外造成4426点伤害</v>
      </c>
    </row>
    <row r="5871" spans="1:15" x14ac:dyDescent="0.15">
      <c r="A5871">
        <f t="shared" si="470"/>
        <v>1006423078</v>
      </c>
      <c r="B5871" s="32">
        <v>1006423</v>
      </c>
      <c r="C5871">
        <v>78</v>
      </c>
      <c r="D5871">
        <v>0</v>
      </c>
      <c r="E5871">
        <v>0</v>
      </c>
      <c r="F5871" t="s">
        <v>655</v>
      </c>
      <c r="H5871">
        <v>0</v>
      </c>
      <c r="I5871">
        <v>1</v>
      </c>
      <c r="J5871">
        <v>0</v>
      </c>
      <c r="K5871">
        <v>100</v>
      </c>
      <c r="L5871">
        <f t="shared" si="468"/>
        <v>5.9105999999999881</v>
      </c>
      <c r="N5871">
        <v>0.98509999999999798</v>
      </c>
      <c r="O5871" t="str">
        <f t="shared" si="469"/>
        <v>18&lt;row&gt;&lt;color=136,140,107&gt;使用踢击给予对手591%伤害，&lt;row&gt;&lt;color=136,140,107&gt;并额外造成4541点伤害</v>
      </c>
    </row>
    <row r="5872" spans="1:15" x14ac:dyDescent="0.15">
      <c r="A5872">
        <f t="shared" si="470"/>
        <v>1006423079</v>
      </c>
      <c r="B5872" s="32">
        <v>1006423</v>
      </c>
      <c r="C5872">
        <v>79</v>
      </c>
      <c r="D5872">
        <v>0</v>
      </c>
      <c r="E5872">
        <v>0</v>
      </c>
      <c r="F5872" t="s">
        <v>656</v>
      </c>
      <c r="H5872">
        <v>0</v>
      </c>
      <c r="I5872">
        <v>1</v>
      </c>
      <c r="J5872">
        <v>0</v>
      </c>
      <c r="K5872">
        <v>100</v>
      </c>
      <c r="L5872">
        <f t="shared" si="468"/>
        <v>5.9483999999999879</v>
      </c>
      <c r="N5872">
        <v>0.99139999999999795</v>
      </c>
      <c r="O5872" t="str">
        <f t="shared" si="469"/>
        <v>18&lt;row&gt;&lt;color=136,140,107&gt;使用踢击给予对手594%伤害，&lt;row&gt;&lt;color=136,140,107&gt;并额外造成4658点伤害</v>
      </c>
    </row>
    <row r="5873" spans="1:15" x14ac:dyDescent="0.15">
      <c r="A5873">
        <f t="shared" si="470"/>
        <v>1006423080</v>
      </c>
      <c r="B5873" s="32">
        <v>1006423</v>
      </c>
      <c r="C5873">
        <v>80</v>
      </c>
      <c r="D5873">
        <v>0</v>
      </c>
      <c r="E5873">
        <v>0</v>
      </c>
      <c r="F5873" t="s">
        <v>657</v>
      </c>
      <c r="H5873">
        <v>0</v>
      </c>
      <c r="I5873">
        <v>1</v>
      </c>
      <c r="J5873">
        <v>0</v>
      </c>
      <c r="K5873">
        <v>100</v>
      </c>
      <c r="L5873">
        <f t="shared" si="468"/>
        <v>6</v>
      </c>
      <c r="N5873">
        <v>0.99769999999999803</v>
      </c>
      <c r="O5873" t="str">
        <f>"18&lt;row&gt;&lt;color=136,140,107&gt;使用踢击给予对手"&amp;INT(L5873*100)&amp;"%伤害，&lt;row&gt;&lt;color=136,140,107&gt;并额外造成"&amp;INT(C5873*10*L5873*N5873)&amp;"点伤害"</f>
        <v>18&lt;row&gt;&lt;color=136,140,107&gt;使用踢击给予对手600%伤害，&lt;row&gt;&lt;color=136,140,107&gt;并额外造成4788点伤害</v>
      </c>
    </row>
    <row r="5874" spans="1:15" x14ac:dyDescent="0.15">
      <c r="A5874">
        <f t="shared" ref="A5874:A5953" si="471">B5874*1000+C5874</f>
        <v>1006623001</v>
      </c>
      <c r="B5874" s="35">
        <v>1006623</v>
      </c>
      <c r="C5874">
        <v>1</v>
      </c>
      <c r="D5874">
        <v>0</v>
      </c>
      <c r="E5874">
        <v>0</v>
      </c>
      <c r="F5874" t="s">
        <v>578</v>
      </c>
      <c r="H5874">
        <v>0</v>
      </c>
      <c r="I5874">
        <v>1</v>
      </c>
      <c r="J5874">
        <v>0</v>
      </c>
      <c r="K5874">
        <v>100</v>
      </c>
      <c r="L5874">
        <f t="shared" ref="L5874:L5937" si="472">IF(C5874=80,VLOOKUP((B5874-20),$B$100:$L$2343,11,0),VLOOKUP((B5874-20),$B$100:$L$2343,11,0)*N5874)</f>
        <v>2.8250000000000002</v>
      </c>
      <c r="N5874">
        <v>0.5</v>
      </c>
      <c r="O5874" t="str">
        <f>"18&lt;row&gt;&lt;color=136,140,107&gt;攻击对手，给予"&amp;INT(L5874*100)&amp;"%伤害，&lt;row&gt;&lt;color=136,140,107&gt;并额外造成"&amp;INT(C5874*10*L5874*N5874)&amp;"点伤害"</f>
        <v>18&lt;row&gt;&lt;color=136,140,107&gt;攻击对手，给予282%伤害，&lt;row&gt;&lt;color=136,140,107&gt;并额外造成14点伤害</v>
      </c>
    </row>
    <row r="5875" spans="1:15" x14ac:dyDescent="0.15">
      <c r="A5875">
        <f t="shared" si="471"/>
        <v>1006623002</v>
      </c>
      <c r="B5875" s="35">
        <v>1006623</v>
      </c>
      <c r="C5875">
        <v>2</v>
      </c>
      <c r="D5875">
        <v>0</v>
      </c>
      <c r="E5875">
        <v>0</v>
      </c>
      <c r="F5875" t="s">
        <v>590</v>
      </c>
      <c r="H5875">
        <v>0</v>
      </c>
      <c r="I5875">
        <v>1</v>
      </c>
      <c r="J5875">
        <v>0</v>
      </c>
      <c r="K5875">
        <v>100</v>
      </c>
      <c r="L5875">
        <f t="shared" si="472"/>
        <v>2.860595</v>
      </c>
      <c r="N5875">
        <v>0.50629999999999997</v>
      </c>
      <c r="O5875" t="str">
        <f t="shared" ref="O5875:O5938" si="473">"18&lt;row&gt;&lt;color=136,140,107&gt;攻击对手，给予"&amp;INT(L5875*100)&amp;"%伤害，&lt;row&gt;&lt;color=136,140,107&gt;并额外造成"&amp;INT(C5875*10*L5875*N5875)&amp;"点伤害"</f>
        <v>18&lt;row&gt;&lt;color=136,140,107&gt;攻击对手，给予286%伤害，&lt;row&gt;&lt;color=136,140,107&gt;并额外造成28点伤害</v>
      </c>
    </row>
    <row r="5876" spans="1:15" x14ac:dyDescent="0.15">
      <c r="A5876">
        <f t="shared" si="471"/>
        <v>1006623003</v>
      </c>
      <c r="B5876" s="35">
        <v>1006623</v>
      </c>
      <c r="C5876">
        <v>3</v>
      </c>
      <c r="D5876">
        <v>0</v>
      </c>
      <c r="E5876">
        <v>0</v>
      </c>
      <c r="F5876" t="s">
        <v>579</v>
      </c>
      <c r="H5876">
        <v>0</v>
      </c>
      <c r="I5876">
        <v>1</v>
      </c>
      <c r="J5876">
        <v>0</v>
      </c>
      <c r="K5876">
        <v>100</v>
      </c>
      <c r="L5876">
        <f t="shared" si="472"/>
        <v>2.8961899999999998</v>
      </c>
      <c r="N5876">
        <v>0.51259999999999994</v>
      </c>
      <c r="O5876" t="str">
        <f t="shared" si="473"/>
        <v>18&lt;row&gt;&lt;color=136,140,107&gt;攻击对手，给予289%伤害，&lt;row&gt;&lt;color=136,140,107&gt;并额外造成44点伤害</v>
      </c>
    </row>
    <row r="5877" spans="1:15" x14ac:dyDescent="0.15">
      <c r="A5877">
        <f t="shared" si="471"/>
        <v>1006623004</v>
      </c>
      <c r="B5877" s="35">
        <v>1006623</v>
      </c>
      <c r="C5877">
        <v>4</v>
      </c>
      <c r="D5877">
        <v>0</v>
      </c>
      <c r="E5877">
        <v>0</v>
      </c>
      <c r="F5877" t="s">
        <v>580</v>
      </c>
      <c r="H5877">
        <v>0</v>
      </c>
      <c r="I5877">
        <v>1</v>
      </c>
      <c r="J5877">
        <v>0</v>
      </c>
      <c r="K5877">
        <v>100</v>
      </c>
      <c r="L5877">
        <f t="shared" si="472"/>
        <v>2.9317850000000005</v>
      </c>
      <c r="N5877">
        <v>0.51890000000000003</v>
      </c>
      <c r="O5877" t="str">
        <f t="shared" si="473"/>
        <v>18&lt;row&gt;&lt;color=136,140,107&gt;攻击对手，给予293%伤害，&lt;row&gt;&lt;color=136,140,107&gt;并额外造成60点伤害</v>
      </c>
    </row>
    <row r="5878" spans="1:15" x14ac:dyDescent="0.15">
      <c r="A5878">
        <f t="shared" si="471"/>
        <v>1006623005</v>
      </c>
      <c r="B5878" s="35">
        <v>1006623</v>
      </c>
      <c r="C5878">
        <v>5</v>
      </c>
      <c r="D5878">
        <v>0</v>
      </c>
      <c r="E5878">
        <v>0</v>
      </c>
      <c r="F5878" t="s">
        <v>581</v>
      </c>
      <c r="H5878">
        <v>0</v>
      </c>
      <c r="I5878">
        <v>1</v>
      </c>
      <c r="J5878">
        <v>0</v>
      </c>
      <c r="K5878">
        <v>100</v>
      </c>
      <c r="L5878">
        <f t="shared" si="472"/>
        <v>2.9673800000000004</v>
      </c>
      <c r="N5878">
        <v>0.5252</v>
      </c>
      <c r="O5878" t="str">
        <f t="shared" si="473"/>
        <v>18&lt;row&gt;&lt;color=136,140,107&gt;攻击对手，给予296%伤害，&lt;row&gt;&lt;color=136,140,107&gt;并额外造成77点伤害</v>
      </c>
    </row>
    <row r="5879" spans="1:15" x14ac:dyDescent="0.15">
      <c r="A5879">
        <f t="shared" si="471"/>
        <v>1006623006</v>
      </c>
      <c r="B5879" s="35">
        <v>1006623</v>
      </c>
      <c r="C5879">
        <v>6</v>
      </c>
      <c r="D5879">
        <v>0</v>
      </c>
      <c r="E5879">
        <v>0</v>
      </c>
      <c r="F5879" t="s">
        <v>582</v>
      </c>
      <c r="H5879">
        <v>0</v>
      </c>
      <c r="I5879">
        <v>1</v>
      </c>
      <c r="J5879">
        <v>0</v>
      </c>
      <c r="K5879">
        <v>100</v>
      </c>
      <c r="L5879">
        <f t="shared" si="472"/>
        <v>3.0029750000000002</v>
      </c>
      <c r="N5879">
        <v>0.53149999999999997</v>
      </c>
      <c r="O5879" t="str">
        <f t="shared" si="473"/>
        <v>18&lt;row&gt;&lt;color=136,140,107&gt;攻击对手，给予300%伤害，&lt;row&gt;&lt;color=136,140,107&gt;并额外造成95点伤害</v>
      </c>
    </row>
    <row r="5880" spans="1:15" x14ac:dyDescent="0.15">
      <c r="A5880">
        <f t="shared" si="471"/>
        <v>1006623007</v>
      </c>
      <c r="B5880" s="35">
        <v>1006623</v>
      </c>
      <c r="C5880">
        <v>7</v>
      </c>
      <c r="D5880">
        <v>0</v>
      </c>
      <c r="E5880">
        <v>0</v>
      </c>
      <c r="F5880" t="s">
        <v>583</v>
      </c>
      <c r="H5880">
        <v>0</v>
      </c>
      <c r="I5880">
        <v>1</v>
      </c>
      <c r="J5880">
        <v>0</v>
      </c>
      <c r="K5880">
        <v>100</v>
      </c>
      <c r="L5880">
        <f t="shared" si="472"/>
        <v>3.03857</v>
      </c>
      <c r="N5880">
        <v>0.53779999999999994</v>
      </c>
      <c r="O5880" t="str">
        <f t="shared" si="473"/>
        <v>18&lt;row&gt;&lt;color=136,140,107&gt;攻击对手，给予303%伤害，&lt;row&gt;&lt;color=136,140,107&gt;并额外造成114点伤害</v>
      </c>
    </row>
    <row r="5881" spans="1:15" x14ac:dyDescent="0.15">
      <c r="A5881">
        <f t="shared" si="471"/>
        <v>1006623008</v>
      </c>
      <c r="B5881" s="35">
        <v>1006623</v>
      </c>
      <c r="C5881">
        <v>8</v>
      </c>
      <c r="D5881">
        <v>0</v>
      </c>
      <c r="E5881">
        <v>0</v>
      </c>
      <c r="F5881" t="s">
        <v>584</v>
      </c>
      <c r="H5881">
        <v>0</v>
      </c>
      <c r="I5881">
        <v>1</v>
      </c>
      <c r="J5881">
        <v>0</v>
      </c>
      <c r="K5881">
        <v>100</v>
      </c>
      <c r="L5881">
        <f t="shared" si="472"/>
        <v>3.0741650000000003</v>
      </c>
      <c r="N5881">
        <v>0.54410000000000003</v>
      </c>
      <c r="O5881" t="str">
        <f t="shared" si="473"/>
        <v>18&lt;row&gt;&lt;color=136,140,107&gt;攻击对手，给予307%伤害，&lt;row&gt;&lt;color=136,140,107&gt;并额外造成133点伤害</v>
      </c>
    </row>
    <row r="5882" spans="1:15" x14ac:dyDescent="0.15">
      <c r="A5882">
        <f t="shared" si="471"/>
        <v>1006623009</v>
      </c>
      <c r="B5882" s="35">
        <v>1006623</v>
      </c>
      <c r="C5882">
        <v>9</v>
      </c>
      <c r="D5882">
        <v>0</v>
      </c>
      <c r="E5882">
        <v>0</v>
      </c>
      <c r="F5882" t="s">
        <v>585</v>
      </c>
      <c r="H5882">
        <v>0</v>
      </c>
      <c r="I5882">
        <v>1</v>
      </c>
      <c r="J5882">
        <v>0</v>
      </c>
      <c r="K5882">
        <v>100</v>
      </c>
      <c r="L5882">
        <f t="shared" si="472"/>
        <v>3.1097600000000001</v>
      </c>
      <c r="N5882">
        <v>0.5504</v>
      </c>
      <c r="O5882" t="str">
        <f t="shared" si="473"/>
        <v>18&lt;row&gt;&lt;color=136,140,107&gt;攻击对手，给予310%伤害，&lt;row&gt;&lt;color=136,140,107&gt;并额外造成154点伤害</v>
      </c>
    </row>
    <row r="5883" spans="1:15" x14ac:dyDescent="0.15">
      <c r="A5883">
        <f t="shared" si="471"/>
        <v>1006623010</v>
      </c>
      <c r="B5883" s="35">
        <v>1006623</v>
      </c>
      <c r="C5883">
        <v>10</v>
      </c>
      <c r="D5883">
        <v>0</v>
      </c>
      <c r="E5883">
        <v>0</v>
      </c>
      <c r="F5883" t="s">
        <v>586</v>
      </c>
      <c r="H5883">
        <v>0</v>
      </c>
      <c r="I5883">
        <v>1</v>
      </c>
      <c r="J5883">
        <v>0</v>
      </c>
      <c r="K5883">
        <v>100</v>
      </c>
      <c r="L5883">
        <f t="shared" si="472"/>
        <v>3.1453549999999999</v>
      </c>
      <c r="N5883">
        <v>0.55669999999999997</v>
      </c>
      <c r="O5883" t="str">
        <f t="shared" si="473"/>
        <v>18&lt;row&gt;&lt;color=136,140,107&gt;攻击对手，给予314%伤害，&lt;row&gt;&lt;color=136,140,107&gt;并额外造成175点伤害</v>
      </c>
    </row>
    <row r="5884" spans="1:15" x14ac:dyDescent="0.15">
      <c r="A5884">
        <f t="shared" si="471"/>
        <v>1006623011</v>
      </c>
      <c r="B5884" s="35">
        <v>1006623</v>
      </c>
      <c r="C5884">
        <v>11</v>
      </c>
      <c r="D5884">
        <v>0</v>
      </c>
      <c r="E5884">
        <v>0</v>
      </c>
      <c r="F5884" t="s">
        <v>587</v>
      </c>
      <c r="H5884">
        <v>0</v>
      </c>
      <c r="I5884">
        <v>1</v>
      </c>
      <c r="J5884">
        <v>0</v>
      </c>
      <c r="K5884">
        <v>100</v>
      </c>
      <c r="L5884">
        <f t="shared" si="472"/>
        <v>3.1809499999999997</v>
      </c>
      <c r="N5884">
        <v>0.56299999999999994</v>
      </c>
      <c r="O5884" t="str">
        <f t="shared" si="473"/>
        <v>18&lt;row&gt;&lt;color=136,140,107&gt;攻击对手，给予318%伤害，&lt;row&gt;&lt;color=136,140,107&gt;并额外造成196点伤害</v>
      </c>
    </row>
    <row r="5885" spans="1:15" x14ac:dyDescent="0.15">
      <c r="A5885">
        <f t="shared" si="471"/>
        <v>1006623012</v>
      </c>
      <c r="B5885" s="35">
        <v>1006623</v>
      </c>
      <c r="C5885">
        <v>12</v>
      </c>
      <c r="D5885">
        <v>0</v>
      </c>
      <c r="E5885">
        <v>0</v>
      </c>
      <c r="F5885" t="s">
        <v>588</v>
      </c>
      <c r="H5885">
        <v>0</v>
      </c>
      <c r="I5885">
        <v>1</v>
      </c>
      <c r="J5885">
        <v>0</v>
      </c>
      <c r="K5885">
        <v>100</v>
      </c>
      <c r="L5885">
        <f t="shared" si="472"/>
        <v>3.2165450000000004</v>
      </c>
      <c r="N5885">
        <v>0.56930000000000003</v>
      </c>
      <c r="O5885" t="str">
        <f t="shared" si="473"/>
        <v>18&lt;row&gt;&lt;color=136,140,107&gt;攻击对手，给予321%伤害，&lt;row&gt;&lt;color=136,140,107&gt;并额外造成219点伤害</v>
      </c>
    </row>
    <row r="5886" spans="1:15" x14ac:dyDescent="0.15">
      <c r="A5886">
        <f t="shared" si="471"/>
        <v>1006623013</v>
      </c>
      <c r="B5886" s="35">
        <v>1006623</v>
      </c>
      <c r="C5886">
        <v>13</v>
      </c>
      <c r="D5886">
        <v>0</v>
      </c>
      <c r="E5886">
        <v>0</v>
      </c>
      <c r="F5886" t="s">
        <v>589</v>
      </c>
      <c r="H5886">
        <v>0</v>
      </c>
      <c r="I5886">
        <v>1</v>
      </c>
      <c r="J5886">
        <v>0</v>
      </c>
      <c r="K5886">
        <v>100</v>
      </c>
      <c r="L5886">
        <f t="shared" si="472"/>
        <v>3.2521400000000003</v>
      </c>
      <c r="N5886">
        <v>0.5756</v>
      </c>
      <c r="O5886" t="str">
        <f t="shared" si="473"/>
        <v>18&lt;row&gt;&lt;color=136,140,107&gt;攻击对手，给予325%伤害，&lt;row&gt;&lt;color=136,140,107&gt;并额外造成243点伤害</v>
      </c>
    </row>
    <row r="5887" spans="1:15" x14ac:dyDescent="0.15">
      <c r="A5887">
        <f t="shared" si="471"/>
        <v>1006623014</v>
      </c>
      <c r="B5887" s="35">
        <v>1006623</v>
      </c>
      <c r="C5887">
        <v>14</v>
      </c>
      <c r="D5887">
        <v>0</v>
      </c>
      <c r="E5887">
        <v>0</v>
      </c>
      <c r="F5887" t="s">
        <v>591</v>
      </c>
      <c r="H5887">
        <v>0</v>
      </c>
      <c r="I5887">
        <v>1</v>
      </c>
      <c r="J5887">
        <v>0</v>
      </c>
      <c r="K5887">
        <v>100</v>
      </c>
      <c r="L5887">
        <f t="shared" si="472"/>
        <v>3.2877350000000001</v>
      </c>
      <c r="N5887">
        <v>0.58189999999999997</v>
      </c>
      <c r="O5887" t="str">
        <f t="shared" si="473"/>
        <v>18&lt;row&gt;&lt;color=136,140,107&gt;攻击对手，给予328%伤害，&lt;row&gt;&lt;color=136,140,107&gt;并额外造成267点伤害</v>
      </c>
    </row>
    <row r="5888" spans="1:15" x14ac:dyDescent="0.15">
      <c r="A5888">
        <f t="shared" si="471"/>
        <v>1006623015</v>
      </c>
      <c r="B5888" s="35">
        <v>1006623</v>
      </c>
      <c r="C5888">
        <v>15</v>
      </c>
      <c r="D5888">
        <v>0</v>
      </c>
      <c r="E5888">
        <v>0</v>
      </c>
      <c r="F5888" t="s">
        <v>592</v>
      </c>
      <c r="H5888">
        <v>0</v>
      </c>
      <c r="I5888">
        <v>1</v>
      </c>
      <c r="J5888">
        <v>0</v>
      </c>
      <c r="K5888">
        <v>100</v>
      </c>
      <c r="L5888">
        <f t="shared" si="472"/>
        <v>3.3233299999999999</v>
      </c>
      <c r="N5888">
        <v>0.58819999999999995</v>
      </c>
      <c r="O5888" t="str">
        <f t="shared" si="473"/>
        <v>18&lt;row&gt;&lt;color=136,140,107&gt;攻击对手，给予332%伤害，&lt;row&gt;&lt;color=136,140,107&gt;并额外造成293点伤害</v>
      </c>
    </row>
    <row r="5889" spans="1:15" x14ac:dyDescent="0.15">
      <c r="A5889">
        <f t="shared" si="471"/>
        <v>1006623016</v>
      </c>
      <c r="B5889" s="35">
        <v>1006623</v>
      </c>
      <c r="C5889">
        <v>16</v>
      </c>
      <c r="D5889">
        <v>0</v>
      </c>
      <c r="E5889">
        <v>0</v>
      </c>
      <c r="F5889" t="s">
        <v>593</v>
      </c>
      <c r="H5889">
        <v>0</v>
      </c>
      <c r="I5889">
        <v>1</v>
      </c>
      <c r="J5889">
        <v>0</v>
      </c>
      <c r="K5889">
        <v>100</v>
      </c>
      <c r="L5889">
        <f t="shared" si="472"/>
        <v>3.3589250000000002</v>
      </c>
      <c r="N5889">
        <v>0.59450000000000003</v>
      </c>
      <c r="O5889" t="str">
        <f t="shared" si="473"/>
        <v>18&lt;row&gt;&lt;color=136,140,107&gt;攻击对手，给予335%伤害，&lt;row&gt;&lt;color=136,140,107&gt;并额外造成319点伤害</v>
      </c>
    </row>
    <row r="5890" spans="1:15" x14ac:dyDescent="0.15">
      <c r="A5890">
        <f t="shared" si="471"/>
        <v>1006623017</v>
      </c>
      <c r="B5890" s="35">
        <v>1006623</v>
      </c>
      <c r="C5890">
        <v>17</v>
      </c>
      <c r="D5890">
        <v>0</v>
      </c>
      <c r="E5890">
        <v>0</v>
      </c>
      <c r="F5890" t="s">
        <v>594</v>
      </c>
      <c r="H5890">
        <v>0</v>
      </c>
      <c r="I5890">
        <v>1</v>
      </c>
      <c r="J5890">
        <v>0</v>
      </c>
      <c r="K5890">
        <v>100</v>
      </c>
      <c r="L5890">
        <f t="shared" si="472"/>
        <v>3.3945200000000004</v>
      </c>
      <c r="N5890">
        <v>0.6008</v>
      </c>
      <c r="O5890" t="str">
        <f t="shared" si="473"/>
        <v>18&lt;row&gt;&lt;color=136,140,107&gt;攻击对手，给予339%伤害，&lt;row&gt;&lt;color=136,140,107&gt;并额外造成346点伤害</v>
      </c>
    </row>
    <row r="5891" spans="1:15" x14ac:dyDescent="0.15">
      <c r="A5891">
        <f t="shared" si="471"/>
        <v>1006623018</v>
      </c>
      <c r="B5891" s="35">
        <v>1006623</v>
      </c>
      <c r="C5891">
        <v>18</v>
      </c>
      <c r="D5891">
        <v>0</v>
      </c>
      <c r="E5891">
        <v>0</v>
      </c>
      <c r="F5891" t="s">
        <v>595</v>
      </c>
      <c r="H5891">
        <v>0</v>
      </c>
      <c r="I5891">
        <v>1</v>
      </c>
      <c r="J5891">
        <v>0</v>
      </c>
      <c r="K5891">
        <v>100</v>
      </c>
      <c r="L5891">
        <f t="shared" si="472"/>
        <v>3.4301150000000002</v>
      </c>
      <c r="N5891">
        <v>0.60709999999999997</v>
      </c>
      <c r="O5891" t="str">
        <f t="shared" si="473"/>
        <v>18&lt;row&gt;&lt;color=136,140,107&gt;攻击对手，给予343%伤害，&lt;row&gt;&lt;color=136,140,107&gt;并额外造成374点伤害</v>
      </c>
    </row>
    <row r="5892" spans="1:15" x14ac:dyDescent="0.15">
      <c r="A5892">
        <f t="shared" si="471"/>
        <v>1006623019</v>
      </c>
      <c r="B5892" s="35">
        <v>1006623</v>
      </c>
      <c r="C5892">
        <v>19</v>
      </c>
      <c r="D5892">
        <v>0</v>
      </c>
      <c r="E5892">
        <v>0</v>
      </c>
      <c r="F5892" t="s">
        <v>596</v>
      </c>
      <c r="H5892">
        <v>0</v>
      </c>
      <c r="I5892">
        <v>1</v>
      </c>
      <c r="J5892">
        <v>0</v>
      </c>
      <c r="K5892">
        <v>100</v>
      </c>
      <c r="L5892">
        <f t="shared" si="472"/>
        <v>3.4657100000000001</v>
      </c>
      <c r="N5892">
        <v>0.61339999999999995</v>
      </c>
      <c r="O5892" t="str">
        <f t="shared" si="473"/>
        <v>18&lt;row&gt;&lt;color=136,140,107&gt;攻击对手，给予346%伤害，&lt;row&gt;&lt;color=136,140,107&gt;并额外造成403点伤害</v>
      </c>
    </row>
    <row r="5893" spans="1:15" x14ac:dyDescent="0.15">
      <c r="A5893">
        <f t="shared" si="471"/>
        <v>1006623020</v>
      </c>
      <c r="B5893" s="35">
        <v>1006623</v>
      </c>
      <c r="C5893">
        <v>20</v>
      </c>
      <c r="D5893">
        <v>0</v>
      </c>
      <c r="E5893">
        <v>0</v>
      </c>
      <c r="F5893" t="s">
        <v>597</v>
      </c>
      <c r="H5893">
        <v>0</v>
      </c>
      <c r="I5893">
        <v>1</v>
      </c>
      <c r="J5893">
        <v>0</v>
      </c>
      <c r="K5893">
        <v>100</v>
      </c>
      <c r="L5893">
        <f t="shared" si="472"/>
        <v>3.5013049999999946</v>
      </c>
      <c r="N5893">
        <v>0.61969999999999903</v>
      </c>
      <c r="O5893" t="str">
        <f t="shared" si="473"/>
        <v>18&lt;row&gt;&lt;color=136,140,107&gt;攻击对手，给予350%伤害，&lt;row&gt;&lt;color=136,140,107&gt;并额外造成433点伤害</v>
      </c>
    </row>
    <row r="5894" spans="1:15" x14ac:dyDescent="0.15">
      <c r="A5894">
        <f t="shared" si="471"/>
        <v>1006623021</v>
      </c>
      <c r="B5894" s="35">
        <v>1006623</v>
      </c>
      <c r="C5894">
        <v>21</v>
      </c>
      <c r="D5894">
        <v>0</v>
      </c>
      <c r="E5894">
        <v>0</v>
      </c>
      <c r="F5894" t="s">
        <v>598</v>
      </c>
      <c r="H5894">
        <v>0</v>
      </c>
      <c r="I5894">
        <v>1</v>
      </c>
      <c r="J5894">
        <v>0</v>
      </c>
      <c r="K5894">
        <v>100</v>
      </c>
      <c r="L5894">
        <f t="shared" si="472"/>
        <v>3.5368999999999944</v>
      </c>
      <c r="N5894">
        <v>0.625999999999999</v>
      </c>
      <c r="O5894" t="str">
        <f t="shared" si="473"/>
        <v>18&lt;row&gt;&lt;color=136,140,107&gt;攻击对手，给予353%伤害，&lt;row&gt;&lt;color=136,140,107&gt;并额外造成464点伤害</v>
      </c>
    </row>
    <row r="5895" spans="1:15" x14ac:dyDescent="0.15">
      <c r="A5895">
        <f t="shared" si="471"/>
        <v>1006623022</v>
      </c>
      <c r="B5895" s="35">
        <v>1006623</v>
      </c>
      <c r="C5895">
        <v>22</v>
      </c>
      <c r="D5895">
        <v>0</v>
      </c>
      <c r="E5895">
        <v>0</v>
      </c>
      <c r="F5895" t="s">
        <v>599</v>
      </c>
      <c r="H5895">
        <v>0</v>
      </c>
      <c r="I5895">
        <v>1</v>
      </c>
      <c r="J5895">
        <v>0</v>
      </c>
      <c r="K5895">
        <v>100</v>
      </c>
      <c r="L5895">
        <f t="shared" si="472"/>
        <v>3.5724949999999946</v>
      </c>
      <c r="N5895">
        <v>0.63229999999999897</v>
      </c>
      <c r="O5895" t="str">
        <f t="shared" si="473"/>
        <v>18&lt;row&gt;&lt;color=136,140,107&gt;攻击对手，给予357%伤害，&lt;row&gt;&lt;color=136,140,107&gt;并额外造成496点伤害</v>
      </c>
    </row>
    <row r="5896" spans="1:15" x14ac:dyDescent="0.15">
      <c r="A5896">
        <f t="shared" si="471"/>
        <v>1006623023</v>
      </c>
      <c r="B5896" s="35">
        <v>1006623</v>
      </c>
      <c r="C5896">
        <v>23</v>
      </c>
      <c r="D5896">
        <v>0</v>
      </c>
      <c r="E5896">
        <v>0</v>
      </c>
      <c r="F5896" t="s">
        <v>600</v>
      </c>
      <c r="H5896">
        <v>0</v>
      </c>
      <c r="I5896">
        <v>1</v>
      </c>
      <c r="J5896">
        <v>0</v>
      </c>
      <c r="K5896">
        <v>100</v>
      </c>
      <c r="L5896">
        <f t="shared" si="472"/>
        <v>3.6080899999999945</v>
      </c>
      <c r="N5896">
        <v>0.63859999999999895</v>
      </c>
      <c r="O5896" t="str">
        <f t="shared" si="473"/>
        <v>18&lt;row&gt;&lt;color=136,140,107&gt;攻击对手，给予360%伤害，&lt;row&gt;&lt;color=136,140,107&gt;并额外造成529点伤害</v>
      </c>
    </row>
    <row r="5897" spans="1:15" x14ac:dyDescent="0.15">
      <c r="A5897">
        <f t="shared" si="471"/>
        <v>1006623024</v>
      </c>
      <c r="B5897" s="35">
        <v>1006623</v>
      </c>
      <c r="C5897">
        <v>24</v>
      </c>
      <c r="D5897">
        <v>0</v>
      </c>
      <c r="E5897">
        <v>0</v>
      </c>
      <c r="F5897" t="s">
        <v>601</v>
      </c>
      <c r="H5897">
        <v>0</v>
      </c>
      <c r="I5897">
        <v>1</v>
      </c>
      <c r="J5897">
        <v>0</v>
      </c>
      <c r="K5897">
        <v>100</v>
      </c>
      <c r="L5897">
        <f t="shared" si="472"/>
        <v>3.6436849999999947</v>
      </c>
      <c r="N5897">
        <v>0.64489999999999903</v>
      </c>
      <c r="O5897" t="str">
        <f t="shared" si="473"/>
        <v>18&lt;row&gt;&lt;color=136,140,107&gt;攻击对手，给予364%伤害，&lt;row&gt;&lt;color=136,140,107&gt;并额外造成563点伤害</v>
      </c>
    </row>
    <row r="5898" spans="1:15" x14ac:dyDescent="0.15">
      <c r="A5898">
        <f t="shared" si="471"/>
        <v>1006623025</v>
      </c>
      <c r="B5898" s="35">
        <v>1006623</v>
      </c>
      <c r="C5898">
        <v>25</v>
      </c>
      <c r="D5898">
        <v>0</v>
      </c>
      <c r="E5898">
        <v>0</v>
      </c>
      <c r="F5898" t="s">
        <v>602</v>
      </c>
      <c r="H5898">
        <v>0</v>
      </c>
      <c r="I5898">
        <v>1</v>
      </c>
      <c r="J5898">
        <v>0</v>
      </c>
      <c r="K5898">
        <v>100</v>
      </c>
      <c r="L5898">
        <f t="shared" si="472"/>
        <v>3.6792799999999946</v>
      </c>
      <c r="N5898">
        <v>0.651199999999999</v>
      </c>
      <c r="O5898" t="str">
        <f t="shared" si="473"/>
        <v>18&lt;row&gt;&lt;color=136,140,107&gt;攻击对手，给予367%伤害，&lt;row&gt;&lt;color=136,140,107&gt;并额外造成598点伤害</v>
      </c>
    </row>
    <row r="5899" spans="1:15" x14ac:dyDescent="0.15">
      <c r="A5899">
        <f t="shared" si="471"/>
        <v>1006623026</v>
      </c>
      <c r="B5899" s="35">
        <v>1006623</v>
      </c>
      <c r="C5899">
        <v>26</v>
      </c>
      <c r="D5899">
        <v>0</v>
      </c>
      <c r="E5899">
        <v>0</v>
      </c>
      <c r="F5899" t="s">
        <v>603</v>
      </c>
      <c r="H5899">
        <v>0</v>
      </c>
      <c r="I5899">
        <v>1</v>
      </c>
      <c r="J5899">
        <v>0</v>
      </c>
      <c r="K5899">
        <v>100</v>
      </c>
      <c r="L5899">
        <f t="shared" si="472"/>
        <v>3.7148749999999944</v>
      </c>
      <c r="N5899">
        <v>0.65749999999999897</v>
      </c>
      <c r="O5899" t="str">
        <f t="shared" si="473"/>
        <v>18&lt;row&gt;&lt;color=136,140,107&gt;攻击对手，给予371%伤害，&lt;row&gt;&lt;color=136,140,107&gt;并额外造成635点伤害</v>
      </c>
    </row>
    <row r="5900" spans="1:15" x14ac:dyDescent="0.15">
      <c r="A5900">
        <f t="shared" si="471"/>
        <v>1006623027</v>
      </c>
      <c r="B5900" s="35">
        <v>1006623</v>
      </c>
      <c r="C5900">
        <v>27</v>
      </c>
      <c r="D5900">
        <v>0</v>
      </c>
      <c r="E5900">
        <v>0</v>
      </c>
      <c r="F5900" t="s">
        <v>604</v>
      </c>
      <c r="H5900">
        <v>0</v>
      </c>
      <c r="I5900">
        <v>1</v>
      </c>
      <c r="J5900">
        <v>0</v>
      </c>
      <c r="K5900">
        <v>100</v>
      </c>
      <c r="L5900">
        <f t="shared" si="472"/>
        <v>3.7504699999999942</v>
      </c>
      <c r="N5900">
        <v>0.66379999999999895</v>
      </c>
      <c r="O5900" t="str">
        <f t="shared" si="473"/>
        <v>18&lt;row&gt;&lt;color=136,140,107&gt;攻击对手，给予375%伤害，&lt;row&gt;&lt;color=136,140,107&gt;并额外造成672点伤害</v>
      </c>
    </row>
    <row r="5901" spans="1:15" x14ac:dyDescent="0.15">
      <c r="A5901">
        <f t="shared" si="471"/>
        <v>1006623028</v>
      </c>
      <c r="B5901" s="35">
        <v>1006623</v>
      </c>
      <c r="C5901">
        <v>28</v>
      </c>
      <c r="D5901">
        <v>0</v>
      </c>
      <c r="E5901">
        <v>0</v>
      </c>
      <c r="F5901" t="s">
        <v>605</v>
      </c>
      <c r="H5901">
        <v>0</v>
      </c>
      <c r="I5901">
        <v>1</v>
      </c>
      <c r="J5901">
        <v>0</v>
      </c>
      <c r="K5901">
        <v>100</v>
      </c>
      <c r="L5901">
        <f t="shared" si="472"/>
        <v>3.7860649999999949</v>
      </c>
      <c r="N5901">
        <v>0.67009999999999903</v>
      </c>
      <c r="O5901" t="str">
        <f t="shared" si="473"/>
        <v>18&lt;row&gt;&lt;color=136,140,107&gt;攻击对手，给予378%伤害，&lt;row&gt;&lt;color=136,140,107&gt;并额外造成710点伤害</v>
      </c>
    </row>
    <row r="5902" spans="1:15" x14ac:dyDescent="0.15">
      <c r="A5902">
        <f t="shared" si="471"/>
        <v>1006623029</v>
      </c>
      <c r="B5902" s="35">
        <v>1006623</v>
      </c>
      <c r="C5902">
        <v>29</v>
      </c>
      <c r="D5902">
        <v>0</v>
      </c>
      <c r="E5902">
        <v>0</v>
      </c>
      <c r="F5902" t="s">
        <v>606</v>
      </c>
      <c r="H5902">
        <v>0</v>
      </c>
      <c r="I5902">
        <v>1</v>
      </c>
      <c r="J5902">
        <v>0</v>
      </c>
      <c r="K5902">
        <v>100</v>
      </c>
      <c r="L5902">
        <f t="shared" si="472"/>
        <v>3.8216599999999947</v>
      </c>
      <c r="N5902">
        <v>0.676399999999999</v>
      </c>
      <c r="O5902" t="str">
        <f t="shared" si="473"/>
        <v>18&lt;row&gt;&lt;color=136,140,107&gt;攻击对手，给予382%伤害，&lt;row&gt;&lt;color=136,140,107&gt;并额外造成749点伤害</v>
      </c>
    </row>
    <row r="5903" spans="1:15" x14ac:dyDescent="0.15">
      <c r="A5903">
        <f t="shared" si="471"/>
        <v>1006623030</v>
      </c>
      <c r="B5903" s="35">
        <v>1006623</v>
      </c>
      <c r="C5903">
        <v>30</v>
      </c>
      <c r="D5903">
        <v>0</v>
      </c>
      <c r="E5903">
        <v>0</v>
      </c>
      <c r="F5903" t="s">
        <v>607</v>
      </c>
      <c r="H5903">
        <v>0</v>
      </c>
      <c r="I5903">
        <v>1</v>
      </c>
      <c r="J5903">
        <v>0</v>
      </c>
      <c r="K5903">
        <v>100</v>
      </c>
      <c r="L5903">
        <f t="shared" si="472"/>
        <v>3.8572549999999945</v>
      </c>
      <c r="N5903">
        <v>0.68269999999999897</v>
      </c>
      <c r="O5903" t="str">
        <f t="shared" si="473"/>
        <v>18&lt;row&gt;&lt;color=136,140,107&gt;攻击对手，给予385%伤害，&lt;row&gt;&lt;color=136,140,107&gt;并额外造成790点伤害</v>
      </c>
    </row>
    <row r="5904" spans="1:15" x14ac:dyDescent="0.15">
      <c r="A5904">
        <f t="shared" si="471"/>
        <v>1006623031</v>
      </c>
      <c r="B5904" s="35">
        <v>1006623</v>
      </c>
      <c r="C5904">
        <v>31</v>
      </c>
      <c r="D5904">
        <v>0</v>
      </c>
      <c r="E5904">
        <v>0</v>
      </c>
      <c r="F5904" t="s">
        <v>608</v>
      </c>
      <c r="H5904">
        <v>0</v>
      </c>
      <c r="I5904">
        <v>1</v>
      </c>
      <c r="J5904">
        <v>0</v>
      </c>
      <c r="K5904">
        <v>100</v>
      </c>
      <c r="L5904">
        <f t="shared" si="472"/>
        <v>3.8928499999999944</v>
      </c>
      <c r="N5904">
        <v>0.68899999999999895</v>
      </c>
      <c r="O5904" t="str">
        <f t="shared" si="473"/>
        <v>18&lt;row&gt;&lt;color=136,140,107&gt;攻击对手，给予389%伤害，&lt;row&gt;&lt;color=136,140,107&gt;并额外造成831点伤害</v>
      </c>
    </row>
    <row r="5905" spans="1:15" x14ac:dyDescent="0.15">
      <c r="A5905">
        <f t="shared" si="471"/>
        <v>1006623032</v>
      </c>
      <c r="B5905" s="35">
        <v>1006623</v>
      </c>
      <c r="C5905">
        <v>32</v>
      </c>
      <c r="D5905">
        <v>0</v>
      </c>
      <c r="E5905">
        <v>0</v>
      </c>
      <c r="F5905" t="s">
        <v>609</v>
      </c>
      <c r="H5905">
        <v>0</v>
      </c>
      <c r="I5905">
        <v>1</v>
      </c>
      <c r="J5905">
        <v>0</v>
      </c>
      <c r="K5905">
        <v>100</v>
      </c>
      <c r="L5905">
        <f t="shared" si="472"/>
        <v>3.9284449999999946</v>
      </c>
      <c r="N5905">
        <v>0.69529999999999903</v>
      </c>
      <c r="O5905" t="str">
        <f t="shared" si="473"/>
        <v>18&lt;row&gt;&lt;color=136,140,107&gt;攻击对手，给予392%伤害，&lt;row&gt;&lt;color=136,140,107&gt;并额外造成874点伤害</v>
      </c>
    </row>
    <row r="5906" spans="1:15" x14ac:dyDescent="0.15">
      <c r="A5906">
        <f t="shared" si="471"/>
        <v>1006623033</v>
      </c>
      <c r="B5906" s="35">
        <v>1006623</v>
      </c>
      <c r="C5906">
        <v>33</v>
      </c>
      <c r="D5906">
        <v>0</v>
      </c>
      <c r="E5906">
        <v>0</v>
      </c>
      <c r="F5906" t="s">
        <v>610</v>
      </c>
      <c r="H5906">
        <v>0</v>
      </c>
      <c r="I5906">
        <v>1</v>
      </c>
      <c r="J5906">
        <v>0</v>
      </c>
      <c r="K5906">
        <v>100</v>
      </c>
      <c r="L5906">
        <f t="shared" si="472"/>
        <v>3.9640399999999945</v>
      </c>
      <c r="N5906">
        <v>0.701599999999999</v>
      </c>
      <c r="O5906" t="str">
        <f t="shared" si="473"/>
        <v>18&lt;row&gt;&lt;color=136,140,107&gt;攻击对手，给予396%伤害，&lt;row&gt;&lt;color=136,140,107&gt;并额外造成917点伤害</v>
      </c>
    </row>
    <row r="5907" spans="1:15" x14ac:dyDescent="0.15">
      <c r="A5907">
        <f t="shared" si="471"/>
        <v>1006623034</v>
      </c>
      <c r="B5907" s="35">
        <v>1006623</v>
      </c>
      <c r="C5907">
        <v>34</v>
      </c>
      <c r="D5907">
        <v>0</v>
      </c>
      <c r="E5907">
        <v>0</v>
      </c>
      <c r="F5907" t="s">
        <v>611</v>
      </c>
      <c r="H5907">
        <v>0</v>
      </c>
      <c r="I5907">
        <v>1</v>
      </c>
      <c r="J5907">
        <v>0</v>
      </c>
      <c r="K5907">
        <v>100</v>
      </c>
      <c r="L5907">
        <f t="shared" si="472"/>
        <v>3.9996349999999943</v>
      </c>
      <c r="N5907">
        <v>0.70789999999999897</v>
      </c>
      <c r="O5907" t="str">
        <f t="shared" si="473"/>
        <v>18&lt;row&gt;&lt;color=136,140,107&gt;攻击对手，给予399%伤害，&lt;row&gt;&lt;color=136,140,107&gt;并额外造成962点伤害</v>
      </c>
    </row>
    <row r="5908" spans="1:15" x14ac:dyDescent="0.15">
      <c r="A5908">
        <f t="shared" si="471"/>
        <v>1006623035</v>
      </c>
      <c r="B5908" s="35">
        <v>1006623</v>
      </c>
      <c r="C5908">
        <v>35</v>
      </c>
      <c r="D5908">
        <v>0</v>
      </c>
      <c r="E5908">
        <v>0</v>
      </c>
      <c r="F5908" t="s">
        <v>612</v>
      </c>
      <c r="H5908">
        <v>0</v>
      </c>
      <c r="I5908">
        <v>1</v>
      </c>
      <c r="J5908">
        <v>0</v>
      </c>
      <c r="K5908">
        <v>100</v>
      </c>
      <c r="L5908">
        <f t="shared" si="472"/>
        <v>4.0352299999999941</v>
      </c>
      <c r="N5908">
        <v>0.71419999999999895</v>
      </c>
      <c r="O5908" t="str">
        <f t="shared" si="473"/>
        <v>18&lt;row&gt;&lt;color=136,140,107&gt;攻击对手，给予403%伤害，&lt;row&gt;&lt;color=136,140,107&gt;并额外造成1008点伤害</v>
      </c>
    </row>
    <row r="5909" spans="1:15" x14ac:dyDescent="0.15">
      <c r="A5909">
        <f t="shared" si="471"/>
        <v>1006623036</v>
      </c>
      <c r="B5909" s="35">
        <v>1006623</v>
      </c>
      <c r="C5909">
        <v>36</v>
      </c>
      <c r="D5909">
        <v>0</v>
      </c>
      <c r="E5909">
        <v>0</v>
      </c>
      <c r="F5909" t="s">
        <v>613</v>
      </c>
      <c r="H5909">
        <v>0</v>
      </c>
      <c r="I5909">
        <v>1</v>
      </c>
      <c r="J5909">
        <v>0</v>
      </c>
      <c r="K5909">
        <v>100</v>
      </c>
      <c r="L5909">
        <f t="shared" si="472"/>
        <v>4.0708249999999948</v>
      </c>
      <c r="N5909">
        <v>0.72049999999999903</v>
      </c>
      <c r="O5909" t="str">
        <f t="shared" si="473"/>
        <v>18&lt;row&gt;&lt;color=136,140,107&gt;攻击对手，给予407%伤害，&lt;row&gt;&lt;color=136,140,107&gt;并额外造成1055点伤害</v>
      </c>
    </row>
    <row r="5910" spans="1:15" x14ac:dyDescent="0.15">
      <c r="A5910">
        <f t="shared" si="471"/>
        <v>1006623037</v>
      </c>
      <c r="B5910" s="35">
        <v>1006623</v>
      </c>
      <c r="C5910">
        <v>37</v>
      </c>
      <c r="D5910">
        <v>0</v>
      </c>
      <c r="E5910">
        <v>0</v>
      </c>
      <c r="F5910" t="s">
        <v>614</v>
      </c>
      <c r="H5910">
        <v>0</v>
      </c>
      <c r="I5910">
        <v>1</v>
      </c>
      <c r="J5910">
        <v>0</v>
      </c>
      <c r="K5910">
        <v>100</v>
      </c>
      <c r="L5910">
        <f t="shared" si="472"/>
        <v>4.1064199999999946</v>
      </c>
      <c r="N5910">
        <v>0.726799999999999</v>
      </c>
      <c r="O5910" t="str">
        <f t="shared" si="473"/>
        <v>18&lt;row&gt;&lt;color=136,140,107&gt;攻击对手，给予410%伤害，&lt;row&gt;&lt;color=136,140,107&gt;并额外造成1104点伤害</v>
      </c>
    </row>
    <row r="5911" spans="1:15" x14ac:dyDescent="0.15">
      <c r="A5911">
        <f t="shared" si="471"/>
        <v>1006623038</v>
      </c>
      <c r="B5911" s="35">
        <v>1006623</v>
      </c>
      <c r="C5911">
        <v>38</v>
      </c>
      <c r="D5911">
        <v>0</v>
      </c>
      <c r="E5911">
        <v>0</v>
      </c>
      <c r="F5911" t="s">
        <v>615</v>
      </c>
      <c r="H5911">
        <v>0</v>
      </c>
      <c r="I5911">
        <v>1</v>
      </c>
      <c r="J5911">
        <v>0</v>
      </c>
      <c r="K5911">
        <v>100</v>
      </c>
      <c r="L5911">
        <f t="shared" si="472"/>
        <v>4.1420149999999945</v>
      </c>
      <c r="N5911">
        <v>0.73309999999999897</v>
      </c>
      <c r="O5911" t="str">
        <f t="shared" si="473"/>
        <v>18&lt;row&gt;&lt;color=136,140,107&gt;攻击对手，给予414%伤害，&lt;row&gt;&lt;color=136,140,107&gt;并额外造成1153点伤害</v>
      </c>
    </row>
    <row r="5912" spans="1:15" x14ac:dyDescent="0.15">
      <c r="A5912">
        <f t="shared" si="471"/>
        <v>1006623039</v>
      </c>
      <c r="B5912" s="35">
        <v>1006623</v>
      </c>
      <c r="C5912">
        <v>39</v>
      </c>
      <c r="D5912">
        <v>0</v>
      </c>
      <c r="E5912">
        <v>0</v>
      </c>
      <c r="F5912" t="s">
        <v>616</v>
      </c>
      <c r="H5912">
        <v>0</v>
      </c>
      <c r="I5912">
        <v>1</v>
      </c>
      <c r="J5912">
        <v>0</v>
      </c>
      <c r="K5912">
        <v>100</v>
      </c>
      <c r="L5912">
        <f t="shared" si="472"/>
        <v>4.1776099999999943</v>
      </c>
      <c r="N5912">
        <v>0.73939999999999895</v>
      </c>
      <c r="O5912" t="str">
        <f t="shared" si="473"/>
        <v>18&lt;row&gt;&lt;color=136,140,107&gt;攻击对手，给予417%伤害，&lt;row&gt;&lt;color=136,140,107&gt;并额外造成1204点伤害</v>
      </c>
    </row>
    <row r="5913" spans="1:15" x14ac:dyDescent="0.15">
      <c r="A5913">
        <f t="shared" si="471"/>
        <v>1006623040</v>
      </c>
      <c r="B5913" s="35">
        <v>1006623</v>
      </c>
      <c r="C5913">
        <v>40</v>
      </c>
      <c r="D5913">
        <v>0</v>
      </c>
      <c r="E5913">
        <v>0</v>
      </c>
      <c r="F5913" t="s">
        <v>617</v>
      </c>
      <c r="H5913">
        <v>0</v>
      </c>
      <c r="I5913">
        <v>1</v>
      </c>
      <c r="J5913">
        <v>0</v>
      </c>
      <c r="K5913">
        <v>100</v>
      </c>
      <c r="L5913">
        <f t="shared" si="472"/>
        <v>4.213204999999995</v>
      </c>
      <c r="N5913">
        <v>0.74569999999999903</v>
      </c>
      <c r="O5913" t="str">
        <f t="shared" si="473"/>
        <v>18&lt;row&gt;&lt;color=136,140,107&gt;攻击对手，给予421%伤害，&lt;row&gt;&lt;color=136,140,107&gt;并额外造成1256点伤害</v>
      </c>
    </row>
    <row r="5914" spans="1:15" x14ac:dyDescent="0.15">
      <c r="A5914">
        <f t="shared" si="471"/>
        <v>1006623041</v>
      </c>
      <c r="B5914" s="35">
        <v>1006623</v>
      </c>
      <c r="C5914">
        <v>41</v>
      </c>
      <c r="D5914">
        <v>0</v>
      </c>
      <c r="E5914">
        <v>0</v>
      </c>
      <c r="F5914" t="s">
        <v>618</v>
      </c>
      <c r="H5914">
        <v>0</v>
      </c>
      <c r="I5914">
        <v>1</v>
      </c>
      <c r="J5914">
        <v>0</v>
      </c>
      <c r="K5914">
        <v>100</v>
      </c>
      <c r="L5914">
        <f t="shared" si="472"/>
        <v>4.2487999999999948</v>
      </c>
      <c r="N5914">
        <v>0.751999999999999</v>
      </c>
      <c r="O5914" t="str">
        <f t="shared" si="473"/>
        <v>18&lt;row&gt;&lt;color=136,140,107&gt;攻击对手，给予424%伤害，&lt;row&gt;&lt;color=136,140,107&gt;并额外造成1309点伤害</v>
      </c>
    </row>
    <row r="5915" spans="1:15" x14ac:dyDescent="0.15">
      <c r="A5915">
        <f t="shared" si="471"/>
        <v>1006623042</v>
      </c>
      <c r="B5915" s="35">
        <v>1006623</v>
      </c>
      <c r="C5915">
        <v>42</v>
      </c>
      <c r="D5915">
        <v>0</v>
      </c>
      <c r="E5915">
        <v>0</v>
      </c>
      <c r="F5915" t="s">
        <v>619</v>
      </c>
      <c r="H5915">
        <v>0</v>
      </c>
      <c r="I5915">
        <v>1</v>
      </c>
      <c r="J5915">
        <v>0</v>
      </c>
      <c r="K5915">
        <v>100</v>
      </c>
      <c r="L5915">
        <f t="shared" si="472"/>
        <v>4.2843949999999946</v>
      </c>
      <c r="N5915">
        <v>0.75829999999999897</v>
      </c>
      <c r="O5915" t="str">
        <f t="shared" si="473"/>
        <v>18&lt;row&gt;&lt;color=136,140,107&gt;攻击对手，给予428%伤害，&lt;row&gt;&lt;color=136,140,107&gt;并额外造成1364点伤害</v>
      </c>
    </row>
    <row r="5916" spans="1:15" x14ac:dyDescent="0.15">
      <c r="A5916">
        <f t="shared" si="471"/>
        <v>1006623043</v>
      </c>
      <c r="B5916" s="35">
        <v>1006623</v>
      </c>
      <c r="C5916">
        <v>43</v>
      </c>
      <c r="D5916">
        <v>0</v>
      </c>
      <c r="E5916">
        <v>0</v>
      </c>
      <c r="F5916" t="s">
        <v>620</v>
      </c>
      <c r="H5916">
        <v>0</v>
      </c>
      <c r="I5916">
        <v>1</v>
      </c>
      <c r="J5916">
        <v>0</v>
      </c>
      <c r="K5916">
        <v>100</v>
      </c>
      <c r="L5916">
        <f t="shared" si="472"/>
        <v>4.3199899999999944</v>
      </c>
      <c r="N5916">
        <v>0.76459999999999895</v>
      </c>
      <c r="O5916" t="str">
        <f t="shared" si="473"/>
        <v>18&lt;row&gt;&lt;color=136,140,107&gt;攻击对手，给予431%伤害，&lt;row&gt;&lt;color=136,140,107&gt;并额外造成1420点伤害</v>
      </c>
    </row>
    <row r="5917" spans="1:15" x14ac:dyDescent="0.15">
      <c r="A5917">
        <f t="shared" si="471"/>
        <v>1006623044</v>
      </c>
      <c r="B5917" s="35">
        <v>1006623</v>
      </c>
      <c r="C5917">
        <v>44</v>
      </c>
      <c r="D5917">
        <v>0</v>
      </c>
      <c r="E5917">
        <v>0</v>
      </c>
      <c r="F5917" t="s">
        <v>621</v>
      </c>
      <c r="H5917">
        <v>0</v>
      </c>
      <c r="I5917">
        <v>1</v>
      </c>
      <c r="J5917">
        <v>0</v>
      </c>
      <c r="K5917">
        <v>100</v>
      </c>
      <c r="L5917">
        <f t="shared" si="472"/>
        <v>4.3555849999999952</v>
      </c>
      <c r="N5917">
        <v>0.77089999999999903</v>
      </c>
      <c r="O5917" t="str">
        <f t="shared" si="473"/>
        <v>18&lt;row&gt;&lt;color=136,140,107&gt;攻击对手，给予435%伤害，&lt;row&gt;&lt;color=136,140,107&gt;并额外造成1477点伤害</v>
      </c>
    </row>
    <row r="5918" spans="1:15" x14ac:dyDescent="0.15">
      <c r="A5918">
        <f t="shared" si="471"/>
        <v>1006623045</v>
      </c>
      <c r="B5918" s="35">
        <v>1006623</v>
      </c>
      <c r="C5918">
        <v>45</v>
      </c>
      <c r="D5918">
        <v>0</v>
      </c>
      <c r="E5918">
        <v>0</v>
      </c>
      <c r="F5918" t="s">
        <v>622</v>
      </c>
      <c r="H5918">
        <v>0</v>
      </c>
      <c r="I5918">
        <v>1</v>
      </c>
      <c r="J5918">
        <v>0</v>
      </c>
      <c r="K5918">
        <v>100</v>
      </c>
      <c r="L5918">
        <f t="shared" si="472"/>
        <v>4.391179999999995</v>
      </c>
      <c r="N5918">
        <v>0.777199999999999</v>
      </c>
      <c r="O5918" t="str">
        <f t="shared" si="473"/>
        <v>18&lt;row&gt;&lt;color=136,140,107&gt;攻击对手，给予439%伤害，&lt;row&gt;&lt;color=136,140,107&gt;并额外造成1535点伤害</v>
      </c>
    </row>
    <row r="5919" spans="1:15" x14ac:dyDescent="0.15">
      <c r="A5919">
        <f t="shared" si="471"/>
        <v>1006623046</v>
      </c>
      <c r="B5919" s="35">
        <v>1006623</v>
      </c>
      <c r="C5919">
        <v>46</v>
      </c>
      <c r="D5919">
        <v>0</v>
      </c>
      <c r="E5919">
        <v>0</v>
      </c>
      <c r="F5919" t="s">
        <v>623</v>
      </c>
      <c r="H5919">
        <v>0</v>
      </c>
      <c r="I5919">
        <v>1</v>
      </c>
      <c r="J5919">
        <v>0</v>
      </c>
      <c r="K5919">
        <v>100</v>
      </c>
      <c r="L5919">
        <f t="shared" si="472"/>
        <v>4.4267749999999948</v>
      </c>
      <c r="N5919">
        <v>0.78349999999999898</v>
      </c>
      <c r="O5919" t="str">
        <f t="shared" si="473"/>
        <v>18&lt;row&gt;&lt;color=136,140,107&gt;攻击对手，给予442%伤害，&lt;row&gt;&lt;color=136,140,107&gt;并额外造成1595点伤害</v>
      </c>
    </row>
    <row r="5920" spans="1:15" x14ac:dyDescent="0.15">
      <c r="A5920">
        <f t="shared" si="471"/>
        <v>1006623047</v>
      </c>
      <c r="B5920" s="35">
        <v>1006623</v>
      </c>
      <c r="C5920">
        <v>47</v>
      </c>
      <c r="D5920">
        <v>0</v>
      </c>
      <c r="E5920">
        <v>0</v>
      </c>
      <c r="F5920" t="s">
        <v>624</v>
      </c>
      <c r="H5920">
        <v>0</v>
      </c>
      <c r="I5920">
        <v>1</v>
      </c>
      <c r="J5920">
        <v>0</v>
      </c>
      <c r="K5920">
        <v>100</v>
      </c>
      <c r="L5920">
        <f t="shared" si="472"/>
        <v>4.4623699999999946</v>
      </c>
      <c r="N5920">
        <v>0.78979999999999895</v>
      </c>
      <c r="O5920" t="str">
        <f t="shared" si="473"/>
        <v>18&lt;row&gt;&lt;color=136,140,107&gt;攻击对手，给予446%伤害，&lt;row&gt;&lt;color=136,140,107&gt;并额外造成1656点伤害</v>
      </c>
    </row>
    <row r="5921" spans="1:15" x14ac:dyDescent="0.15">
      <c r="A5921">
        <f t="shared" si="471"/>
        <v>1006623048</v>
      </c>
      <c r="B5921" s="35">
        <v>1006623</v>
      </c>
      <c r="C5921">
        <v>48</v>
      </c>
      <c r="D5921">
        <v>0</v>
      </c>
      <c r="E5921">
        <v>0</v>
      </c>
      <c r="F5921" t="s">
        <v>625</v>
      </c>
      <c r="H5921">
        <v>0</v>
      </c>
      <c r="I5921">
        <v>1</v>
      </c>
      <c r="J5921">
        <v>0</v>
      </c>
      <c r="K5921">
        <v>100</v>
      </c>
      <c r="L5921">
        <f t="shared" si="472"/>
        <v>4.4979649999999944</v>
      </c>
      <c r="N5921">
        <v>0.79609999999999903</v>
      </c>
      <c r="O5921" t="str">
        <f t="shared" si="473"/>
        <v>18&lt;row&gt;&lt;color=136,140,107&gt;攻击对手，给予449%伤害，&lt;row&gt;&lt;color=136,140,107&gt;并额外造成1718点伤害</v>
      </c>
    </row>
    <row r="5922" spans="1:15" x14ac:dyDescent="0.15">
      <c r="A5922">
        <f t="shared" si="471"/>
        <v>1006623049</v>
      </c>
      <c r="B5922" s="35">
        <v>1006623</v>
      </c>
      <c r="C5922">
        <v>49</v>
      </c>
      <c r="D5922">
        <v>0</v>
      </c>
      <c r="E5922">
        <v>0</v>
      </c>
      <c r="F5922" t="s">
        <v>626</v>
      </c>
      <c r="H5922">
        <v>0</v>
      </c>
      <c r="I5922">
        <v>1</v>
      </c>
      <c r="J5922">
        <v>0</v>
      </c>
      <c r="K5922">
        <v>100</v>
      </c>
      <c r="L5922">
        <f t="shared" si="472"/>
        <v>4.5335599999999943</v>
      </c>
      <c r="N5922">
        <v>0.802399999999999</v>
      </c>
      <c r="O5922" t="str">
        <f t="shared" si="473"/>
        <v>18&lt;row&gt;&lt;color=136,140,107&gt;攻击对手，给予453%伤害，&lt;row&gt;&lt;color=136,140,107&gt;并额外造成1782点伤害</v>
      </c>
    </row>
    <row r="5923" spans="1:15" x14ac:dyDescent="0.15">
      <c r="A5923">
        <f t="shared" si="471"/>
        <v>1006623050</v>
      </c>
      <c r="B5923" s="35">
        <v>1006623</v>
      </c>
      <c r="C5923">
        <v>50</v>
      </c>
      <c r="D5923">
        <v>0</v>
      </c>
      <c r="E5923">
        <v>0</v>
      </c>
      <c r="F5923" t="s">
        <v>627</v>
      </c>
      <c r="H5923">
        <v>0</v>
      </c>
      <c r="I5923">
        <v>1</v>
      </c>
      <c r="J5923">
        <v>0</v>
      </c>
      <c r="K5923">
        <v>100</v>
      </c>
      <c r="L5923">
        <f t="shared" si="472"/>
        <v>4.5691549999999941</v>
      </c>
      <c r="N5923">
        <v>0.80869999999999898</v>
      </c>
      <c r="O5923" t="str">
        <f t="shared" si="473"/>
        <v>18&lt;row&gt;&lt;color=136,140,107&gt;攻击对手，给予456%伤害，&lt;row&gt;&lt;color=136,140,107&gt;并额外造成1847点伤害</v>
      </c>
    </row>
    <row r="5924" spans="1:15" x14ac:dyDescent="0.15">
      <c r="A5924">
        <f t="shared" si="471"/>
        <v>1006623051</v>
      </c>
      <c r="B5924" s="35">
        <v>1006623</v>
      </c>
      <c r="C5924">
        <v>51</v>
      </c>
      <c r="D5924">
        <v>0</v>
      </c>
      <c r="E5924">
        <v>0</v>
      </c>
      <c r="F5924" t="s">
        <v>628</v>
      </c>
      <c r="H5924">
        <v>0</v>
      </c>
      <c r="I5924">
        <v>1</v>
      </c>
      <c r="J5924">
        <v>0</v>
      </c>
      <c r="K5924">
        <v>100</v>
      </c>
      <c r="L5924">
        <f t="shared" si="472"/>
        <v>4.6047499999999939</v>
      </c>
      <c r="N5924">
        <v>0.81499999999999895</v>
      </c>
      <c r="O5924" t="str">
        <f t="shared" si="473"/>
        <v>18&lt;row&gt;&lt;color=136,140,107&gt;攻击对手，给予460%伤害，&lt;row&gt;&lt;color=136,140,107&gt;并额外造成1913点伤害</v>
      </c>
    </row>
    <row r="5925" spans="1:15" x14ac:dyDescent="0.15">
      <c r="A5925">
        <f t="shared" si="471"/>
        <v>1006623052</v>
      </c>
      <c r="B5925" s="35">
        <v>1006623</v>
      </c>
      <c r="C5925">
        <v>52</v>
      </c>
      <c r="D5925">
        <v>0</v>
      </c>
      <c r="E5925">
        <v>0</v>
      </c>
      <c r="F5925" t="s">
        <v>629</v>
      </c>
      <c r="H5925">
        <v>0</v>
      </c>
      <c r="I5925">
        <v>1</v>
      </c>
      <c r="J5925">
        <v>0</v>
      </c>
      <c r="K5925">
        <v>100</v>
      </c>
      <c r="L5925">
        <f t="shared" si="472"/>
        <v>4.6403449999999946</v>
      </c>
      <c r="N5925">
        <v>0.82129999999999903</v>
      </c>
      <c r="O5925" t="str">
        <f t="shared" si="473"/>
        <v>18&lt;row&gt;&lt;color=136,140,107&gt;攻击对手，给予464%伤害，&lt;row&gt;&lt;color=136,140,107&gt;并额外造成1981点伤害</v>
      </c>
    </row>
    <row r="5926" spans="1:15" x14ac:dyDescent="0.15">
      <c r="A5926">
        <f t="shared" si="471"/>
        <v>1006623053</v>
      </c>
      <c r="B5926" s="35">
        <v>1006623</v>
      </c>
      <c r="C5926">
        <v>53</v>
      </c>
      <c r="D5926">
        <v>0</v>
      </c>
      <c r="E5926">
        <v>0</v>
      </c>
      <c r="F5926" t="s">
        <v>630</v>
      </c>
      <c r="H5926">
        <v>0</v>
      </c>
      <c r="I5926">
        <v>1</v>
      </c>
      <c r="J5926">
        <v>0</v>
      </c>
      <c r="K5926">
        <v>100</v>
      </c>
      <c r="L5926">
        <f t="shared" si="472"/>
        <v>4.6759399999999944</v>
      </c>
      <c r="N5926">
        <v>0.827599999999999</v>
      </c>
      <c r="O5926" t="str">
        <f t="shared" si="473"/>
        <v>18&lt;row&gt;&lt;color=136,140,107&gt;攻击对手，给予467%伤害，&lt;row&gt;&lt;color=136,140,107&gt;并额外造成2050点伤害</v>
      </c>
    </row>
    <row r="5927" spans="1:15" x14ac:dyDescent="0.15">
      <c r="A5927">
        <f t="shared" si="471"/>
        <v>1006623054</v>
      </c>
      <c r="B5927" s="35">
        <v>1006623</v>
      </c>
      <c r="C5927">
        <v>54</v>
      </c>
      <c r="D5927">
        <v>0</v>
      </c>
      <c r="E5927">
        <v>0</v>
      </c>
      <c r="F5927" t="s">
        <v>631</v>
      </c>
      <c r="H5927">
        <v>0</v>
      </c>
      <c r="I5927">
        <v>1</v>
      </c>
      <c r="J5927">
        <v>0</v>
      </c>
      <c r="K5927">
        <v>100</v>
      </c>
      <c r="L5927">
        <f t="shared" si="472"/>
        <v>4.7115349999999943</v>
      </c>
      <c r="N5927">
        <v>0.83389999999999898</v>
      </c>
      <c r="O5927" t="str">
        <f t="shared" si="473"/>
        <v>18&lt;row&gt;&lt;color=136,140,107&gt;攻击对手，给予471%伤害，&lt;row&gt;&lt;color=136,140,107&gt;并额外造成2121点伤害</v>
      </c>
    </row>
    <row r="5928" spans="1:15" x14ac:dyDescent="0.15">
      <c r="A5928">
        <f t="shared" si="471"/>
        <v>1006623055</v>
      </c>
      <c r="B5928" s="35">
        <v>1006623</v>
      </c>
      <c r="C5928">
        <v>55</v>
      </c>
      <c r="D5928">
        <v>0</v>
      </c>
      <c r="E5928">
        <v>0</v>
      </c>
      <c r="F5928" t="s">
        <v>632</v>
      </c>
      <c r="H5928">
        <v>0</v>
      </c>
      <c r="I5928">
        <v>1</v>
      </c>
      <c r="J5928">
        <v>0</v>
      </c>
      <c r="K5928">
        <v>100</v>
      </c>
      <c r="L5928">
        <f t="shared" si="472"/>
        <v>4.7471299999999941</v>
      </c>
      <c r="N5928">
        <v>0.84019999999999895</v>
      </c>
      <c r="O5928" t="str">
        <f t="shared" si="473"/>
        <v>18&lt;row&gt;&lt;color=136,140,107&gt;攻击对手，给予474%伤害，&lt;row&gt;&lt;color=136,140,107&gt;并额外造成2193点伤害</v>
      </c>
    </row>
    <row r="5929" spans="1:15" x14ac:dyDescent="0.15">
      <c r="A5929">
        <f t="shared" si="471"/>
        <v>1006623056</v>
      </c>
      <c r="B5929" s="35">
        <v>1006623</v>
      </c>
      <c r="C5929">
        <v>56</v>
      </c>
      <c r="D5929">
        <v>0</v>
      </c>
      <c r="E5929">
        <v>0</v>
      </c>
      <c r="F5929" t="s">
        <v>633</v>
      </c>
      <c r="H5929">
        <v>0</v>
      </c>
      <c r="I5929">
        <v>1</v>
      </c>
      <c r="J5929">
        <v>0</v>
      </c>
      <c r="K5929">
        <v>100</v>
      </c>
      <c r="L5929">
        <f t="shared" si="472"/>
        <v>4.7827249999999895</v>
      </c>
      <c r="N5929">
        <v>0.84649999999999803</v>
      </c>
      <c r="O5929" t="str">
        <f t="shared" si="473"/>
        <v>18&lt;row&gt;&lt;color=136,140,107&gt;攻击对手，给予478%伤害，&lt;row&gt;&lt;color=136,140,107&gt;并额外造成2267点伤害</v>
      </c>
    </row>
    <row r="5930" spans="1:15" x14ac:dyDescent="0.15">
      <c r="A5930">
        <f t="shared" si="471"/>
        <v>1006623057</v>
      </c>
      <c r="B5930" s="35">
        <v>1006623</v>
      </c>
      <c r="C5930">
        <v>57</v>
      </c>
      <c r="D5930">
        <v>0</v>
      </c>
      <c r="E5930">
        <v>0</v>
      </c>
      <c r="F5930" t="s">
        <v>634</v>
      </c>
      <c r="H5930">
        <v>0</v>
      </c>
      <c r="I5930">
        <v>1</v>
      </c>
      <c r="J5930">
        <v>0</v>
      </c>
      <c r="K5930">
        <v>100</v>
      </c>
      <c r="L5930">
        <f t="shared" si="472"/>
        <v>4.8183199999999893</v>
      </c>
      <c r="N5930">
        <v>0.852799999999998</v>
      </c>
      <c r="O5930" t="str">
        <f t="shared" si="473"/>
        <v>18&lt;row&gt;&lt;color=136,140,107&gt;攻击对手，给予481%伤害，&lt;row&gt;&lt;color=136,140,107&gt;并额外造成2342点伤害</v>
      </c>
    </row>
    <row r="5931" spans="1:15" x14ac:dyDescent="0.15">
      <c r="A5931">
        <f t="shared" si="471"/>
        <v>1006623058</v>
      </c>
      <c r="B5931" s="35">
        <v>1006623</v>
      </c>
      <c r="C5931">
        <v>58</v>
      </c>
      <c r="D5931">
        <v>0</v>
      </c>
      <c r="E5931">
        <v>0</v>
      </c>
      <c r="F5931" t="s">
        <v>635</v>
      </c>
      <c r="H5931">
        <v>0</v>
      </c>
      <c r="I5931">
        <v>1</v>
      </c>
      <c r="J5931">
        <v>0</v>
      </c>
      <c r="K5931">
        <v>100</v>
      </c>
      <c r="L5931">
        <f t="shared" si="472"/>
        <v>4.8539149999999891</v>
      </c>
      <c r="N5931">
        <v>0.85909999999999798</v>
      </c>
      <c r="O5931" t="str">
        <f t="shared" si="473"/>
        <v>18&lt;row&gt;&lt;color=136,140,107&gt;攻击对手，给予485%伤害，&lt;row&gt;&lt;color=136,140,107&gt;并额外造成2418点伤害</v>
      </c>
    </row>
    <row r="5932" spans="1:15" x14ac:dyDescent="0.15">
      <c r="A5932">
        <f t="shared" si="471"/>
        <v>1006623059</v>
      </c>
      <c r="B5932" s="35">
        <v>1006623</v>
      </c>
      <c r="C5932">
        <v>59</v>
      </c>
      <c r="D5932">
        <v>0</v>
      </c>
      <c r="E5932">
        <v>0</v>
      </c>
      <c r="F5932" t="s">
        <v>636</v>
      </c>
      <c r="H5932">
        <v>0</v>
      </c>
      <c r="I5932">
        <v>1</v>
      </c>
      <c r="J5932">
        <v>0</v>
      </c>
      <c r="K5932">
        <v>100</v>
      </c>
      <c r="L5932">
        <f t="shared" si="472"/>
        <v>4.8895099999999889</v>
      </c>
      <c r="N5932">
        <v>0.86539999999999795</v>
      </c>
      <c r="O5932" t="str">
        <f t="shared" si="473"/>
        <v>18&lt;row&gt;&lt;color=136,140,107&gt;攻击对手，给予488%伤害，&lt;row&gt;&lt;color=136,140,107&gt;并额外造成2496点伤害</v>
      </c>
    </row>
    <row r="5933" spans="1:15" x14ac:dyDescent="0.15">
      <c r="A5933">
        <f t="shared" si="471"/>
        <v>1006623060</v>
      </c>
      <c r="B5933" s="35">
        <v>1006623</v>
      </c>
      <c r="C5933">
        <v>60</v>
      </c>
      <c r="D5933">
        <v>0</v>
      </c>
      <c r="E5933">
        <v>0</v>
      </c>
      <c r="F5933" t="s">
        <v>637</v>
      </c>
      <c r="H5933">
        <v>0</v>
      </c>
      <c r="I5933">
        <v>1</v>
      </c>
      <c r="J5933">
        <v>0</v>
      </c>
      <c r="K5933">
        <v>100</v>
      </c>
      <c r="L5933">
        <f t="shared" si="472"/>
        <v>4.9251049999999896</v>
      </c>
      <c r="N5933">
        <v>0.87169999999999803</v>
      </c>
      <c r="O5933" t="str">
        <f t="shared" si="473"/>
        <v>18&lt;row&gt;&lt;color=136,140,107&gt;攻击对手，给予492%伤害，&lt;row&gt;&lt;color=136,140,107&gt;并额外造成2575点伤害</v>
      </c>
    </row>
    <row r="5934" spans="1:15" x14ac:dyDescent="0.15">
      <c r="A5934">
        <f t="shared" si="471"/>
        <v>1006623061</v>
      </c>
      <c r="B5934" s="35">
        <v>1006623</v>
      </c>
      <c r="C5934">
        <v>61</v>
      </c>
      <c r="D5934">
        <v>0</v>
      </c>
      <c r="E5934">
        <v>0</v>
      </c>
      <c r="F5934" t="s">
        <v>638</v>
      </c>
      <c r="H5934">
        <v>0</v>
      </c>
      <c r="I5934">
        <v>1</v>
      </c>
      <c r="J5934">
        <v>0</v>
      </c>
      <c r="K5934">
        <v>100</v>
      </c>
      <c r="L5934">
        <f t="shared" si="472"/>
        <v>4.9606999999999895</v>
      </c>
      <c r="N5934">
        <v>0.877999999999998</v>
      </c>
      <c r="O5934" t="str">
        <f t="shared" si="473"/>
        <v>18&lt;row&gt;&lt;color=136,140,107&gt;攻击对手，给予496%伤害，&lt;row&gt;&lt;color=136,140,107&gt;并额外造成2656点伤害</v>
      </c>
    </row>
    <row r="5935" spans="1:15" x14ac:dyDescent="0.15">
      <c r="A5935">
        <f t="shared" si="471"/>
        <v>1006623062</v>
      </c>
      <c r="B5935" s="35">
        <v>1006623</v>
      </c>
      <c r="C5935">
        <v>62</v>
      </c>
      <c r="D5935">
        <v>0</v>
      </c>
      <c r="E5935">
        <v>0</v>
      </c>
      <c r="F5935" t="s">
        <v>639</v>
      </c>
      <c r="H5935">
        <v>0</v>
      </c>
      <c r="I5935">
        <v>1</v>
      </c>
      <c r="J5935">
        <v>0</v>
      </c>
      <c r="K5935">
        <v>100</v>
      </c>
      <c r="L5935">
        <f t="shared" si="472"/>
        <v>4.9962949999999893</v>
      </c>
      <c r="N5935">
        <v>0.88429999999999798</v>
      </c>
      <c r="O5935" t="str">
        <f t="shared" si="473"/>
        <v>18&lt;row&gt;&lt;color=136,140,107&gt;攻击对手，给予499%伤害，&lt;row&gt;&lt;color=136,140,107&gt;并额外造成2739点伤害</v>
      </c>
    </row>
    <row r="5936" spans="1:15" x14ac:dyDescent="0.15">
      <c r="A5936">
        <f t="shared" si="471"/>
        <v>1006623063</v>
      </c>
      <c r="B5936" s="35">
        <v>1006623</v>
      </c>
      <c r="C5936">
        <v>63</v>
      </c>
      <c r="D5936">
        <v>0</v>
      </c>
      <c r="E5936">
        <v>0</v>
      </c>
      <c r="F5936" t="s">
        <v>640</v>
      </c>
      <c r="H5936">
        <v>0</v>
      </c>
      <c r="I5936">
        <v>1</v>
      </c>
      <c r="J5936">
        <v>0</v>
      </c>
      <c r="K5936">
        <v>100</v>
      </c>
      <c r="L5936">
        <f t="shared" si="472"/>
        <v>5.0318899999999891</v>
      </c>
      <c r="N5936">
        <v>0.89059999999999795</v>
      </c>
      <c r="O5936" t="str">
        <f t="shared" si="473"/>
        <v>18&lt;row&gt;&lt;color=136,140,107&gt;攻击对手，给予503%伤害，&lt;row&gt;&lt;color=136,140,107&gt;并额外造成2823点伤害</v>
      </c>
    </row>
    <row r="5937" spans="1:15" x14ac:dyDescent="0.15">
      <c r="A5937">
        <f t="shared" si="471"/>
        <v>1006623064</v>
      </c>
      <c r="B5937" s="35">
        <v>1006623</v>
      </c>
      <c r="C5937">
        <v>64</v>
      </c>
      <c r="D5937">
        <v>0</v>
      </c>
      <c r="E5937">
        <v>0</v>
      </c>
      <c r="F5937" t="s">
        <v>641</v>
      </c>
      <c r="H5937">
        <v>0</v>
      </c>
      <c r="I5937">
        <v>1</v>
      </c>
      <c r="J5937">
        <v>0</v>
      </c>
      <c r="K5937">
        <v>100</v>
      </c>
      <c r="L5937">
        <f t="shared" si="472"/>
        <v>5.0674849999999889</v>
      </c>
      <c r="N5937">
        <v>0.89689999999999803</v>
      </c>
      <c r="O5937" t="str">
        <f t="shared" si="473"/>
        <v>18&lt;row&gt;&lt;color=136,140,107&gt;攻击对手，给予506%伤害，&lt;row&gt;&lt;color=136,140,107&gt;并额外造成2908点伤害</v>
      </c>
    </row>
    <row r="5938" spans="1:15" x14ac:dyDescent="0.15">
      <c r="A5938">
        <f t="shared" si="471"/>
        <v>1006623065</v>
      </c>
      <c r="B5938" s="35">
        <v>1006623</v>
      </c>
      <c r="C5938">
        <v>65</v>
      </c>
      <c r="D5938">
        <v>0</v>
      </c>
      <c r="E5938">
        <v>0</v>
      </c>
      <c r="F5938" t="s">
        <v>642</v>
      </c>
      <c r="H5938">
        <v>0</v>
      </c>
      <c r="I5938">
        <v>1</v>
      </c>
      <c r="J5938">
        <v>0</v>
      </c>
      <c r="K5938">
        <v>100</v>
      </c>
      <c r="L5938">
        <f t="shared" ref="L5938:L5953" si="474">IF(C5938=80,VLOOKUP((B5938-20),$B$100:$L$2343,11,0),VLOOKUP((B5938-20),$B$100:$L$2343,11,0)*N5938)</f>
        <v>5.1030799999999887</v>
      </c>
      <c r="N5938">
        <v>0.903199999999998</v>
      </c>
      <c r="O5938" t="str">
        <f t="shared" si="473"/>
        <v>18&lt;row&gt;&lt;color=136,140,107&gt;攻击对手，给予510%伤害，&lt;row&gt;&lt;color=136,140,107&gt;并额外造成2995点伤害</v>
      </c>
    </row>
    <row r="5939" spans="1:15" x14ac:dyDescent="0.15">
      <c r="A5939">
        <f t="shared" si="471"/>
        <v>1006623066</v>
      </c>
      <c r="B5939" s="35">
        <v>1006623</v>
      </c>
      <c r="C5939">
        <v>66</v>
      </c>
      <c r="D5939">
        <v>0</v>
      </c>
      <c r="E5939">
        <v>0</v>
      </c>
      <c r="F5939" t="s">
        <v>643</v>
      </c>
      <c r="H5939">
        <v>0</v>
      </c>
      <c r="I5939">
        <v>1</v>
      </c>
      <c r="J5939">
        <v>0</v>
      </c>
      <c r="K5939">
        <v>100</v>
      </c>
      <c r="L5939">
        <f t="shared" si="474"/>
        <v>5.1386749999999886</v>
      </c>
      <c r="N5939">
        <v>0.90949999999999798</v>
      </c>
      <c r="O5939" t="str">
        <f t="shared" ref="O5939:O5953" si="475">"18&lt;row&gt;&lt;color=136,140,107&gt;攻击对手，给予"&amp;INT(L5939*100)&amp;"%伤害，&lt;row&gt;&lt;color=136,140,107&gt;并额外造成"&amp;INT(C5939*10*L5939*N5939)&amp;"点伤害"</f>
        <v>18&lt;row&gt;&lt;color=136,140,107&gt;攻击对手，给予513%伤害，&lt;row&gt;&lt;color=136,140,107&gt;并额外造成3084点伤害</v>
      </c>
    </row>
    <row r="5940" spans="1:15" x14ac:dyDescent="0.15">
      <c r="A5940">
        <f t="shared" si="471"/>
        <v>1006623067</v>
      </c>
      <c r="B5940" s="35">
        <v>1006623</v>
      </c>
      <c r="C5940">
        <v>67</v>
      </c>
      <c r="D5940">
        <v>0</v>
      </c>
      <c r="E5940">
        <v>0</v>
      </c>
      <c r="F5940" t="s">
        <v>644</v>
      </c>
      <c r="H5940">
        <v>0</v>
      </c>
      <c r="I5940">
        <v>1</v>
      </c>
      <c r="J5940">
        <v>0</v>
      </c>
      <c r="K5940">
        <v>100</v>
      </c>
      <c r="L5940">
        <f t="shared" si="474"/>
        <v>5.1742699999999884</v>
      </c>
      <c r="N5940">
        <v>0.91579999999999795</v>
      </c>
      <c r="O5940" t="str">
        <f t="shared" si="475"/>
        <v>18&lt;row&gt;&lt;color=136,140,107&gt;攻击对手，给予517%伤害，&lt;row&gt;&lt;color=136,140,107&gt;并额外造成3174点伤害</v>
      </c>
    </row>
    <row r="5941" spans="1:15" x14ac:dyDescent="0.15">
      <c r="A5941">
        <f t="shared" si="471"/>
        <v>1006623068</v>
      </c>
      <c r="B5941" s="35">
        <v>1006623</v>
      </c>
      <c r="C5941">
        <v>68</v>
      </c>
      <c r="D5941">
        <v>0</v>
      </c>
      <c r="E5941">
        <v>0</v>
      </c>
      <c r="F5941" t="s">
        <v>645</v>
      </c>
      <c r="H5941">
        <v>0</v>
      </c>
      <c r="I5941">
        <v>1</v>
      </c>
      <c r="J5941">
        <v>0</v>
      </c>
      <c r="K5941">
        <v>100</v>
      </c>
      <c r="L5941">
        <f t="shared" si="474"/>
        <v>5.2098649999999891</v>
      </c>
      <c r="N5941">
        <v>0.92209999999999803</v>
      </c>
      <c r="O5941" t="str">
        <f t="shared" si="475"/>
        <v>18&lt;row&gt;&lt;color=136,140,107&gt;攻击对手，给予520%伤害，&lt;row&gt;&lt;color=136,140,107&gt;并额外造成3266点伤害</v>
      </c>
    </row>
    <row r="5942" spans="1:15" x14ac:dyDescent="0.15">
      <c r="A5942">
        <f t="shared" si="471"/>
        <v>1006623069</v>
      </c>
      <c r="B5942" s="35">
        <v>1006623</v>
      </c>
      <c r="C5942">
        <v>69</v>
      </c>
      <c r="D5942">
        <v>0</v>
      </c>
      <c r="E5942">
        <v>0</v>
      </c>
      <c r="F5942" t="s">
        <v>646</v>
      </c>
      <c r="H5942">
        <v>0</v>
      </c>
      <c r="I5942">
        <v>1</v>
      </c>
      <c r="J5942">
        <v>0</v>
      </c>
      <c r="K5942">
        <v>100</v>
      </c>
      <c r="L5942">
        <f t="shared" si="474"/>
        <v>5.2454599999999889</v>
      </c>
      <c r="N5942">
        <v>0.928399999999998</v>
      </c>
      <c r="O5942" t="str">
        <f t="shared" si="475"/>
        <v>18&lt;row&gt;&lt;color=136,140,107&gt;攻击对手，给予524%伤害，&lt;row&gt;&lt;color=136,140,107&gt;并额外造成3360点伤害</v>
      </c>
    </row>
    <row r="5943" spans="1:15" x14ac:dyDescent="0.15">
      <c r="A5943">
        <f t="shared" si="471"/>
        <v>1006623070</v>
      </c>
      <c r="B5943" s="35">
        <v>1006623</v>
      </c>
      <c r="C5943">
        <v>70</v>
      </c>
      <c r="D5943">
        <v>0</v>
      </c>
      <c r="E5943">
        <v>0</v>
      </c>
      <c r="F5943" t="s">
        <v>647</v>
      </c>
      <c r="H5943">
        <v>0</v>
      </c>
      <c r="I5943">
        <v>1</v>
      </c>
      <c r="J5943">
        <v>0</v>
      </c>
      <c r="K5943">
        <v>100</v>
      </c>
      <c r="L5943">
        <f t="shared" si="474"/>
        <v>5.2810549999999887</v>
      </c>
      <c r="N5943">
        <v>0.93469999999999798</v>
      </c>
      <c r="O5943" t="str">
        <f t="shared" si="475"/>
        <v>18&lt;row&gt;&lt;color=136,140,107&gt;攻击对手，给予528%伤害，&lt;row&gt;&lt;color=136,140,107&gt;并额外造成3455点伤害</v>
      </c>
    </row>
    <row r="5944" spans="1:15" x14ac:dyDescent="0.15">
      <c r="A5944">
        <f t="shared" si="471"/>
        <v>1006623071</v>
      </c>
      <c r="B5944" s="35">
        <v>1006623</v>
      </c>
      <c r="C5944">
        <v>71</v>
      </c>
      <c r="D5944">
        <v>0</v>
      </c>
      <c r="E5944">
        <v>0</v>
      </c>
      <c r="F5944" t="s">
        <v>648</v>
      </c>
      <c r="H5944">
        <v>0</v>
      </c>
      <c r="I5944">
        <v>1</v>
      </c>
      <c r="J5944">
        <v>0</v>
      </c>
      <c r="K5944">
        <v>100</v>
      </c>
      <c r="L5944">
        <f t="shared" si="474"/>
        <v>5.3166499999999886</v>
      </c>
      <c r="N5944">
        <v>0.94099999999999795</v>
      </c>
      <c r="O5944" t="str">
        <f t="shared" si="475"/>
        <v>18&lt;row&gt;&lt;color=136,140,107&gt;攻击对手，给予531%伤害，&lt;row&gt;&lt;color=136,140,107&gt;并额外造成3552点伤害</v>
      </c>
    </row>
    <row r="5945" spans="1:15" x14ac:dyDescent="0.15">
      <c r="A5945">
        <f t="shared" si="471"/>
        <v>1006623072</v>
      </c>
      <c r="B5945" s="35">
        <v>1006623</v>
      </c>
      <c r="C5945">
        <v>72</v>
      </c>
      <c r="D5945">
        <v>0</v>
      </c>
      <c r="E5945">
        <v>0</v>
      </c>
      <c r="F5945" t="s">
        <v>649</v>
      </c>
      <c r="H5945">
        <v>0</v>
      </c>
      <c r="I5945">
        <v>1</v>
      </c>
      <c r="J5945">
        <v>0</v>
      </c>
      <c r="K5945">
        <v>100</v>
      </c>
      <c r="L5945">
        <f t="shared" si="474"/>
        <v>5.3522449999999893</v>
      </c>
      <c r="N5945">
        <v>0.94729999999999803</v>
      </c>
      <c r="O5945" t="str">
        <f t="shared" si="475"/>
        <v>18&lt;row&gt;&lt;color=136,140,107&gt;攻击对手，给予535%伤害，&lt;row&gt;&lt;color=136,140,107&gt;并额外造成3650点伤害</v>
      </c>
    </row>
    <row r="5946" spans="1:15" x14ac:dyDescent="0.15">
      <c r="A5946">
        <f t="shared" si="471"/>
        <v>1006623073</v>
      </c>
      <c r="B5946" s="35">
        <v>1006623</v>
      </c>
      <c r="C5946">
        <v>73</v>
      </c>
      <c r="D5946">
        <v>0</v>
      </c>
      <c r="E5946">
        <v>0</v>
      </c>
      <c r="F5946" t="s">
        <v>650</v>
      </c>
      <c r="H5946">
        <v>0</v>
      </c>
      <c r="I5946">
        <v>1</v>
      </c>
      <c r="J5946">
        <v>0</v>
      </c>
      <c r="K5946">
        <v>100</v>
      </c>
      <c r="L5946">
        <f t="shared" si="474"/>
        <v>5.3878399999999891</v>
      </c>
      <c r="N5946">
        <v>0.953599999999998</v>
      </c>
      <c r="O5946" t="str">
        <f t="shared" si="475"/>
        <v>18&lt;row&gt;&lt;color=136,140,107&gt;攻击对手，给予538%伤害，&lt;row&gt;&lt;color=136,140,107&gt;并额外造成3750点伤害</v>
      </c>
    </row>
    <row r="5947" spans="1:15" x14ac:dyDescent="0.15">
      <c r="A5947">
        <f t="shared" si="471"/>
        <v>1006623074</v>
      </c>
      <c r="B5947" s="35">
        <v>1006623</v>
      </c>
      <c r="C5947">
        <v>74</v>
      </c>
      <c r="D5947">
        <v>0</v>
      </c>
      <c r="E5947">
        <v>0</v>
      </c>
      <c r="F5947" t="s">
        <v>651</v>
      </c>
      <c r="H5947">
        <v>0</v>
      </c>
      <c r="I5947">
        <v>1</v>
      </c>
      <c r="J5947">
        <v>0</v>
      </c>
      <c r="K5947">
        <v>100</v>
      </c>
      <c r="L5947">
        <f t="shared" si="474"/>
        <v>5.4234349999999889</v>
      </c>
      <c r="N5947">
        <v>0.95989999999999798</v>
      </c>
      <c r="O5947" t="str">
        <f t="shared" si="475"/>
        <v>18&lt;row&gt;&lt;color=136,140,107&gt;攻击对手，给予542%伤害，&lt;row&gt;&lt;color=136,140,107&gt;并额外造成3852点伤害</v>
      </c>
    </row>
    <row r="5948" spans="1:15" x14ac:dyDescent="0.15">
      <c r="A5948">
        <f t="shared" si="471"/>
        <v>1006623075</v>
      </c>
      <c r="B5948" s="35">
        <v>1006623</v>
      </c>
      <c r="C5948">
        <v>75</v>
      </c>
      <c r="D5948">
        <v>0</v>
      </c>
      <c r="E5948">
        <v>0</v>
      </c>
      <c r="F5948" t="s">
        <v>652</v>
      </c>
      <c r="H5948">
        <v>0</v>
      </c>
      <c r="I5948">
        <v>1</v>
      </c>
      <c r="J5948">
        <v>0</v>
      </c>
      <c r="K5948">
        <v>100</v>
      </c>
      <c r="L5948">
        <f t="shared" si="474"/>
        <v>5.4590299999999887</v>
      </c>
      <c r="N5948">
        <v>0.96619999999999795</v>
      </c>
      <c r="O5948" t="str">
        <f t="shared" si="475"/>
        <v>18&lt;row&gt;&lt;color=136,140,107&gt;攻击对手，给予545%伤害，&lt;row&gt;&lt;color=136,140,107&gt;并额外造成3955点伤害</v>
      </c>
    </row>
    <row r="5949" spans="1:15" x14ac:dyDescent="0.15">
      <c r="A5949">
        <f t="shared" si="471"/>
        <v>1006623076</v>
      </c>
      <c r="B5949" s="35">
        <v>1006623</v>
      </c>
      <c r="C5949">
        <v>76</v>
      </c>
      <c r="D5949">
        <v>0</v>
      </c>
      <c r="E5949">
        <v>0</v>
      </c>
      <c r="F5949" t="s">
        <v>653</v>
      </c>
      <c r="H5949">
        <v>0</v>
      </c>
      <c r="I5949">
        <v>1</v>
      </c>
      <c r="J5949">
        <v>0</v>
      </c>
      <c r="K5949">
        <v>100</v>
      </c>
      <c r="L5949">
        <f t="shared" si="474"/>
        <v>5.4946249999999894</v>
      </c>
      <c r="N5949">
        <v>0.97249999999999803</v>
      </c>
      <c r="O5949" t="str">
        <f t="shared" si="475"/>
        <v>18&lt;row&gt;&lt;color=136,140,107&gt;攻击对手，给予549%伤害，&lt;row&gt;&lt;color=136,140,107&gt;并额外造成4061点伤害</v>
      </c>
    </row>
    <row r="5950" spans="1:15" x14ac:dyDescent="0.15">
      <c r="A5950">
        <f t="shared" si="471"/>
        <v>1006623077</v>
      </c>
      <c r="B5950" s="35">
        <v>1006623</v>
      </c>
      <c r="C5950">
        <v>77</v>
      </c>
      <c r="D5950">
        <v>0</v>
      </c>
      <c r="E5950">
        <v>0</v>
      </c>
      <c r="F5950" t="s">
        <v>654</v>
      </c>
      <c r="H5950">
        <v>0</v>
      </c>
      <c r="I5950">
        <v>1</v>
      </c>
      <c r="J5950">
        <v>0</v>
      </c>
      <c r="K5950">
        <v>100</v>
      </c>
      <c r="L5950">
        <f t="shared" si="474"/>
        <v>5.5302199999999893</v>
      </c>
      <c r="N5950">
        <v>0.978799999999998</v>
      </c>
      <c r="O5950" t="str">
        <f t="shared" si="475"/>
        <v>18&lt;row&gt;&lt;color=136,140,107&gt;攻击对手，给予553%伤害，&lt;row&gt;&lt;color=136,140,107&gt;并额外造成4167点伤害</v>
      </c>
    </row>
    <row r="5951" spans="1:15" x14ac:dyDescent="0.15">
      <c r="A5951">
        <f t="shared" si="471"/>
        <v>1006623078</v>
      </c>
      <c r="B5951" s="35">
        <v>1006623</v>
      </c>
      <c r="C5951">
        <v>78</v>
      </c>
      <c r="D5951">
        <v>0</v>
      </c>
      <c r="E5951">
        <v>0</v>
      </c>
      <c r="F5951" t="s">
        <v>655</v>
      </c>
      <c r="H5951">
        <v>0</v>
      </c>
      <c r="I5951">
        <v>1</v>
      </c>
      <c r="J5951">
        <v>0</v>
      </c>
      <c r="K5951">
        <v>100</v>
      </c>
      <c r="L5951">
        <f t="shared" si="474"/>
        <v>5.5658149999999891</v>
      </c>
      <c r="N5951">
        <v>0.98509999999999798</v>
      </c>
      <c r="O5951" t="str">
        <f t="shared" si="475"/>
        <v>18&lt;row&gt;&lt;color=136,140,107&gt;攻击对手，给予556%伤害，&lt;row&gt;&lt;color=136,140,107&gt;并额外造成4276点伤害</v>
      </c>
    </row>
    <row r="5952" spans="1:15" x14ac:dyDescent="0.15">
      <c r="A5952">
        <f t="shared" si="471"/>
        <v>1006623079</v>
      </c>
      <c r="B5952" s="35">
        <v>1006623</v>
      </c>
      <c r="C5952">
        <v>79</v>
      </c>
      <c r="D5952">
        <v>0</v>
      </c>
      <c r="E5952">
        <v>0</v>
      </c>
      <c r="F5952" t="s">
        <v>656</v>
      </c>
      <c r="H5952">
        <v>0</v>
      </c>
      <c r="I5952">
        <v>1</v>
      </c>
      <c r="J5952">
        <v>0</v>
      </c>
      <c r="K5952">
        <v>100</v>
      </c>
      <c r="L5952">
        <f t="shared" si="474"/>
        <v>5.6014099999999889</v>
      </c>
      <c r="N5952">
        <v>0.99139999999999795</v>
      </c>
      <c r="O5952" t="str">
        <f t="shared" si="475"/>
        <v>18&lt;row&gt;&lt;color=136,140,107&gt;攻击对手，给予560%伤害，&lt;row&gt;&lt;color=136,140,107&gt;并额外造成4387点伤害</v>
      </c>
    </row>
    <row r="5953" spans="1:15" x14ac:dyDescent="0.15">
      <c r="A5953">
        <f t="shared" si="471"/>
        <v>1006623080</v>
      </c>
      <c r="B5953" s="35">
        <v>1006623</v>
      </c>
      <c r="C5953">
        <v>80</v>
      </c>
      <c r="D5953">
        <v>0</v>
      </c>
      <c r="E5953">
        <v>0</v>
      </c>
      <c r="F5953" t="s">
        <v>657</v>
      </c>
      <c r="H5953">
        <v>0</v>
      </c>
      <c r="I5953">
        <v>1</v>
      </c>
      <c r="J5953">
        <v>0</v>
      </c>
      <c r="K5953">
        <v>100</v>
      </c>
      <c r="L5953">
        <f t="shared" si="474"/>
        <v>5.65</v>
      </c>
      <c r="N5953">
        <v>0.99769999999999803</v>
      </c>
      <c r="O5953" t="str">
        <f t="shared" si="475"/>
        <v>18&lt;row&gt;&lt;color=136,140,107&gt;攻击对手，给予565%伤害，&lt;row&gt;&lt;color=136,140,107&gt;并额外造成4509点伤害</v>
      </c>
    </row>
    <row r="5954" spans="1:15" x14ac:dyDescent="0.15">
      <c r="A5954">
        <f t="shared" si="470"/>
        <v>1007423001</v>
      </c>
      <c r="B5954" s="35">
        <v>1007423</v>
      </c>
      <c r="C5954">
        <v>1</v>
      </c>
      <c r="D5954">
        <v>0</v>
      </c>
      <c r="E5954">
        <v>0</v>
      </c>
      <c r="F5954" t="s">
        <v>578</v>
      </c>
      <c r="H5954">
        <v>0</v>
      </c>
      <c r="I5954">
        <v>1</v>
      </c>
      <c r="J5954">
        <v>0</v>
      </c>
      <c r="K5954">
        <v>100</v>
      </c>
      <c r="L5954">
        <f t="shared" ref="L5954:L6017" si="476">IF(C5954=80,VLOOKUP((B5954-20),$B$100:$L$2343,11,0),VLOOKUP((B5954-20),$B$100:$L$2343,11,0)*N5954)</f>
        <v>2.25</v>
      </c>
      <c r="N5954">
        <v>0.5</v>
      </c>
      <c r="O5954" t="str">
        <f>"18&lt;row&gt;&lt;color=136,140,107&gt;攻击对手，给予"&amp;INT(L5954*100)&amp;"%伤害，&lt;row&gt;&lt;color=136,140,107&gt;并额外造成"&amp;INT(C5954*10*L5954*N5954)&amp;"点伤害"</f>
        <v>18&lt;row&gt;&lt;color=136,140,107&gt;攻击对手，给予225%伤害，&lt;row&gt;&lt;color=136,140,107&gt;并额外造成11点伤害</v>
      </c>
    </row>
    <row r="5955" spans="1:15" x14ac:dyDescent="0.15">
      <c r="A5955">
        <f t="shared" si="470"/>
        <v>1007423002</v>
      </c>
      <c r="B5955" s="32">
        <v>1007423</v>
      </c>
      <c r="C5955">
        <v>2</v>
      </c>
      <c r="D5955">
        <v>0</v>
      </c>
      <c r="E5955">
        <v>0</v>
      </c>
      <c r="F5955" t="s">
        <v>590</v>
      </c>
      <c r="H5955">
        <v>0</v>
      </c>
      <c r="I5955">
        <v>1</v>
      </c>
      <c r="J5955">
        <v>0</v>
      </c>
      <c r="K5955">
        <v>100</v>
      </c>
      <c r="L5955">
        <f t="shared" si="476"/>
        <v>2.2783499999999997</v>
      </c>
      <c r="N5955">
        <v>0.50629999999999997</v>
      </c>
      <c r="O5955" t="str">
        <f t="shared" ref="O5955:O6018" si="477">"18&lt;row&gt;&lt;color=136,140,107&gt;攻击对手，给予"&amp;INT(L5955*100)&amp;"%伤害，&lt;row&gt;&lt;color=136,140,107&gt;并额外造成"&amp;INT(C5955*10*L5955*N5955)&amp;"点伤害"</f>
        <v>18&lt;row&gt;&lt;color=136,140,107&gt;攻击对手，给予227%伤害，&lt;row&gt;&lt;color=136,140,107&gt;并额外造成23点伤害</v>
      </c>
    </row>
    <row r="5956" spans="1:15" x14ac:dyDescent="0.15">
      <c r="A5956">
        <f t="shared" si="470"/>
        <v>1007423003</v>
      </c>
      <c r="B5956" s="32">
        <v>1007423</v>
      </c>
      <c r="C5956">
        <v>3</v>
      </c>
      <c r="D5956">
        <v>0</v>
      </c>
      <c r="E5956">
        <v>0</v>
      </c>
      <c r="F5956" t="s">
        <v>579</v>
      </c>
      <c r="H5956">
        <v>0</v>
      </c>
      <c r="I5956">
        <v>1</v>
      </c>
      <c r="J5956">
        <v>0</v>
      </c>
      <c r="K5956">
        <v>100</v>
      </c>
      <c r="L5956">
        <f t="shared" si="476"/>
        <v>2.3066999999999998</v>
      </c>
      <c r="N5956">
        <v>0.51259999999999994</v>
      </c>
      <c r="O5956" t="str">
        <f t="shared" si="477"/>
        <v>18&lt;row&gt;&lt;color=136,140,107&gt;攻击对手，给予230%伤害，&lt;row&gt;&lt;color=136,140,107&gt;并额外造成35点伤害</v>
      </c>
    </row>
    <row r="5957" spans="1:15" x14ac:dyDescent="0.15">
      <c r="A5957">
        <f t="shared" si="470"/>
        <v>1007423004</v>
      </c>
      <c r="B5957" s="32">
        <v>1007423</v>
      </c>
      <c r="C5957">
        <v>4</v>
      </c>
      <c r="D5957">
        <v>0</v>
      </c>
      <c r="E5957">
        <v>0</v>
      </c>
      <c r="F5957" t="s">
        <v>580</v>
      </c>
      <c r="H5957">
        <v>0</v>
      </c>
      <c r="I5957">
        <v>1</v>
      </c>
      <c r="J5957">
        <v>0</v>
      </c>
      <c r="K5957">
        <v>100</v>
      </c>
      <c r="L5957">
        <f t="shared" si="476"/>
        <v>2.3350500000000003</v>
      </c>
      <c r="N5957">
        <v>0.51890000000000003</v>
      </c>
      <c r="O5957" t="str">
        <f t="shared" si="477"/>
        <v>18&lt;row&gt;&lt;color=136,140,107&gt;攻击对手，给予233%伤害，&lt;row&gt;&lt;color=136,140,107&gt;并额外造成48点伤害</v>
      </c>
    </row>
    <row r="5958" spans="1:15" x14ac:dyDescent="0.15">
      <c r="A5958">
        <f t="shared" si="470"/>
        <v>1007423005</v>
      </c>
      <c r="B5958" s="32">
        <v>1007423</v>
      </c>
      <c r="C5958">
        <v>5</v>
      </c>
      <c r="D5958">
        <v>0</v>
      </c>
      <c r="E5958">
        <v>0</v>
      </c>
      <c r="F5958" t="s">
        <v>581</v>
      </c>
      <c r="H5958">
        <v>0</v>
      </c>
      <c r="I5958">
        <v>1</v>
      </c>
      <c r="J5958">
        <v>0</v>
      </c>
      <c r="K5958">
        <v>100</v>
      </c>
      <c r="L5958">
        <f t="shared" si="476"/>
        <v>2.3633999999999999</v>
      </c>
      <c r="N5958">
        <v>0.5252</v>
      </c>
      <c r="O5958" t="str">
        <f t="shared" si="477"/>
        <v>18&lt;row&gt;&lt;color=136,140,107&gt;攻击对手，给予236%伤害，&lt;row&gt;&lt;color=136,140,107&gt;并额外造成62点伤害</v>
      </c>
    </row>
    <row r="5959" spans="1:15" x14ac:dyDescent="0.15">
      <c r="A5959">
        <f t="shared" si="470"/>
        <v>1007423006</v>
      </c>
      <c r="B5959" s="32">
        <v>1007423</v>
      </c>
      <c r="C5959">
        <v>6</v>
      </c>
      <c r="D5959">
        <v>0</v>
      </c>
      <c r="E5959">
        <v>0</v>
      </c>
      <c r="F5959" t="s">
        <v>582</v>
      </c>
      <c r="H5959">
        <v>0</v>
      </c>
      <c r="I5959">
        <v>1</v>
      </c>
      <c r="J5959">
        <v>0</v>
      </c>
      <c r="K5959">
        <v>100</v>
      </c>
      <c r="L5959">
        <f t="shared" si="476"/>
        <v>2.39175</v>
      </c>
      <c r="N5959">
        <v>0.53149999999999997</v>
      </c>
      <c r="O5959" t="str">
        <f t="shared" si="477"/>
        <v>18&lt;row&gt;&lt;color=136,140,107&gt;攻击对手，给予239%伤害，&lt;row&gt;&lt;color=136,140,107&gt;并额外造成76点伤害</v>
      </c>
    </row>
    <row r="5960" spans="1:15" x14ac:dyDescent="0.15">
      <c r="A5960">
        <f t="shared" si="470"/>
        <v>1007423007</v>
      </c>
      <c r="B5960" s="32">
        <v>1007423</v>
      </c>
      <c r="C5960">
        <v>7</v>
      </c>
      <c r="D5960">
        <v>0</v>
      </c>
      <c r="E5960">
        <v>0</v>
      </c>
      <c r="F5960" t="s">
        <v>583</v>
      </c>
      <c r="H5960">
        <v>0</v>
      </c>
      <c r="I5960">
        <v>1</v>
      </c>
      <c r="J5960">
        <v>0</v>
      </c>
      <c r="K5960">
        <v>100</v>
      </c>
      <c r="L5960">
        <f t="shared" si="476"/>
        <v>2.4200999999999997</v>
      </c>
      <c r="N5960">
        <v>0.53779999999999994</v>
      </c>
      <c r="O5960" t="str">
        <f t="shared" si="477"/>
        <v>18&lt;row&gt;&lt;color=136,140,107&gt;攻击对手，给予242%伤害，&lt;row&gt;&lt;color=136,140,107&gt;并额外造成91点伤害</v>
      </c>
    </row>
    <row r="5961" spans="1:15" x14ac:dyDescent="0.15">
      <c r="A5961">
        <f t="shared" si="470"/>
        <v>1007423008</v>
      </c>
      <c r="B5961" s="32">
        <v>1007423</v>
      </c>
      <c r="C5961">
        <v>8</v>
      </c>
      <c r="D5961">
        <v>0</v>
      </c>
      <c r="E5961">
        <v>0</v>
      </c>
      <c r="F5961" t="s">
        <v>584</v>
      </c>
      <c r="H5961">
        <v>0</v>
      </c>
      <c r="I5961">
        <v>1</v>
      </c>
      <c r="J5961">
        <v>0</v>
      </c>
      <c r="K5961">
        <v>100</v>
      </c>
      <c r="L5961">
        <f t="shared" si="476"/>
        <v>2.4484500000000002</v>
      </c>
      <c r="N5961">
        <v>0.54410000000000003</v>
      </c>
      <c r="O5961" t="str">
        <f t="shared" si="477"/>
        <v>18&lt;row&gt;&lt;color=136,140,107&gt;攻击对手，给予244%伤害，&lt;row&gt;&lt;color=136,140,107&gt;并额外造成106点伤害</v>
      </c>
    </row>
    <row r="5962" spans="1:15" x14ac:dyDescent="0.15">
      <c r="A5962">
        <f t="shared" si="470"/>
        <v>1007423009</v>
      </c>
      <c r="B5962" s="32">
        <v>1007423</v>
      </c>
      <c r="C5962">
        <v>9</v>
      </c>
      <c r="D5962">
        <v>0</v>
      </c>
      <c r="E5962">
        <v>0</v>
      </c>
      <c r="F5962" t="s">
        <v>585</v>
      </c>
      <c r="H5962">
        <v>0</v>
      </c>
      <c r="I5962">
        <v>1</v>
      </c>
      <c r="J5962">
        <v>0</v>
      </c>
      <c r="K5962">
        <v>100</v>
      </c>
      <c r="L5962">
        <f t="shared" si="476"/>
        <v>2.4767999999999999</v>
      </c>
      <c r="N5962">
        <v>0.5504</v>
      </c>
      <c r="O5962" t="str">
        <f t="shared" si="477"/>
        <v>18&lt;row&gt;&lt;color=136,140,107&gt;攻击对手，给予247%伤害，&lt;row&gt;&lt;color=136,140,107&gt;并额外造成122点伤害</v>
      </c>
    </row>
    <row r="5963" spans="1:15" x14ac:dyDescent="0.15">
      <c r="A5963">
        <f t="shared" si="470"/>
        <v>1007423010</v>
      </c>
      <c r="B5963" s="32">
        <v>1007423</v>
      </c>
      <c r="C5963">
        <v>10</v>
      </c>
      <c r="D5963">
        <v>0</v>
      </c>
      <c r="E5963">
        <v>0</v>
      </c>
      <c r="F5963" t="s">
        <v>586</v>
      </c>
      <c r="H5963">
        <v>0</v>
      </c>
      <c r="I5963">
        <v>1</v>
      </c>
      <c r="J5963">
        <v>0</v>
      </c>
      <c r="K5963">
        <v>100</v>
      </c>
      <c r="L5963">
        <f t="shared" si="476"/>
        <v>2.50515</v>
      </c>
      <c r="N5963">
        <v>0.55669999999999997</v>
      </c>
      <c r="O5963" t="str">
        <f t="shared" si="477"/>
        <v>18&lt;row&gt;&lt;color=136,140,107&gt;攻击对手，给予250%伤害，&lt;row&gt;&lt;color=136,140,107&gt;并额外造成139点伤害</v>
      </c>
    </row>
    <row r="5964" spans="1:15" x14ac:dyDescent="0.15">
      <c r="A5964">
        <f t="shared" si="470"/>
        <v>1007423011</v>
      </c>
      <c r="B5964" s="32">
        <v>1007423</v>
      </c>
      <c r="C5964">
        <v>11</v>
      </c>
      <c r="D5964">
        <v>0</v>
      </c>
      <c r="E5964">
        <v>0</v>
      </c>
      <c r="F5964" t="s">
        <v>587</v>
      </c>
      <c r="H5964">
        <v>0</v>
      </c>
      <c r="I5964">
        <v>1</v>
      </c>
      <c r="J5964">
        <v>0</v>
      </c>
      <c r="K5964">
        <v>100</v>
      </c>
      <c r="L5964">
        <f t="shared" si="476"/>
        <v>2.5334999999999996</v>
      </c>
      <c r="N5964">
        <v>0.56299999999999994</v>
      </c>
      <c r="O5964" t="str">
        <f t="shared" si="477"/>
        <v>18&lt;row&gt;&lt;color=136,140,107&gt;攻击对手，给予253%伤害，&lt;row&gt;&lt;color=136,140,107&gt;并额外造成156点伤害</v>
      </c>
    </row>
    <row r="5965" spans="1:15" x14ac:dyDescent="0.15">
      <c r="A5965">
        <f t="shared" si="470"/>
        <v>1007423012</v>
      </c>
      <c r="B5965" s="32">
        <v>1007423</v>
      </c>
      <c r="C5965">
        <v>12</v>
      </c>
      <c r="D5965">
        <v>0</v>
      </c>
      <c r="E5965">
        <v>0</v>
      </c>
      <c r="F5965" t="s">
        <v>588</v>
      </c>
      <c r="H5965">
        <v>0</v>
      </c>
      <c r="I5965">
        <v>1</v>
      </c>
      <c r="J5965">
        <v>0</v>
      </c>
      <c r="K5965">
        <v>100</v>
      </c>
      <c r="L5965">
        <f t="shared" si="476"/>
        <v>2.5618500000000002</v>
      </c>
      <c r="N5965">
        <v>0.56930000000000003</v>
      </c>
      <c r="O5965" t="str">
        <f t="shared" si="477"/>
        <v>18&lt;row&gt;&lt;color=136,140,107&gt;攻击对手，给予256%伤害，&lt;row&gt;&lt;color=136,140,107&gt;并额外造成175点伤害</v>
      </c>
    </row>
    <row r="5966" spans="1:15" x14ac:dyDescent="0.15">
      <c r="A5966">
        <f t="shared" si="470"/>
        <v>1007423013</v>
      </c>
      <c r="B5966" s="32">
        <v>1007423</v>
      </c>
      <c r="C5966">
        <v>13</v>
      </c>
      <c r="D5966">
        <v>0</v>
      </c>
      <c r="E5966">
        <v>0</v>
      </c>
      <c r="F5966" t="s">
        <v>589</v>
      </c>
      <c r="H5966">
        <v>0</v>
      </c>
      <c r="I5966">
        <v>1</v>
      </c>
      <c r="J5966">
        <v>0</v>
      </c>
      <c r="K5966">
        <v>100</v>
      </c>
      <c r="L5966">
        <f t="shared" si="476"/>
        <v>2.5901999999999998</v>
      </c>
      <c r="N5966">
        <v>0.5756</v>
      </c>
      <c r="O5966" t="str">
        <f t="shared" si="477"/>
        <v>18&lt;row&gt;&lt;color=136,140,107&gt;攻击对手，给予259%伤害，&lt;row&gt;&lt;color=136,140,107&gt;并额外造成193点伤害</v>
      </c>
    </row>
    <row r="5967" spans="1:15" x14ac:dyDescent="0.15">
      <c r="A5967">
        <f t="shared" si="470"/>
        <v>1007423014</v>
      </c>
      <c r="B5967" s="32">
        <v>1007423</v>
      </c>
      <c r="C5967">
        <v>14</v>
      </c>
      <c r="D5967">
        <v>0</v>
      </c>
      <c r="E5967">
        <v>0</v>
      </c>
      <c r="F5967" t="s">
        <v>591</v>
      </c>
      <c r="H5967">
        <v>0</v>
      </c>
      <c r="I5967">
        <v>1</v>
      </c>
      <c r="J5967">
        <v>0</v>
      </c>
      <c r="K5967">
        <v>100</v>
      </c>
      <c r="L5967">
        <f t="shared" si="476"/>
        <v>2.6185499999999999</v>
      </c>
      <c r="N5967">
        <v>0.58189999999999997</v>
      </c>
      <c r="O5967" t="str">
        <f t="shared" si="477"/>
        <v>18&lt;row&gt;&lt;color=136,140,107&gt;攻击对手，给予261%伤害，&lt;row&gt;&lt;color=136,140,107&gt;并额外造成213点伤害</v>
      </c>
    </row>
    <row r="5968" spans="1:15" x14ac:dyDescent="0.15">
      <c r="A5968">
        <f t="shared" si="470"/>
        <v>1007423015</v>
      </c>
      <c r="B5968" s="32">
        <v>1007423</v>
      </c>
      <c r="C5968">
        <v>15</v>
      </c>
      <c r="D5968">
        <v>0</v>
      </c>
      <c r="E5968">
        <v>0</v>
      </c>
      <c r="F5968" t="s">
        <v>592</v>
      </c>
      <c r="H5968">
        <v>0</v>
      </c>
      <c r="I5968">
        <v>1</v>
      </c>
      <c r="J5968">
        <v>0</v>
      </c>
      <c r="K5968">
        <v>100</v>
      </c>
      <c r="L5968">
        <f t="shared" si="476"/>
        <v>2.6468999999999996</v>
      </c>
      <c r="N5968">
        <v>0.58819999999999995</v>
      </c>
      <c r="O5968" t="str">
        <f t="shared" si="477"/>
        <v>18&lt;row&gt;&lt;color=136,140,107&gt;攻击对手，给予264%伤害，&lt;row&gt;&lt;color=136,140,107&gt;并额外造成233点伤害</v>
      </c>
    </row>
    <row r="5969" spans="1:15" x14ac:dyDescent="0.15">
      <c r="A5969">
        <f t="shared" si="470"/>
        <v>1007423016</v>
      </c>
      <c r="B5969" s="32">
        <v>1007423</v>
      </c>
      <c r="C5969">
        <v>16</v>
      </c>
      <c r="D5969">
        <v>0</v>
      </c>
      <c r="E5969">
        <v>0</v>
      </c>
      <c r="F5969" t="s">
        <v>593</v>
      </c>
      <c r="H5969">
        <v>0</v>
      </c>
      <c r="I5969">
        <v>1</v>
      </c>
      <c r="J5969">
        <v>0</v>
      </c>
      <c r="K5969">
        <v>100</v>
      </c>
      <c r="L5969">
        <f t="shared" si="476"/>
        <v>2.6752500000000001</v>
      </c>
      <c r="N5969">
        <v>0.59450000000000003</v>
      </c>
      <c r="O5969" t="str">
        <f t="shared" si="477"/>
        <v>18&lt;row&gt;&lt;color=136,140,107&gt;攻击对手，给予267%伤害，&lt;row&gt;&lt;color=136,140,107&gt;并额外造成254点伤害</v>
      </c>
    </row>
    <row r="5970" spans="1:15" x14ac:dyDescent="0.15">
      <c r="A5970">
        <f t="shared" si="470"/>
        <v>1007423017</v>
      </c>
      <c r="B5970" s="32">
        <v>1007423</v>
      </c>
      <c r="C5970">
        <v>17</v>
      </c>
      <c r="D5970">
        <v>0</v>
      </c>
      <c r="E5970">
        <v>0</v>
      </c>
      <c r="F5970" t="s">
        <v>594</v>
      </c>
      <c r="H5970">
        <v>0</v>
      </c>
      <c r="I5970">
        <v>1</v>
      </c>
      <c r="J5970">
        <v>0</v>
      </c>
      <c r="K5970">
        <v>100</v>
      </c>
      <c r="L5970">
        <f t="shared" si="476"/>
        <v>2.7035999999999998</v>
      </c>
      <c r="N5970">
        <v>0.6008</v>
      </c>
      <c r="O5970" t="str">
        <f t="shared" si="477"/>
        <v>18&lt;row&gt;&lt;color=136,140,107&gt;攻击对手，给予270%伤害，&lt;row&gt;&lt;color=136,140,107&gt;并额外造成276点伤害</v>
      </c>
    </row>
    <row r="5971" spans="1:15" x14ac:dyDescent="0.15">
      <c r="A5971">
        <f t="shared" si="470"/>
        <v>1007423018</v>
      </c>
      <c r="B5971" s="32">
        <v>1007423</v>
      </c>
      <c r="C5971">
        <v>18</v>
      </c>
      <c r="D5971">
        <v>0</v>
      </c>
      <c r="E5971">
        <v>0</v>
      </c>
      <c r="F5971" t="s">
        <v>595</v>
      </c>
      <c r="H5971">
        <v>0</v>
      </c>
      <c r="I5971">
        <v>1</v>
      </c>
      <c r="J5971">
        <v>0</v>
      </c>
      <c r="K5971">
        <v>100</v>
      </c>
      <c r="L5971">
        <f t="shared" si="476"/>
        <v>2.7319499999999999</v>
      </c>
      <c r="N5971">
        <v>0.60709999999999997</v>
      </c>
      <c r="O5971" t="str">
        <f t="shared" si="477"/>
        <v>18&lt;row&gt;&lt;color=136,140,107&gt;攻击对手，给予273%伤害，&lt;row&gt;&lt;color=136,140,107&gt;并额外造成298点伤害</v>
      </c>
    </row>
    <row r="5972" spans="1:15" x14ac:dyDescent="0.15">
      <c r="A5972">
        <f t="shared" si="470"/>
        <v>1007423019</v>
      </c>
      <c r="B5972" s="32">
        <v>1007423</v>
      </c>
      <c r="C5972">
        <v>19</v>
      </c>
      <c r="D5972">
        <v>0</v>
      </c>
      <c r="E5972">
        <v>0</v>
      </c>
      <c r="F5972" t="s">
        <v>596</v>
      </c>
      <c r="H5972">
        <v>0</v>
      </c>
      <c r="I5972">
        <v>1</v>
      </c>
      <c r="J5972">
        <v>0</v>
      </c>
      <c r="K5972">
        <v>100</v>
      </c>
      <c r="L5972">
        <f t="shared" si="476"/>
        <v>2.7603</v>
      </c>
      <c r="N5972">
        <v>0.61339999999999995</v>
      </c>
      <c r="O5972" t="str">
        <f t="shared" si="477"/>
        <v>18&lt;row&gt;&lt;color=136,140,107&gt;攻击对手，给予276%伤害，&lt;row&gt;&lt;color=136,140,107&gt;并额外造成321点伤害</v>
      </c>
    </row>
    <row r="5973" spans="1:15" x14ac:dyDescent="0.15">
      <c r="A5973">
        <f t="shared" si="470"/>
        <v>1007423020</v>
      </c>
      <c r="B5973" s="32">
        <v>1007423</v>
      </c>
      <c r="C5973">
        <v>20</v>
      </c>
      <c r="D5973">
        <v>0</v>
      </c>
      <c r="E5973">
        <v>0</v>
      </c>
      <c r="F5973" t="s">
        <v>597</v>
      </c>
      <c r="H5973">
        <v>0</v>
      </c>
      <c r="I5973">
        <v>1</v>
      </c>
      <c r="J5973">
        <v>0</v>
      </c>
      <c r="K5973">
        <v>100</v>
      </c>
      <c r="L5973">
        <f t="shared" si="476"/>
        <v>2.7886499999999956</v>
      </c>
      <c r="N5973">
        <v>0.61969999999999903</v>
      </c>
      <c r="O5973" t="str">
        <f t="shared" si="477"/>
        <v>18&lt;row&gt;&lt;color=136,140,107&gt;攻击对手，给予278%伤害，&lt;row&gt;&lt;color=136,140,107&gt;并额外造成345点伤害</v>
      </c>
    </row>
    <row r="5974" spans="1:15" x14ac:dyDescent="0.15">
      <c r="A5974">
        <f t="shared" si="470"/>
        <v>1007423021</v>
      </c>
      <c r="B5974" s="32">
        <v>1007423</v>
      </c>
      <c r="C5974">
        <v>21</v>
      </c>
      <c r="D5974">
        <v>0</v>
      </c>
      <c r="E5974">
        <v>0</v>
      </c>
      <c r="F5974" t="s">
        <v>598</v>
      </c>
      <c r="H5974">
        <v>0</v>
      </c>
      <c r="I5974">
        <v>1</v>
      </c>
      <c r="J5974">
        <v>0</v>
      </c>
      <c r="K5974">
        <v>100</v>
      </c>
      <c r="L5974">
        <f t="shared" si="476"/>
        <v>2.8169999999999957</v>
      </c>
      <c r="N5974">
        <v>0.625999999999999</v>
      </c>
      <c r="O5974" t="str">
        <f t="shared" si="477"/>
        <v>18&lt;row&gt;&lt;color=136,140,107&gt;攻击对手，给予281%伤害，&lt;row&gt;&lt;color=136,140,107&gt;并额外造成370点伤害</v>
      </c>
    </row>
    <row r="5975" spans="1:15" x14ac:dyDescent="0.15">
      <c r="A5975">
        <f t="shared" si="470"/>
        <v>1007423022</v>
      </c>
      <c r="B5975" s="32">
        <v>1007423</v>
      </c>
      <c r="C5975">
        <v>22</v>
      </c>
      <c r="D5975">
        <v>0</v>
      </c>
      <c r="E5975">
        <v>0</v>
      </c>
      <c r="F5975" t="s">
        <v>599</v>
      </c>
      <c r="H5975">
        <v>0</v>
      </c>
      <c r="I5975">
        <v>1</v>
      </c>
      <c r="J5975">
        <v>0</v>
      </c>
      <c r="K5975">
        <v>100</v>
      </c>
      <c r="L5975">
        <f t="shared" si="476"/>
        <v>2.8453499999999954</v>
      </c>
      <c r="N5975">
        <v>0.63229999999999897</v>
      </c>
      <c r="O5975" t="str">
        <f t="shared" si="477"/>
        <v>18&lt;row&gt;&lt;color=136,140,107&gt;攻击对手，给予284%伤害，&lt;row&gt;&lt;color=136,140,107&gt;并额外造成395点伤害</v>
      </c>
    </row>
    <row r="5976" spans="1:15" x14ac:dyDescent="0.15">
      <c r="A5976">
        <f t="shared" si="470"/>
        <v>1007423023</v>
      </c>
      <c r="B5976" s="32">
        <v>1007423</v>
      </c>
      <c r="C5976">
        <v>23</v>
      </c>
      <c r="D5976">
        <v>0</v>
      </c>
      <c r="E5976">
        <v>0</v>
      </c>
      <c r="F5976" t="s">
        <v>600</v>
      </c>
      <c r="H5976">
        <v>0</v>
      </c>
      <c r="I5976">
        <v>1</v>
      </c>
      <c r="J5976">
        <v>0</v>
      </c>
      <c r="K5976">
        <v>100</v>
      </c>
      <c r="L5976">
        <f t="shared" si="476"/>
        <v>2.873699999999995</v>
      </c>
      <c r="N5976">
        <v>0.63859999999999895</v>
      </c>
      <c r="O5976" t="str">
        <f t="shared" si="477"/>
        <v>18&lt;row&gt;&lt;color=136,140,107&gt;攻击对手，给予287%伤害，&lt;row&gt;&lt;color=136,140,107&gt;并额外造成422点伤害</v>
      </c>
    </row>
    <row r="5977" spans="1:15" x14ac:dyDescent="0.15">
      <c r="A5977">
        <f t="shared" si="470"/>
        <v>1007423024</v>
      </c>
      <c r="B5977" s="32">
        <v>1007423</v>
      </c>
      <c r="C5977">
        <v>24</v>
      </c>
      <c r="D5977">
        <v>0</v>
      </c>
      <c r="E5977">
        <v>0</v>
      </c>
      <c r="F5977" t="s">
        <v>601</v>
      </c>
      <c r="H5977">
        <v>0</v>
      </c>
      <c r="I5977">
        <v>1</v>
      </c>
      <c r="J5977">
        <v>0</v>
      </c>
      <c r="K5977">
        <v>100</v>
      </c>
      <c r="L5977">
        <f t="shared" si="476"/>
        <v>2.9020499999999956</v>
      </c>
      <c r="N5977">
        <v>0.64489999999999903</v>
      </c>
      <c r="O5977" t="str">
        <f t="shared" si="477"/>
        <v>18&lt;row&gt;&lt;color=136,140,107&gt;攻击对手，给予290%伤害，&lt;row&gt;&lt;color=136,140,107&gt;并额外造成449点伤害</v>
      </c>
    </row>
    <row r="5978" spans="1:15" x14ac:dyDescent="0.15">
      <c r="A5978">
        <f t="shared" si="470"/>
        <v>1007423025</v>
      </c>
      <c r="B5978" s="32">
        <v>1007423</v>
      </c>
      <c r="C5978">
        <v>25</v>
      </c>
      <c r="D5978">
        <v>0</v>
      </c>
      <c r="E5978">
        <v>0</v>
      </c>
      <c r="F5978" t="s">
        <v>602</v>
      </c>
      <c r="H5978">
        <v>0</v>
      </c>
      <c r="I5978">
        <v>1</v>
      </c>
      <c r="J5978">
        <v>0</v>
      </c>
      <c r="K5978">
        <v>100</v>
      </c>
      <c r="L5978">
        <f t="shared" si="476"/>
        <v>2.9303999999999957</v>
      </c>
      <c r="N5978">
        <v>0.651199999999999</v>
      </c>
      <c r="O5978" t="str">
        <f t="shared" si="477"/>
        <v>18&lt;row&gt;&lt;color=136,140,107&gt;攻击对手，给予293%伤害，&lt;row&gt;&lt;color=136,140,107&gt;并额外造成477点伤害</v>
      </c>
    </row>
    <row r="5979" spans="1:15" x14ac:dyDescent="0.15">
      <c r="A5979">
        <f t="shared" si="470"/>
        <v>1007423026</v>
      </c>
      <c r="B5979" s="32">
        <v>1007423</v>
      </c>
      <c r="C5979">
        <v>26</v>
      </c>
      <c r="D5979">
        <v>0</v>
      </c>
      <c r="E5979">
        <v>0</v>
      </c>
      <c r="F5979" t="s">
        <v>603</v>
      </c>
      <c r="H5979">
        <v>0</v>
      </c>
      <c r="I5979">
        <v>1</v>
      </c>
      <c r="J5979">
        <v>0</v>
      </c>
      <c r="K5979">
        <v>100</v>
      </c>
      <c r="L5979">
        <f t="shared" si="476"/>
        <v>2.9587499999999953</v>
      </c>
      <c r="N5979">
        <v>0.65749999999999897</v>
      </c>
      <c r="O5979" t="str">
        <f t="shared" si="477"/>
        <v>18&lt;row&gt;&lt;color=136,140,107&gt;攻击对手，给予295%伤害，&lt;row&gt;&lt;color=136,140,107&gt;并额外造成505点伤害</v>
      </c>
    </row>
    <row r="5980" spans="1:15" x14ac:dyDescent="0.15">
      <c r="A5980">
        <f t="shared" si="470"/>
        <v>1007423027</v>
      </c>
      <c r="B5980" s="32">
        <v>1007423</v>
      </c>
      <c r="C5980">
        <v>27</v>
      </c>
      <c r="D5980">
        <v>0</v>
      </c>
      <c r="E5980">
        <v>0</v>
      </c>
      <c r="F5980" t="s">
        <v>604</v>
      </c>
      <c r="H5980">
        <v>0</v>
      </c>
      <c r="I5980">
        <v>1</v>
      </c>
      <c r="J5980">
        <v>0</v>
      </c>
      <c r="K5980">
        <v>100</v>
      </c>
      <c r="L5980">
        <f t="shared" si="476"/>
        <v>2.9870999999999954</v>
      </c>
      <c r="N5980">
        <v>0.66379999999999895</v>
      </c>
      <c r="O5980" t="str">
        <f t="shared" si="477"/>
        <v>18&lt;row&gt;&lt;color=136,140,107&gt;攻击对手，给予298%伤害，&lt;row&gt;&lt;color=136,140,107&gt;并额外造成535点伤害</v>
      </c>
    </row>
    <row r="5981" spans="1:15" x14ac:dyDescent="0.15">
      <c r="A5981">
        <f t="shared" si="470"/>
        <v>1007423028</v>
      </c>
      <c r="B5981" s="32">
        <v>1007423</v>
      </c>
      <c r="C5981">
        <v>28</v>
      </c>
      <c r="D5981">
        <v>0</v>
      </c>
      <c r="E5981">
        <v>0</v>
      </c>
      <c r="F5981" t="s">
        <v>605</v>
      </c>
      <c r="H5981">
        <v>0</v>
      </c>
      <c r="I5981">
        <v>1</v>
      </c>
      <c r="J5981">
        <v>0</v>
      </c>
      <c r="K5981">
        <v>100</v>
      </c>
      <c r="L5981">
        <f t="shared" si="476"/>
        <v>3.0154499999999955</v>
      </c>
      <c r="N5981">
        <v>0.67009999999999903</v>
      </c>
      <c r="O5981" t="str">
        <f t="shared" si="477"/>
        <v>18&lt;row&gt;&lt;color=136,140,107&gt;攻击对手，给予301%伤害，&lt;row&gt;&lt;color=136,140,107&gt;并额外造成565点伤害</v>
      </c>
    </row>
    <row r="5982" spans="1:15" x14ac:dyDescent="0.15">
      <c r="A5982">
        <f t="shared" si="470"/>
        <v>1007423029</v>
      </c>
      <c r="B5982" s="32">
        <v>1007423</v>
      </c>
      <c r="C5982">
        <v>29</v>
      </c>
      <c r="D5982">
        <v>0</v>
      </c>
      <c r="E5982">
        <v>0</v>
      </c>
      <c r="F5982" t="s">
        <v>606</v>
      </c>
      <c r="H5982">
        <v>0</v>
      </c>
      <c r="I5982">
        <v>1</v>
      </c>
      <c r="J5982">
        <v>0</v>
      </c>
      <c r="K5982">
        <v>100</v>
      </c>
      <c r="L5982">
        <f t="shared" si="476"/>
        <v>3.0437999999999956</v>
      </c>
      <c r="N5982">
        <v>0.676399999999999</v>
      </c>
      <c r="O5982" t="str">
        <f t="shared" si="477"/>
        <v>18&lt;row&gt;&lt;color=136,140,107&gt;攻击对手，给予304%伤害，&lt;row&gt;&lt;color=136,140,107&gt;并额外造成597点伤害</v>
      </c>
    </row>
    <row r="5983" spans="1:15" x14ac:dyDescent="0.15">
      <c r="A5983">
        <f t="shared" si="470"/>
        <v>1007423030</v>
      </c>
      <c r="B5983" s="32">
        <v>1007423</v>
      </c>
      <c r="C5983">
        <v>30</v>
      </c>
      <c r="D5983">
        <v>0</v>
      </c>
      <c r="E5983">
        <v>0</v>
      </c>
      <c r="F5983" t="s">
        <v>607</v>
      </c>
      <c r="H5983">
        <v>0</v>
      </c>
      <c r="I5983">
        <v>1</v>
      </c>
      <c r="J5983">
        <v>0</v>
      </c>
      <c r="K5983">
        <v>100</v>
      </c>
      <c r="L5983">
        <f t="shared" si="476"/>
        <v>3.0721499999999953</v>
      </c>
      <c r="N5983">
        <v>0.68269999999999897</v>
      </c>
      <c r="O5983" t="str">
        <f t="shared" si="477"/>
        <v>18&lt;row&gt;&lt;color=136,140,107&gt;攻击对手，给予307%伤害，&lt;row&gt;&lt;color=136,140,107&gt;并额外造成629点伤害</v>
      </c>
    </row>
    <row r="5984" spans="1:15" x14ac:dyDescent="0.15">
      <c r="A5984">
        <f t="shared" si="470"/>
        <v>1007423031</v>
      </c>
      <c r="B5984" s="32">
        <v>1007423</v>
      </c>
      <c r="C5984">
        <v>31</v>
      </c>
      <c r="D5984">
        <v>0</v>
      </c>
      <c r="E5984">
        <v>0</v>
      </c>
      <c r="F5984" t="s">
        <v>608</v>
      </c>
      <c r="H5984">
        <v>0</v>
      </c>
      <c r="I5984">
        <v>1</v>
      </c>
      <c r="J5984">
        <v>0</v>
      </c>
      <c r="K5984">
        <v>100</v>
      </c>
      <c r="L5984">
        <f t="shared" si="476"/>
        <v>3.1004999999999954</v>
      </c>
      <c r="N5984">
        <v>0.68899999999999895</v>
      </c>
      <c r="O5984" t="str">
        <f t="shared" si="477"/>
        <v>18&lt;row&gt;&lt;color=136,140,107&gt;攻击对手，给予310%伤害，&lt;row&gt;&lt;color=136,140,107&gt;并额外造成662点伤害</v>
      </c>
    </row>
    <row r="5985" spans="1:15" x14ac:dyDescent="0.15">
      <c r="A5985">
        <f t="shared" si="470"/>
        <v>1007423032</v>
      </c>
      <c r="B5985" s="32">
        <v>1007423</v>
      </c>
      <c r="C5985">
        <v>32</v>
      </c>
      <c r="D5985">
        <v>0</v>
      </c>
      <c r="E5985">
        <v>0</v>
      </c>
      <c r="F5985" t="s">
        <v>609</v>
      </c>
      <c r="H5985">
        <v>0</v>
      </c>
      <c r="I5985">
        <v>1</v>
      </c>
      <c r="J5985">
        <v>0</v>
      </c>
      <c r="K5985">
        <v>100</v>
      </c>
      <c r="L5985">
        <f t="shared" si="476"/>
        <v>3.1288499999999955</v>
      </c>
      <c r="N5985">
        <v>0.69529999999999903</v>
      </c>
      <c r="O5985" t="str">
        <f t="shared" si="477"/>
        <v>18&lt;row&gt;&lt;color=136,140,107&gt;攻击对手，给予312%伤害，&lt;row&gt;&lt;color=136,140,107&gt;并额外造成696点伤害</v>
      </c>
    </row>
    <row r="5986" spans="1:15" x14ac:dyDescent="0.15">
      <c r="A5986">
        <f t="shared" si="470"/>
        <v>1007423033</v>
      </c>
      <c r="B5986" s="32">
        <v>1007423</v>
      </c>
      <c r="C5986">
        <v>33</v>
      </c>
      <c r="D5986">
        <v>0</v>
      </c>
      <c r="E5986">
        <v>0</v>
      </c>
      <c r="F5986" t="s">
        <v>610</v>
      </c>
      <c r="H5986">
        <v>0</v>
      </c>
      <c r="I5986">
        <v>1</v>
      </c>
      <c r="J5986">
        <v>0</v>
      </c>
      <c r="K5986">
        <v>100</v>
      </c>
      <c r="L5986">
        <f t="shared" si="476"/>
        <v>3.1571999999999956</v>
      </c>
      <c r="N5986">
        <v>0.701599999999999</v>
      </c>
      <c r="O5986" t="str">
        <f t="shared" si="477"/>
        <v>18&lt;row&gt;&lt;color=136,140,107&gt;攻击对手，给予315%伤害，&lt;row&gt;&lt;color=136,140,107&gt;并额外造成730点伤害</v>
      </c>
    </row>
    <row r="5987" spans="1:15" x14ac:dyDescent="0.15">
      <c r="A5987">
        <f t="shared" si="470"/>
        <v>1007423034</v>
      </c>
      <c r="B5987" s="32">
        <v>1007423</v>
      </c>
      <c r="C5987">
        <v>34</v>
      </c>
      <c r="D5987">
        <v>0</v>
      </c>
      <c r="E5987">
        <v>0</v>
      </c>
      <c r="F5987" t="s">
        <v>611</v>
      </c>
      <c r="H5987">
        <v>0</v>
      </c>
      <c r="I5987">
        <v>1</v>
      </c>
      <c r="J5987">
        <v>0</v>
      </c>
      <c r="K5987">
        <v>100</v>
      </c>
      <c r="L5987">
        <f t="shared" si="476"/>
        <v>3.1855499999999952</v>
      </c>
      <c r="N5987">
        <v>0.70789999999999897</v>
      </c>
      <c r="O5987" t="str">
        <f t="shared" si="477"/>
        <v>18&lt;row&gt;&lt;color=136,140,107&gt;攻击对手，给予318%伤害，&lt;row&gt;&lt;color=136,140,107&gt;并额外造成766点伤害</v>
      </c>
    </row>
    <row r="5988" spans="1:15" x14ac:dyDescent="0.15">
      <c r="A5988">
        <f t="shared" si="470"/>
        <v>1007423035</v>
      </c>
      <c r="B5988" s="32">
        <v>1007423</v>
      </c>
      <c r="C5988">
        <v>35</v>
      </c>
      <c r="D5988">
        <v>0</v>
      </c>
      <c r="E5988">
        <v>0</v>
      </c>
      <c r="F5988" t="s">
        <v>612</v>
      </c>
      <c r="H5988">
        <v>0</v>
      </c>
      <c r="I5988">
        <v>1</v>
      </c>
      <c r="J5988">
        <v>0</v>
      </c>
      <c r="K5988">
        <v>100</v>
      </c>
      <c r="L5988">
        <f t="shared" si="476"/>
        <v>3.2138999999999953</v>
      </c>
      <c r="N5988">
        <v>0.71419999999999895</v>
      </c>
      <c r="O5988" t="str">
        <f t="shared" si="477"/>
        <v>18&lt;row&gt;&lt;color=136,140,107&gt;攻击对手，给予321%伤害，&lt;row&gt;&lt;color=136,140,107&gt;并额外造成803点伤害</v>
      </c>
    </row>
    <row r="5989" spans="1:15" x14ac:dyDescent="0.15">
      <c r="A5989">
        <f t="shared" si="470"/>
        <v>1007423036</v>
      </c>
      <c r="B5989" s="32">
        <v>1007423</v>
      </c>
      <c r="C5989">
        <v>36</v>
      </c>
      <c r="D5989">
        <v>0</v>
      </c>
      <c r="E5989">
        <v>0</v>
      </c>
      <c r="F5989" t="s">
        <v>613</v>
      </c>
      <c r="H5989">
        <v>0</v>
      </c>
      <c r="I5989">
        <v>1</v>
      </c>
      <c r="J5989">
        <v>0</v>
      </c>
      <c r="K5989">
        <v>100</v>
      </c>
      <c r="L5989">
        <f t="shared" si="476"/>
        <v>3.2422499999999959</v>
      </c>
      <c r="N5989">
        <v>0.72049999999999903</v>
      </c>
      <c r="O5989" t="str">
        <f t="shared" si="477"/>
        <v>18&lt;row&gt;&lt;color=136,140,107&gt;攻击对手，给予324%伤害，&lt;row&gt;&lt;color=136,140,107&gt;并额外造成840点伤害</v>
      </c>
    </row>
    <row r="5990" spans="1:15" x14ac:dyDescent="0.15">
      <c r="A5990">
        <f t="shared" si="470"/>
        <v>1007423037</v>
      </c>
      <c r="B5990" s="32">
        <v>1007423</v>
      </c>
      <c r="C5990">
        <v>37</v>
      </c>
      <c r="D5990">
        <v>0</v>
      </c>
      <c r="E5990">
        <v>0</v>
      </c>
      <c r="F5990" t="s">
        <v>614</v>
      </c>
      <c r="H5990">
        <v>0</v>
      </c>
      <c r="I5990">
        <v>1</v>
      </c>
      <c r="J5990">
        <v>0</v>
      </c>
      <c r="K5990">
        <v>100</v>
      </c>
      <c r="L5990">
        <f t="shared" si="476"/>
        <v>3.2705999999999955</v>
      </c>
      <c r="N5990">
        <v>0.726799999999999</v>
      </c>
      <c r="O5990" t="str">
        <f t="shared" si="477"/>
        <v>18&lt;row&gt;&lt;color=136,140,107&gt;攻击对手，给予327%伤害，&lt;row&gt;&lt;color=136,140,107&gt;并额外造成879点伤害</v>
      </c>
    </row>
    <row r="5991" spans="1:15" x14ac:dyDescent="0.15">
      <c r="A5991">
        <f t="shared" si="470"/>
        <v>1007423038</v>
      </c>
      <c r="B5991" s="32">
        <v>1007423</v>
      </c>
      <c r="C5991">
        <v>38</v>
      </c>
      <c r="D5991">
        <v>0</v>
      </c>
      <c r="E5991">
        <v>0</v>
      </c>
      <c r="F5991" t="s">
        <v>615</v>
      </c>
      <c r="H5991">
        <v>0</v>
      </c>
      <c r="I5991">
        <v>1</v>
      </c>
      <c r="J5991">
        <v>0</v>
      </c>
      <c r="K5991">
        <v>100</v>
      </c>
      <c r="L5991">
        <f t="shared" si="476"/>
        <v>3.2989499999999952</v>
      </c>
      <c r="N5991">
        <v>0.73309999999999897</v>
      </c>
      <c r="O5991" t="str">
        <f t="shared" si="477"/>
        <v>18&lt;row&gt;&lt;color=136,140,107&gt;攻击对手，给予329%伤害，&lt;row&gt;&lt;color=136,140,107&gt;并额外造成919点伤害</v>
      </c>
    </row>
    <row r="5992" spans="1:15" x14ac:dyDescent="0.15">
      <c r="A5992">
        <f t="shared" si="470"/>
        <v>1007423039</v>
      </c>
      <c r="B5992" s="32">
        <v>1007423</v>
      </c>
      <c r="C5992">
        <v>39</v>
      </c>
      <c r="D5992">
        <v>0</v>
      </c>
      <c r="E5992">
        <v>0</v>
      </c>
      <c r="F5992" t="s">
        <v>616</v>
      </c>
      <c r="H5992">
        <v>0</v>
      </c>
      <c r="I5992">
        <v>1</v>
      </c>
      <c r="J5992">
        <v>0</v>
      </c>
      <c r="K5992">
        <v>100</v>
      </c>
      <c r="L5992">
        <f t="shared" si="476"/>
        <v>3.3272999999999953</v>
      </c>
      <c r="N5992">
        <v>0.73939999999999895</v>
      </c>
      <c r="O5992" t="str">
        <f t="shared" si="477"/>
        <v>18&lt;row&gt;&lt;color=136,140,107&gt;攻击对手，给予332%伤害，&lt;row&gt;&lt;color=136,140,107&gt;并额外造成959点伤害</v>
      </c>
    </row>
    <row r="5993" spans="1:15" x14ac:dyDescent="0.15">
      <c r="A5993">
        <f t="shared" si="470"/>
        <v>1007423040</v>
      </c>
      <c r="B5993" s="32">
        <v>1007423</v>
      </c>
      <c r="C5993">
        <v>40</v>
      </c>
      <c r="D5993">
        <v>0</v>
      </c>
      <c r="E5993">
        <v>0</v>
      </c>
      <c r="F5993" t="s">
        <v>617</v>
      </c>
      <c r="H5993">
        <v>0</v>
      </c>
      <c r="I5993">
        <v>1</v>
      </c>
      <c r="J5993">
        <v>0</v>
      </c>
      <c r="K5993">
        <v>100</v>
      </c>
      <c r="L5993">
        <f t="shared" si="476"/>
        <v>3.3556499999999958</v>
      </c>
      <c r="N5993">
        <v>0.74569999999999903</v>
      </c>
      <c r="O5993" t="str">
        <f t="shared" si="477"/>
        <v>18&lt;row&gt;&lt;color=136,140,107&gt;攻击对手，给予335%伤害，&lt;row&gt;&lt;color=136,140,107&gt;并额外造成1000点伤害</v>
      </c>
    </row>
    <row r="5994" spans="1:15" x14ac:dyDescent="0.15">
      <c r="A5994">
        <f t="shared" si="470"/>
        <v>1007423041</v>
      </c>
      <c r="B5994" s="32">
        <v>1007423</v>
      </c>
      <c r="C5994">
        <v>41</v>
      </c>
      <c r="D5994">
        <v>0</v>
      </c>
      <c r="E5994">
        <v>0</v>
      </c>
      <c r="F5994" t="s">
        <v>618</v>
      </c>
      <c r="H5994">
        <v>0</v>
      </c>
      <c r="I5994">
        <v>1</v>
      </c>
      <c r="J5994">
        <v>0</v>
      </c>
      <c r="K5994">
        <v>100</v>
      </c>
      <c r="L5994">
        <f t="shared" si="476"/>
        <v>3.3839999999999955</v>
      </c>
      <c r="N5994">
        <v>0.751999999999999</v>
      </c>
      <c r="O5994" t="str">
        <f t="shared" si="477"/>
        <v>18&lt;row&gt;&lt;color=136,140,107&gt;攻击对手，给予338%伤害，&lt;row&gt;&lt;color=136,140,107&gt;并额外造成1043点伤害</v>
      </c>
    </row>
    <row r="5995" spans="1:15" x14ac:dyDescent="0.15">
      <c r="A5995">
        <f t="shared" si="470"/>
        <v>1007423042</v>
      </c>
      <c r="B5995" s="32">
        <v>1007423</v>
      </c>
      <c r="C5995">
        <v>42</v>
      </c>
      <c r="D5995">
        <v>0</v>
      </c>
      <c r="E5995">
        <v>0</v>
      </c>
      <c r="F5995" t="s">
        <v>619</v>
      </c>
      <c r="H5995">
        <v>0</v>
      </c>
      <c r="I5995">
        <v>1</v>
      </c>
      <c r="J5995">
        <v>0</v>
      </c>
      <c r="K5995">
        <v>100</v>
      </c>
      <c r="L5995">
        <f t="shared" si="476"/>
        <v>3.4123499999999956</v>
      </c>
      <c r="N5995">
        <v>0.75829999999999897</v>
      </c>
      <c r="O5995" t="str">
        <f t="shared" si="477"/>
        <v>18&lt;row&gt;&lt;color=136,140,107&gt;攻击对手，给予341%伤害，&lt;row&gt;&lt;color=136,140,107&gt;并额外造成1086点伤害</v>
      </c>
    </row>
    <row r="5996" spans="1:15" x14ac:dyDescent="0.15">
      <c r="A5996">
        <f t="shared" si="470"/>
        <v>1007423043</v>
      </c>
      <c r="B5996" s="32">
        <v>1007423</v>
      </c>
      <c r="C5996">
        <v>43</v>
      </c>
      <c r="D5996">
        <v>0</v>
      </c>
      <c r="E5996">
        <v>0</v>
      </c>
      <c r="F5996" t="s">
        <v>620</v>
      </c>
      <c r="H5996">
        <v>0</v>
      </c>
      <c r="I5996">
        <v>1</v>
      </c>
      <c r="J5996">
        <v>0</v>
      </c>
      <c r="K5996">
        <v>100</v>
      </c>
      <c r="L5996">
        <f t="shared" si="476"/>
        <v>3.4406999999999952</v>
      </c>
      <c r="N5996">
        <v>0.76459999999999895</v>
      </c>
      <c r="O5996" t="str">
        <f t="shared" si="477"/>
        <v>18&lt;row&gt;&lt;color=136,140,107&gt;攻击对手，给予344%伤害，&lt;row&gt;&lt;color=136,140,107&gt;并额外造成1131点伤害</v>
      </c>
    </row>
    <row r="5997" spans="1:15" x14ac:dyDescent="0.15">
      <c r="A5997">
        <f t="shared" si="470"/>
        <v>1007423044</v>
      </c>
      <c r="B5997" s="32">
        <v>1007423</v>
      </c>
      <c r="C5997">
        <v>44</v>
      </c>
      <c r="D5997">
        <v>0</v>
      </c>
      <c r="E5997">
        <v>0</v>
      </c>
      <c r="F5997" t="s">
        <v>621</v>
      </c>
      <c r="H5997">
        <v>0</v>
      </c>
      <c r="I5997">
        <v>1</v>
      </c>
      <c r="J5997">
        <v>0</v>
      </c>
      <c r="K5997">
        <v>100</v>
      </c>
      <c r="L5997">
        <f t="shared" si="476"/>
        <v>3.4690499999999957</v>
      </c>
      <c r="N5997">
        <v>0.77089999999999903</v>
      </c>
      <c r="O5997" t="str">
        <f t="shared" si="477"/>
        <v>18&lt;row&gt;&lt;color=136,140,107&gt;攻击对手，给予346%伤害，&lt;row&gt;&lt;color=136,140,107&gt;并额外造成1176点伤害</v>
      </c>
    </row>
    <row r="5998" spans="1:15" x14ac:dyDescent="0.15">
      <c r="A5998">
        <f t="shared" si="470"/>
        <v>1007423045</v>
      </c>
      <c r="B5998" s="32">
        <v>1007423</v>
      </c>
      <c r="C5998">
        <v>45</v>
      </c>
      <c r="D5998">
        <v>0</v>
      </c>
      <c r="E5998">
        <v>0</v>
      </c>
      <c r="F5998" t="s">
        <v>622</v>
      </c>
      <c r="H5998">
        <v>0</v>
      </c>
      <c r="I5998">
        <v>1</v>
      </c>
      <c r="J5998">
        <v>0</v>
      </c>
      <c r="K5998">
        <v>100</v>
      </c>
      <c r="L5998">
        <f t="shared" si="476"/>
        <v>3.4973999999999954</v>
      </c>
      <c r="N5998">
        <v>0.777199999999999</v>
      </c>
      <c r="O5998" t="str">
        <f t="shared" si="477"/>
        <v>18&lt;row&gt;&lt;color=136,140,107&gt;攻击对手，给予349%伤害，&lt;row&gt;&lt;color=136,140,107&gt;并额外造成1223点伤害</v>
      </c>
    </row>
    <row r="5999" spans="1:15" x14ac:dyDescent="0.15">
      <c r="A5999">
        <f t="shared" si="470"/>
        <v>1007423046</v>
      </c>
      <c r="B5999" s="32">
        <v>1007423</v>
      </c>
      <c r="C5999">
        <v>46</v>
      </c>
      <c r="D5999">
        <v>0</v>
      </c>
      <c r="E5999">
        <v>0</v>
      </c>
      <c r="F5999" t="s">
        <v>623</v>
      </c>
      <c r="H5999">
        <v>0</v>
      </c>
      <c r="I5999">
        <v>1</v>
      </c>
      <c r="J5999">
        <v>0</v>
      </c>
      <c r="K5999">
        <v>100</v>
      </c>
      <c r="L5999">
        <f t="shared" si="476"/>
        <v>3.5257499999999955</v>
      </c>
      <c r="N5999">
        <v>0.78349999999999898</v>
      </c>
      <c r="O5999" t="str">
        <f t="shared" si="477"/>
        <v>18&lt;row&gt;&lt;color=136,140,107&gt;攻击对手，给予352%伤害，&lt;row&gt;&lt;color=136,140,107&gt;并额外造成1270点伤害</v>
      </c>
    </row>
    <row r="6000" spans="1:15" x14ac:dyDescent="0.15">
      <c r="A6000">
        <f t="shared" si="470"/>
        <v>1007423047</v>
      </c>
      <c r="B6000" s="32">
        <v>1007423</v>
      </c>
      <c r="C6000">
        <v>47</v>
      </c>
      <c r="D6000">
        <v>0</v>
      </c>
      <c r="E6000">
        <v>0</v>
      </c>
      <c r="F6000" t="s">
        <v>624</v>
      </c>
      <c r="H6000">
        <v>0</v>
      </c>
      <c r="I6000">
        <v>1</v>
      </c>
      <c r="J6000">
        <v>0</v>
      </c>
      <c r="K6000">
        <v>100</v>
      </c>
      <c r="L6000">
        <f t="shared" si="476"/>
        <v>3.5540999999999952</v>
      </c>
      <c r="N6000">
        <v>0.78979999999999895</v>
      </c>
      <c r="O6000" t="str">
        <f t="shared" si="477"/>
        <v>18&lt;row&gt;&lt;color=136,140,107&gt;攻击对手，给予355%伤害，&lt;row&gt;&lt;color=136,140,107&gt;并额外造成1319点伤害</v>
      </c>
    </row>
    <row r="6001" spans="1:15" x14ac:dyDescent="0.15">
      <c r="A6001">
        <f t="shared" si="470"/>
        <v>1007423048</v>
      </c>
      <c r="B6001" s="32">
        <v>1007423</v>
      </c>
      <c r="C6001">
        <v>48</v>
      </c>
      <c r="D6001">
        <v>0</v>
      </c>
      <c r="E6001">
        <v>0</v>
      </c>
      <c r="F6001" t="s">
        <v>625</v>
      </c>
      <c r="H6001">
        <v>0</v>
      </c>
      <c r="I6001">
        <v>1</v>
      </c>
      <c r="J6001">
        <v>0</v>
      </c>
      <c r="K6001">
        <v>100</v>
      </c>
      <c r="L6001">
        <f t="shared" si="476"/>
        <v>3.5824499999999957</v>
      </c>
      <c r="N6001">
        <v>0.79609999999999903</v>
      </c>
      <c r="O6001" t="str">
        <f t="shared" si="477"/>
        <v>18&lt;row&gt;&lt;color=136,140,107&gt;攻击对手，给予358%伤害，&lt;row&gt;&lt;color=136,140,107&gt;并额外造成1368点伤害</v>
      </c>
    </row>
    <row r="6002" spans="1:15" x14ac:dyDescent="0.15">
      <c r="A6002">
        <f t="shared" si="470"/>
        <v>1007423049</v>
      </c>
      <c r="B6002" s="32">
        <v>1007423</v>
      </c>
      <c r="C6002">
        <v>49</v>
      </c>
      <c r="D6002">
        <v>0</v>
      </c>
      <c r="E6002">
        <v>0</v>
      </c>
      <c r="F6002" t="s">
        <v>626</v>
      </c>
      <c r="H6002">
        <v>0</v>
      </c>
      <c r="I6002">
        <v>1</v>
      </c>
      <c r="J6002">
        <v>0</v>
      </c>
      <c r="K6002">
        <v>100</v>
      </c>
      <c r="L6002">
        <f t="shared" si="476"/>
        <v>3.6107999999999953</v>
      </c>
      <c r="N6002">
        <v>0.802399999999999</v>
      </c>
      <c r="O6002" t="str">
        <f t="shared" si="477"/>
        <v>18&lt;row&gt;&lt;color=136,140,107&gt;攻击对手，给予361%伤害，&lt;row&gt;&lt;color=136,140,107&gt;并额外造成1419点伤害</v>
      </c>
    </row>
    <row r="6003" spans="1:15" x14ac:dyDescent="0.15">
      <c r="A6003">
        <f t="shared" si="470"/>
        <v>1007423050</v>
      </c>
      <c r="B6003" s="32">
        <v>1007423</v>
      </c>
      <c r="C6003">
        <v>50</v>
      </c>
      <c r="D6003">
        <v>0</v>
      </c>
      <c r="E6003">
        <v>0</v>
      </c>
      <c r="F6003" t="s">
        <v>627</v>
      </c>
      <c r="H6003">
        <v>0</v>
      </c>
      <c r="I6003">
        <v>1</v>
      </c>
      <c r="J6003">
        <v>0</v>
      </c>
      <c r="K6003">
        <v>100</v>
      </c>
      <c r="L6003">
        <f t="shared" si="476"/>
        <v>3.6391499999999954</v>
      </c>
      <c r="N6003">
        <v>0.80869999999999898</v>
      </c>
      <c r="O6003" t="str">
        <f t="shared" si="477"/>
        <v>18&lt;row&gt;&lt;color=136,140,107&gt;攻击对手，给予363%伤害，&lt;row&gt;&lt;color=136,140,107&gt;并额外造成1471点伤害</v>
      </c>
    </row>
    <row r="6004" spans="1:15" x14ac:dyDescent="0.15">
      <c r="A6004">
        <f t="shared" si="470"/>
        <v>1007423051</v>
      </c>
      <c r="B6004" s="32">
        <v>1007423</v>
      </c>
      <c r="C6004">
        <v>51</v>
      </c>
      <c r="D6004">
        <v>0</v>
      </c>
      <c r="E6004">
        <v>0</v>
      </c>
      <c r="F6004" t="s">
        <v>628</v>
      </c>
      <c r="H6004">
        <v>0</v>
      </c>
      <c r="I6004">
        <v>1</v>
      </c>
      <c r="J6004">
        <v>0</v>
      </c>
      <c r="K6004">
        <v>100</v>
      </c>
      <c r="L6004">
        <f t="shared" si="476"/>
        <v>3.6674999999999951</v>
      </c>
      <c r="N6004">
        <v>0.81499999999999895</v>
      </c>
      <c r="O6004" t="str">
        <f t="shared" si="477"/>
        <v>18&lt;row&gt;&lt;color=136,140,107&gt;攻击对手，给予366%伤害，&lt;row&gt;&lt;color=136,140,107&gt;并额外造成1524点伤害</v>
      </c>
    </row>
    <row r="6005" spans="1:15" x14ac:dyDescent="0.15">
      <c r="A6005">
        <f t="shared" si="470"/>
        <v>1007423052</v>
      </c>
      <c r="B6005" s="32">
        <v>1007423</v>
      </c>
      <c r="C6005">
        <v>52</v>
      </c>
      <c r="D6005">
        <v>0</v>
      </c>
      <c r="E6005">
        <v>0</v>
      </c>
      <c r="F6005" t="s">
        <v>629</v>
      </c>
      <c r="H6005">
        <v>0</v>
      </c>
      <c r="I6005">
        <v>1</v>
      </c>
      <c r="J6005">
        <v>0</v>
      </c>
      <c r="K6005">
        <v>100</v>
      </c>
      <c r="L6005">
        <f t="shared" si="476"/>
        <v>3.6958499999999956</v>
      </c>
      <c r="N6005">
        <v>0.82129999999999903</v>
      </c>
      <c r="O6005" t="str">
        <f t="shared" si="477"/>
        <v>18&lt;row&gt;&lt;color=136,140,107&gt;攻击对手，给予369%伤害，&lt;row&gt;&lt;color=136,140,107&gt;并额外造成1578点伤害</v>
      </c>
    </row>
    <row r="6006" spans="1:15" x14ac:dyDescent="0.15">
      <c r="A6006">
        <f t="shared" si="470"/>
        <v>1007423053</v>
      </c>
      <c r="B6006" s="32">
        <v>1007423</v>
      </c>
      <c r="C6006">
        <v>53</v>
      </c>
      <c r="D6006">
        <v>0</v>
      </c>
      <c r="E6006">
        <v>0</v>
      </c>
      <c r="F6006" t="s">
        <v>630</v>
      </c>
      <c r="H6006">
        <v>0</v>
      </c>
      <c r="I6006">
        <v>1</v>
      </c>
      <c r="J6006">
        <v>0</v>
      </c>
      <c r="K6006">
        <v>100</v>
      </c>
      <c r="L6006">
        <f t="shared" si="476"/>
        <v>3.7241999999999953</v>
      </c>
      <c r="N6006">
        <v>0.827599999999999</v>
      </c>
      <c r="O6006" t="str">
        <f t="shared" si="477"/>
        <v>18&lt;row&gt;&lt;color=136,140,107&gt;攻击对手，给予372%伤害，&lt;row&gt;&lt;color=136,140,107&gt;并额外造成1633点伤害</v>
      </c>
    </row>
    <row r="6007" spans="1:15" x14ac:dyDescent="0.15">
      <c r="A6007">
        <f t="shared" si="470"/>
        <v>1007423054</v>
      </c>
      <c r="B6007" s="32">
        <v>1007423</v>
      </c>
      <c r="C6007">
        <v>54</v>
      </c>
      <c r="D6007">
        <v>0</v>
      </c>
      <c r="E6007">
        <v>0</v>
      </c>
      <c r="F6007" t="s">
        <v>631</v>
      </c>
      <c r="H6007">
        <v>0</v>
      </c>
      <c r="I6007">
        <v>1</v>
      </c>
      <c r="J6007">
        <v>0</v>
      </c>
      <c r="K6007">
        <v>100</v>
      </c>
      <c r="L6007">
        <f t="shared" si="476"/>
        <v>3.7525499999999954</v>
      </c>
      <c r="N6007">
        <v>0.83389999999999898</v>
      </c>
      <c r="O6007" t="str">
        <f t="shared" si="477"/>
        <v>18&lt;row&gt;&lt;color=136,140,107&gt;攻击对手，给予375%伤害，&lt;row&gt;&lt;color=136,140,107&gt;并额外造成1689点伤害</v>
      </c>
    </row>
    <row r="6008" spans="1:15" x14ac:dyDescent="0.15">
      <c r="A6008">
        <f t="shared" si="470"/>
        <v>1007423055</v>
      </c>
      <c r="B6008" s="32">
        <v>1007423</v>
      </c>
      <c r="C6008">
        <v>55</v>
      </c>
      <c r="D6008">
        <v>0</v>
      </c>
      <c r="E6008">
        <v>0</v>
      </c>
      <c r="F6008" t="s">
        <v>632</v>
      </c>
      <c r="H6008">
        <v>0</v>
      </c>
      <c r="I6008">
        <v>1</v>
      </c>
      <c r="J6008">
        <v>0</v>
      </c>
      <c r="K6008">
        <v>100</v>
      </c>
      <c r="L6008">
        <f t="shared" si="476"/>
        <v>3.7808999999999955</v>
      </c>
      <c r="N6008">
        <v>0.84019999999999895</v>
      </c>
      <c r="O6008" t="str">
        <f t="shared" si="477"/>
        <v>18&lt;row&gt;&lt;color=136,140,107&gt;攻击对手，给予378%伤害，&lt;row&gt;&lt;color=136,140,107&gt;并额外造成1747点伤害</v>
      </c>
    </row>
    <row r="6009" spans="1:15" x14ac:dyDescent="0.15">
      <c r="A6009">
        <f t="shared" ref="A6009:A6033" si="478">B6009*1000+C6009</f>
        <v>1007423056</v>
      </c>
      <c r="B6009" s="32">
        <v>1007423</v>
      </c>
      <c r="C6009">
        <v>56</v>
      </c>
      <c r="D6009">
        <v>0</v>
      </c>
      <c r="E6009">
        <v>0</v>
      </c>
      <c r="F6009" t="s">
        <v>633</v>
      </c>
      <c r="H6009">
        <v>0</v>
      </c>
      <c r="I6009">
        <v>1</v>
      </c>
      <c r="J6009">
        <v>0</v>
      </c>
      <c r="K6009">
        <v>100</v>
      </c>
      <c r="L6009">
        <f t="shared" si="476"/>
        <v>3.8092499999999911</v>
      </c>
      <c r="N6009">
        <v>0.84649999999999803</v>
      </c>
      <c r="O6009" t="str">
        <f t="shared" si="477"/>
        <v>18&lt;row&gt;&lt;color=136,140,107&gt;攻击对手，给予380%伤害，&lt;row&gt;&lt;color=136,140,107&gt;并额外造成1805点伤害</v>
      </c>
    </row>
    <row r="6010" spans="1:15" x14ac:dyDescent="0.15">
      <c r="A6010">
        <f t="shared" si="478"/>
        <v>1007423057</v>
      </c>
      <c r="B6010" s="32">
        <v>1007423</v>
      </c>
      <c r="C6010">
        <v>57</v>
      </c>
      <c r="D6010">
        <v>0</v>
      </c>
      <c r="E6010">
        <v>0</v>
      </c>
      <c r="F6010" t="s">
        <v>634</v>
      </c>
      <c r="H6010">
        <v>0</v>
      </c>
      <c r="I6010">
        <v>1</v>
      </c>
      <c r="J6010">
        <v>0</v>
      </c>
      <c r="K6010">
        <v>100</v>
      </c>
      <c r="L6010">
        <f t="shared" si="476"/>
        <v>3.8375999999999912</v>
      </c>
      <c r="N6010">
        <v>0.852799999999998</v>
      </c>
      <c r="O6010" t="str">
        <f t="shared" si="477"/>
        <v>18&lt;row&gt;&lt;color=136,140,107&gt;攻击对手，给予383%伤害，&lt;row&gt;&lt;color=136,140,107&gt;并额外造成1865点伤害</v>
      </c>
    </row>
    <row r="6011" spans="1:15" x14ac:dyDescent="0.15">
      <c r="A6011">
        <f t="shared" si="478"/>
        <v>1007423058</v>
      </c>
      <c r="B6011" s="32">
        <v>1007423</v>
      </c>
      <c r="C6011">
        <v>58</v>
      </c>
      <c r="D6011">
        <v>0</v>
      </c>
      <c r="E6011">
        <v>0</v>
      </c>
      <c r="F6011" t="s">
        <v>635</v>
      </c>
      <c r="H6011">
        <v>0</v>
      </c>
      <c r="I6011">
        <v>1</v>
      </c>
      <c r="J6011">
        <v>0</v>
      </c>
      <c r="K6011">
        <v>100</v>
      </c>
      <c r="L6011">
        <f t="shared" si="476"/>
        <v>3.8659499999999909</v>
      </c>
      <c r="N6011">
        <v>0.85909999999999798</v>
      </c>
      <c r="O6011" t="str">
        <f t="shared" si="477"/>
        <v>18&lt;row&gt;&lt;color=136,140,107&gt;攻击对手，给予386%伤害，&lt;row&gt;&lt;color=136,140,107&gt;并额外造成1926点伤害</v>
      </c>
    </row>
    <row r="6012" spans="1:15" x14ac:dyDescent="0.15">
      <c r="A6012">
        <f t="shared" si="478"/>
        <v>1007423059</v>
      </c>
      <c r="B6012" s="32">
        <v>1007423</v>
      </c>
      <c r="C6012">
        <v>59</v>
      </c>
      <c r="D6012">
        <v>0</v>
      </c>
      <c r="E6012">
        <v>0</v>
      </c>
      <c r="F6012" t="s">
        <v>636</v>
      </c>
      <c r="H6012">
        <v>0</v>
      </c>
      <c r="I6012">
        <v>1</v>
      </c>
      <c r="J6012">
        <v>0</v>
      </c>
      <c r="K6012">
        <v>100</v>
      </c>
      <c r="L6012">
        <f t="shared" si="476"/>
        <v>3.8942999999999905</v>
      </c>
      <c r="N6012">
        <v>0.86539999999999795</v>
      </c>
      <c r="O6012" t="str">
        <f t="shared" si="477"/>
        <v>18&lt;row&gt;&lt;color=136,140,107&gt;攻击对手，给予389%伤害，&lt;row&gt;&lt;color=136,140,107&gt;并额外造成1988点伤害</v>
      </c>
    </row>
    <row r="6013" spans="1:15" x14ac:dyDescent="0.15">
      <c r="A6013">
        <f t="shared" si="478"/>
        <v>1007423060</v>
      </c>
      <c r="B6013" s="32">
        <v>1007423</v>
      </c>
      <c r="C6013">
        <v>60</v>
      </c>
      <c r="D6013">
        <v>0</v>
      </c>
      <c r="E6013">
        <v>0</v>
      </c>
      <c r="F6013" t="s">
        <v>637</v>
      </c>
      <c r="H6013">
        <v>0</v>
      </c>
      <c r="I6013">
        <v>1</v>
      </c>
      <c r="J6013">
        <v>0</v>
      </c>
      <c r="K6013">
        <v>100</v>
      </c>
      <c r="L6013">
        <f t="shared" si="476"/>
        <v>3.9226499999999911</v>
      </c>
      <c r="N6013">
        <v>0.87169999999999803</v>
      </c>
      <c r="O6013" t="str">
        <f t="shared" si="477"/>
        <v>18&lt;row&gt;&lt;color=136,140,107&gt;攻击对手，给予392%伤害，&lt;row&gt;&lt;color=136,140,107&gt;并额外造成2051点伤害</v>
      </c>
    </row>
    <row r="6014" spans="1:15" x14ac:dyDescent="0.15">
      <c r="A6014">
        <f t="shared" si="478"/>
        <v>1007423061</v>
      </c>
      <c r="B6014" s="32">
        <v>1007423</v>
      </c>
      <c r="C6014">
        <v>61</v>
      </c>
      <c r="D6014">
        <v>0</v>
      </c>
      <c r="E6014">
        <v>0</v>
      </c>
      <c r="F6014" t="s">
        <v>638</v>
      </c>
      <c r="H6014">
        <v>0</v>
      </c>
      <c r="I6014">
        <v>1</v>
      </c>
      <c r="J6014">
        <v>0</v>
      </c>
      <c r="K6014">
        <v>100</v>
      </c>
      <c r="L6014">
        <f t="shared" si="476"/>
        <v>3.9509999999999912</v>
      </c>
      <c r="N6014">
        <v>0.877999999999998</v>
      </c>
      <c r="O6014" t="str">
        <f t="shared" si="477"/>
        <v>18&lt;row&gt;&lt;color=136,140,107&gt;攻击对手，给予395%伤害，&lt;row&gt;&lt;color=136,140,107&gt;并额外造成2116点伤害</v>
      </c>
    </row>
    <row r="6015" spans="1:15" x14ac:dyDescent="0.15">
      <c r="A6015">
        <f t="shared" si="478"/>
        <v>1007423062</v>
      </c>
      <c r="B6015" s="32">
        <v>1007423</v>
      </c>
      <c r="C6015">
        <v>62</v>
      </c>
      <c r="D6015">
        <v>0</v>
      </c>
      <c r="E6015">
        <v>0</v>
      </c>
      <c r="F6015" t="s">
        <v>639</v>
      </c>
      <c r="H6015">
        <v>0</v>
      </c>
      <c r="I6015">
        <v>1</v>
      </c>
      <c r="J6015">
        <v>0</v>
      </c>
      <c r="K6015">
        <v>100</v>
      </c>
      <c r="L6015">
        <f t="shared" si="476"/>
        <v>3.9793499999999908</v>
      </c>
      <c r="N6015">
        <v>0.88429999999999798</v>
      </c>
      <c r="O6015" t="str">
        <f t="shared" si="477"/>
        <v>18&lt;row&gt;&lt;color=136,140,107&gt;攻击对手，给予397%伤害，&lt;row&gt;&lt;color=136,140,107&gt;并额外造成2181点伤害</v>
      </c>
    </row>
    <row r="6016" spans="1:15" x14ac:dyDescent="0.15">
      <c r="A6016">
        <f t="shared" si="478"/>
        <v>1007423063</v>
      </c>
      <c r="B6016" s="32">
        <v>1007423</v>
      </c>
      <c r="C6016">
        <v>63</v>
      </c>
      <c r="D6016">
        <v>0</v>
      </c>
      <c r="E6016">
        <v>0</v>
      </c>
      <c r="F6016" t="s">
        <v>640</v>
      </c>
      <c r="H6016">
        <v>0</v>
      </c>
      <c r="I6016">
        <v>1</v>
      </c>
      <c r="J6016">
        <v>0</v>
      </c>
      <c r="K6016">
        <v>100</v>
      </c>
      <c r="L6016">
        <f t="shared" si="476"/>
        <v>4.0076999999999909</v>
      </c>
      <c r="N6016">
        <v>0.89059999999999795</v>
      </c>
      <c r="O6016" t="str">
        <f t="shared" si="477"/>
        <v>18&lt;row&gt;&lt;color=136,140,107&gt;攻击对手，给予400%伤害，&lt;row&gt;&lt;color=136,140,107&gt;并额外造成2248点伤害</v>
      </c>
    </row>
    <row r="6017" spans="1:15" x14ac:dyDescent="0.15">
      <c r="A6017">
        <f t="shared" si="478"/>
        <v>1007423064</v>
      </c>
      <c r="B6017" s="32">
        <v>1007423</v>
      </c>
      <c r="C6017">
        <v>64</v>
      </c>
      <c r="D6017">
        <v>0</v>
      </c>
      <c r="E6017">
        <v>0</v>
      </c>
      <c r="F6017" t="s">
        <v>641</v>
      </c>
      <c r="H6017">
        <v>0</v>
      </c>
      <c r="I6017">
        <v>1</v>
      </c>
      <c r="J6017">
        <v>0</v>
      </c>
      <c r="K6017">
        <v>100</v>
      </c>
      <c r="L6017">
        <f t="shared" si="476"/>
        <v>4.0360499999999915</v>
      </c>
      <c r="N6017">
        <v>0.89689999999999803</v>
      </c>
      <c r="O6017" t="str">
        <f t="shared" si="477"/>
        <v>18&lt;row&gt;&lt;color=136,140,107&gt;攻击对手，给予403%伤害，&lt;row&gt;&lt;color=136,140,107&gt;并额外造成2316点伤害</v>
      </c>
    </row>
    <row r="6018" spans="1:15" x14ac:dyDescent="0.15">
      <c r="A6018">
        <f t="shared" si="478"/>
        <v>1007423065</v>
      </c>
      <c r="B6018" s="32">
        <v>1007423</v>
      </c>
      <c r="C6018">
        <v>65</v>
      </c>
      <c r="D6018">
        <v>0</v>
      </c>
      <c r="E6018">
        <v>0</v>
      </c>
      <c r="F6018" t="s">
        <v>642</v>
      </c>
      <c r="H6018">
        <v>0</v>
      </c>
      <c r="I6018">
        <v>1</v>
      </c>
      <c r="J6018">
        <v>0</v>
      </c>
      <c r="K6018">
        <v>100</v>
      </c>
      <c r="L6018">
        <f t="shared" ref="L6018:L6033" si="479">IF(C6018=80,VLOOKUP((B6018-20),$B$100:$L$2343,11,0),VLOOKUP((B6018-20),$B$100:$L$2343,11,0)*N6018)</f>
        <v>4.0643999999999911</v>
      </c>
      <c r="N6018">
        <v>0.903199999999998</v>
      </c>
      <c r="O6018" t="str">
        <f t="shared" si="477"/>
        <v>18&lt;row&gt;&lt;color=136,140,107&gt;攻击对手，给予406%伤害，&lt;row&gt;&lt;color=136,140,107&gt;并额外造成2386点伤害</v>
      </c>
    </row>
    <row r="6019" spans="1:15" x14ac:dyDescent="0.15">
      <c r="A6019">
        <f t="shared" si="478"/>
        <v>1007423066</v>
      </c>
      <c r="B6019" s="32">
        <v>1007423</v>
      </c>
      <c r="C6019">
        <v>66</v>
      </c>
      <c r="D6019">
        <v>0</v>
      </c>
      <c r="E6019">
        <v>0</v>
      </c>
      <c r="F6019" t="s">
        <v>643</v>
      </c>
      <c r="H6019">
        <v>0</v>
      </c>
      <c r="I6019">
        <v>1</v>
      </c>
      <c r="J6019">
        <v>0</v>
      </c>
      <c r="K6019">
        <v>100</v>
      </c>
      <c r="L6019">
        <f t="shared" si="479"/>
        <v>4.0927499999999908</v>
      </c>
      <c r="N6019">
        <v>0.90949999999999798</v>
      </c>
      <c r="O6019" t="str">
        <f t="shared" ref="O6019:O6033" si="480">"18&lt;row&gt;&lt;color=136,140,107&gt;攻击对手，给予"&amp;INT(L6019*100)&amp;"%伤害，&lt;row&gt;&lt;color=136,140,107&gt;并额外造成"&amp;INT(C6019*10*L6019*N6019)&amp;"点伤害"</f>
        <v>18&lt;row&gt;&lt;color=136,140,107&gt;攻击对手，给予409%伤害，&lt;row&gt;&lt;color=136,140,107&gt;并额外造成2456点伤害</v>
      </c>
    </row>
    <row r="6020" spans="1:15" x14ac:dyDescent="0.15">
      <c r="A6020">
        <f t="shared" si="478"/>
        <v>1007423067</v>
      </c>
      <c r="B6020" s="32">
        <v>1007423</v>
      </c>
      <c r="C6020">
        <v>67</v>
      </c>
      <c r="D6020">
        <v>0</v>
      </c>
      <c r="E6020">
        <v>0</v>
      </c>
      <c r="F6020" t="s">
        <v>644</v>
      </c>
      <c r="H6020">
        <v>0</v>
      </c>
      <c r="I6020">
        <v>1</v>
      </c>
      <c r="J6020">
        <v>0</v>
      </c>
      <c r="K6020">
        <v>100</v>
      </c>
      <c r="L6020">
        <f t="shared" si="479"/>
        <v>4.1210999999999904</v>
      </c>
      <c r="N6020">
        <v>0.91579999999999795</v>
      </c>
      <c r="O6020" t="str">
        <f t="shared" si="480"/>
        <v>18&lt;row&gt;&lt;color=136,140,107&gt;攻击对手，给予412%伤害，&lt;row&gt;&lt;color=136,140,107&gt;并额外造成2528点伤害</v>
      </c>
    </row>
    <row r="6021" spans="1:15" x14ac:dyDescent="0.15">
      <c r="A6021">
        <f t="shared" si="478"/>
        <v>1007423068</v>
      </c>
      <c r="B6021" s="32">
        <v>1007423</v>
      </c>
      <c r="C6021">
        <v>68</v>
      </c>
      <c r="D6021">
        <v>0</v>
      </c>
      <c r="E6021">
        <v>0</v>
      </c>
      <c r="F6021" t="s">
        <v>645</v>
      </c>
      <c r="H6021">
        <v>0</v>
      </c>
      <c r="I6021">
        <v>1</v>
      </c>
      <c r="J6021">
        <v>0</v>
      </c>
      <c r="K6021">
        <v>100</v>
      </c>
      <c r="L6021">
        <f t="shared" si="479"/>
        <v>4.149449999999991</v>
      </c>
      <c r="N6021">
        <v>0.92209999999999803</v>
      </c>
      <c r="O6021" t="str">
        <f t="shared" si="480"/>
        <v>18&lt;row&gt;&lt;color=136,140,107&gt;攻击对手，给予414%伤害，&lt;row&gt;&lt;color=136,140,107&gt;并额外造成2601点伤害</v>
      </c>
    </row>
    <row r="6022" spans="1:15" x14ac:dyDescent="0.15">
      <c r="A6022">
        <f t="shared" si="478"/>
        <v>1007423069</v>
      </c>
      <c r="B6022" s="32">
        <v>1007423</v>
      </c>
      <c r="C6022">
        <v>69</v>
      </c>
      <c r="D6022">
        <v>0</v>
      </c>
      <c r="E6022">
        <v>0</v>
      </c>
      <c r="F6022" t="s">
        <v>646</v>
      </c>
      <c r="H6022">
        <v>0</v>
      </c>
      <c r="I6022">
        <v>1</v>
      </c>
      <c r="J6022">
        <v>0</v>
      </c>
      <c r="K6022">
        <v>100</v>
      </c>
      <c r="L6022">
        <f t="shared" si="479"/>
        <v>4.1777999999999906</v>
      </c>
      <c r="N6022">
        <v>0.928399999999998</v>
      </c>
      <c r="O6022" t="str">
        <f t="shared" si="480"/>
        <v>18&lt;row&gt;&lt;color=136,140,107&gt;攻击对手，给予417%伤害，&lt;row&gt;&lt;color=136,140,107&gt;并额外造成2676点伤害</v>
      </c>
    </row>
    <row r="6023" spans="1:15" x14ac:dyDescent="0.15">
      <c r="A6023">
        <f t="shared" si="478"/>
        <v>1007423070</v>
      </c>
      <c r="B6023" s="32">
        <v>1007423</v>
      </c>
      <c r="C6023">
        <v>70</v>
      </c>
      <c r="D6023">
        <v>0</v>
      </c>
      <c r="E6023">
        <v>0</v>
      </c>
      <c r="F6023" t="s">
        <v>647</v>
      </c>
      <c r="H6023">
        <v>0</v>
      </c>
      <c r="I6023">
        <v>1</v>
      </c>
      <c r="J6023">
        <v>0</v>
      </c>
      <c r="K6023">
        <v>100</v>
      </c>
      <c r="L6023">
        <f t="shared" si="479"/>
        <v>4.2061499999999912</v>
      </c>
      <c r="N6023">
        <v>0.93469999999999798</v>
      </c>
      <c r="O6023" t="str">
        <f t="shared" si="480"/>
        <v>18&lt;row&gt;&lt;color=136,140,107&gt;攻击对手，给予420%伤害，&lt;row&gt;&lt;color=136,140,107&gt;并额外造成2752点伤害</v>
      </c>
    </row>
    <row r="6024" spans="1:15" x14ac:dyDescent="0.15">
      <c r="A6024">
        <f t="shared" si="478"/>
        <v>1007423071</v>
      </c>
      <c r="B6024" s="32">
        <v>1007423</v>
      </c>
      <c r="C6024">
        <v>71</v>
      </c>
      <c r="D6024">
        <v>0</v>
      </c>
      <c r="E6024">
        <v>0</v>
      </c>
      <c r="F6024" t="s">
        <v>648</v>
      </c>
      <c r="H6024">
        <v>0</v>
      </c>
      <c r="I6024">
        <v>1</v>
      </c>
      <c r="J6024">
        <v>0</v>
      </c>
      <c r="K6024">
        <v>100</v>
      </c>
      <c r="L6024">
        <f t="shared" si="479"/>
        <v>4.2344999999999908</v>
      </c>
      <c r="N6024">
        <v>0.94099999999999795</v>
      </c>
      <c r="O6024" t="str">
        <f t="shared" si="480"/>
        <v>18&lt;row&gt;&lt;color=136,140,107&gt;攻击对手，给予423%伤害，&lt;row&gt;&lt;color=136,140,107&gt;并额外造成2829点伤害</v>
      </c>
    </row>
    <row r="6025" spans="1:15" x14ac:dyDescent="0.15">
      <c r="A6025">
        <f t="shared" si="478"/>
        <v>1007423072</v>
      </c>
      <c r="B6025" s="32">
        <v>1007423</v>
      </c>
      <c r="C6025">
        <v>72</v>
      </c>
      <c r="D6025">
        <v>0</v>
      </c>
      <c r="E6025">
        <v>0</v>
      </c>
      <c r="F6025" t="s">
        <v>649</v>
      </c>
      <c r="H6025">
        <v>0</v>
      </c>
      <c r="I6025">
        <v>1</v>
      </c>
      <c r="J6025">
        <v>0</v>
      </c>
      <c r="K6025">
        <v>100</v>
      </c>
      <c r="L6025">
        <f t="shared" si="479"/>
        <v>4.2628499999999914</v>
      </c>
      <c r="N6025">
        <v>0.94729999999999803</v>
      </c>
      <c r="O6025" t="str">
        <f t="shared" si="480"/>
        <v>18&lt;row&gt;&lt;color=136,140,107&gt;攻击对手，给予426%伤害，&lt;row&gt;&lt;color=136,140,107&gt;并额外造成2907点伤害</v>
      </c>
    </row>
    <row r="6026" spans="1:15" x14ac:dyDescent="0.15">
      <c r="A6026">
        <f t="shared" si="478"/>
        <v>1007423073</v>
      </c>
      <c r="B6026" s="32">
        <v>1007423</v>
      </c>
      <c r="C6026">
        <v>73</v>
      </c>
      <c r="D6026">
        <v>0</v>
      </c>
      <c r="E6026">
        <v>0</v>
      </c>
      <c r="F6026" t="s">
        <v>650</v>
      </c>
      <c r="H6026">
        <v>0</v>
      </c>
      <c r="I6026">
        <v>1</v>
      </c>
      <c r="J6026">
        <v>0</v>
      </c>
      <c r="K6026">
        <v>100</v>
      </c>
      <c r="L6026">
        <f t="shared" si="479"/>
        <v>4.291199999999991</v>
      </c>
      <c r="N6026">
        <v>0.953599999999998</v>
      </c>
      <c r="O6026" t="str">
        <f t="shared" si="480"/>
        <v>18&lt;row&gt;&lt;color=136,140,107&gt;攻击对手，给予429%伤害，&lt;row&gt;&lt;color=136,140,107&gt;并额外造成2987点伤害</v>
      </c>
    </row>
    <row r="6027" spans="1:15" x14ac:dyDescent="0.15">
      <c r="A6027">
        <f t="shared" si="478"/>
        <v>1007423074</v>
      </c>
      <c r="B6027" s="32">
        <v>1007423</v>
      </c>
      <c r="C6027">
        <v>74</v>
      </c>
      <c r="D6027">
        <v>0</v>
      </c>
      <c r="E6027">
        <v>0</v>
      </c>
      <c r="F6027" t="s">
        <v>651</v>
      </c>
      <c r="H6027">
        <v>0</v>
      </c>
      <c r="I6027">
        <v>1</v>
      </c>
      <c r="J6027">
        <v>0</v>
      </c>
      <c r="K6027">
        <v>100</v>
      </c>
      <c r="L6027">
        <f t="shared" si="479"/>
        <v>4.3195499999999907</v>
      </c>
      <c r="N6027">
        <v>0.95989999999999798</v>
      </c>
      <c r="O6027" t="str">
        <f t="shared" si="480"/>
        <v>18&lt;row&gt;&lt;color=136,140,107&gt;攻击对手，给予431%伤害，&lt;row&gt;&lt;color=136,140,107&gt;并额外造成3068点伤害</v>
      </c>
    </row>
    <row r="6028" spans="1:15" x14ac:dyDescent="0.15">
      <c r="A6028">
        <f t="shared" si="478"/>
        <v>1007423075</v>
      </c>
      <c r="B6028" s="32">
        <v>1007423</v>
      </c>
      <c r="C6028">
        <v>75</v>
      </c>
      <c r="D6028">
        <v>0</v>
      </c>
      <c r="E6028">
        <v>0</v>
      </c>
      <c r="F6028" t="s">
        <v>652</v>
      </c>
      <c r="H6028">
        <v>0</v>
      </c>
      <c r="I6028">
        <v>1</v>
      </c>
      <c r="J6028">
        <v>0</v>
      </c>
      <c r="K6028">
        <v>100</v>
      </c>
      <c r="L6028">
        <f t="shared" si="479"/>
        <v>4.3478999999999903</v>
      </c>
      <c r="N6028">
        <v>0.96619999999999795</v>
      </c>
      <c r="O6028" t="str">
        <f t="shared" si="480"/>
        <v>18&lt;row&gt;&lt;color=136,140,107&gt;攻击对手，给予434%伤害，&lt;row&gt;&lt;color=136,140,107&gt;并额外造成3150点伤害</v>
      </c>
    </row>
    <row r="6029" spans="1:15" x14ac:dyDescent="0.15">
      <c r="A6029">
        <f t="shared" si="478"/>
        <v>1007423076</v>
      </c>
      <c r="B6029" s="32">
        <v>1007423</v>
      </c>
      <c r="C6029">
        <v>76</v>
      </c>
      <c r="D6029">
        <v>0</v>
      </c>
      <c r="E6029">
        <v>0</v>
      </c>
      <c r="F6029" t="s">
        <v>653</v>
      </c>
      <c r="H6029">
        <v>0</v>
      </c>
      <c r="I6029">
        <v>1</v>
      </c>
      <c r="J6029">
        <v>0</v>
      </c>
      <c r="K6029">
        <v>100</v>
      </c>
      <c r="L6029">
        <f t="shared" si="479"/>
        <v>4.3762499999999909</v>
      </c>
      <c r="N6029">
        <v>0.97249999999999803</v>
      </c>
      <c r="O6029" t="str">
        <f t="shared" si="480"/>
        <v>18&lt;row&gt;&lt;color=136,140,107&gt;攻击对手，给予437%伤害，&lt;row&gt;&lt;color=136,140,107&gt;并额外造成3234点伤害</v>
      </c>
    </row>
    <row r="6030" spans="1:15" x14ac:dyDescent="0.15">
      <c r="A6030">
        <f t="shared" si="478"/>
        <v>1007423077</v>
      </c>
      <c r="B6030" s="32">
        <v>1007423</v>
      </c>
      <c r="C6030">
        <v>77</v>
      </c>
      <c r="D6030">
        <v>0</v>
      </c>
      <c r="E6030">
        <v>0</v>
      </c>
      <c r="F6030" t="s">
        <v>654</v>
      </c>
      <c r="H6030">
        <v>0</v>
      </c>
      <c r="I6030">
        <v>1</v>
      </c>
      <c r="J6030">
        <v>0</v>
      </c>
      <c r="K6030">
        <v>100</v>
      </c>
      <c r="L6030">
        <f t="shared" si="479"/>
        <v>4.4045999999999914</v>
      </c>
      <c r="N6030">
        <v>0.978799999999998</v>
      </c>
      <c r="O6030" t="str">
        <f t="shared" si="480"/>
        <v>18&lt;row&gt;&lt;color=136,140,107&gt;攻击对手，给予440%伤害，&lt;row&gt;&lt;color=136,140,107&gt;并额外造成3319点伤害</v>
      </c>
    </row>
    <row r="6031" spans="1:15" x14ac:dyDescent="0.15">
      <c r="A6031">
        <f t="shared" si="478"/>
        <v>1007423078</v>
      </c>
      <c r="B6031" s="32">
        <v>1007423</v>
      </c>
      <c r="C6031">
        <v>78</v>
      </c>
      <c r="D6031">
        <v>0</v>
      </c>
      <c r="E6031">
        <v>0</v>
      </c>
      <c r="F6031" t="s">
        <v>655</v>
      </c>
      <c r="H6031">
        <v>0</v>
      </c>
      <c r="I6031">
        <v>1</v>
      </c>
      <c r="J6031">
        <v>0</v>
      </c>
      <c r="K6031">
        <v>100</v>
      </c>
      <c r="L6031">
        <f t="shared" si="479"/>
        <v>4.4329499999999911</v>
      </c>
      <c r="N6031">
        <v>0.98509999999999798</v>
      </c>
      <c r="O6031" t="str">
        <f t="shared" si="480"/>
        <v>18&lt;row&gt;&lt;color=136,140,107&gt;攻击对手，给予443%伤害，&lt;row&gt;&lt;color=136,140,107&gt;并额外造成3406点伤害</v>
      </c>
    </row>
    <row r="6032" spans="1:15" x14ac:dyDescent="0.15">
      <c r="A6032">
        <f t="shared" si="478"/>
        <v>1007423079</v>
      </c>
      <c r="B6032" s="32">
        <v>1007423</v>
      </c>
      <c r="C6032">
        <v>79</v>
      </c>
      <c r="D6032">
        <v>0</v>
      </c>
      <c r="E6032">
        <v>0</v>
      </c>
      <c r="F6032" t="s">
        <v>656</v>
      </c>
      <c r="H6032">
        <v>0</v>
      </c>
      <c r="I6032">
        <v>1</v>
      </c>
      <c r="J6032">
        <v>0</v>
      </c>
      <c r="K6032">
        <v>100</v>
      </c>
      <c r="L6032">
        <f t="shared" si="479"/>
        <v>4.4612999999999907</v>
      </c>
      <c r="N6032">
        <v>0.99139999999999795</v>
      </c>
      <c r="O6032" t="str">
        <f t="shared" si="480"/>
        <v>18&lt;row&gt;&lt;color=136,140,107&gt;攻击对手，给予446%伤害，&lt;row&gt;&lt;color=136,140,107&gt;并额外造成3494点伤害</v>
      </c>
    </row>
    <row r="6033" spans="1:15" x14ac:dyDescent="0.15">
      <c r="A6033">
        <f t="shared" si="478"/>
        <v>1007423080</v>
      </c>
      <c r="B6033" s="32">
        <v>1007423</v>
      </c>
      <c r="C6033">
        <v>80</v>
      </c>
      <c r="D6033">
        <v>0</v>
      </c>
      <c r="E6033">
        <v>0</v>
      </c>
      <c r="F6033" t="s">
        <v>657</v>
      </c>
      <c r="H6033">
        <v>0</v>
      </c>
      <c r="I6033">
        <v>1</v>
      </c>
      <c r="J6033">
        <v>0</v>
      </c>
      <c r="K6033">
        <v>100</v>
      </c>
      <c r="L6033">
        <f t="shared" si="479"/>
        <v>4.5</v>
      </c>
      <c r="N6033">
        <v>0.99769999999999803</v>
      </c>
      <c r="O6033" t="str">
        <f t="shared" si="480"/>
        <v>18&lt;row&gt;&lt;color=136,140,107&gt;攻击对手，给予450%伤害，&lt;row&gt;&lt;color=136,140,107&gt;并额外造成3591点伤害</v>
      </c>
    </row>
    <row r="6034" spans="1:15" x14ac:dyDescent="0.15">
      <c r="A6034" s="34">
        <v>9008701001</v>
      </c>
      <c r="B6034" s="33">
        <v>9008701</v>
      </c>
      <c r="C6034">
        <v>1</v>
      </c>
      <c r="D6034">
        <v>0</v>
      </c>
      <c r="E6034">
        <v>0</v>
      </c>
      <c r="H6034">
        <v>0</v>
      </c>
      <c r="I6034">
        <v>1</v>
      </c>
      <c r="J6034">
        <f t="shared" ref="J6034:J6041" si="481">(C6034-1)*(B6034-2000)*1000</f>
        <v>0</v>
      </c>
      <c r="K6034">
        <v>100</v>
      </c>
      <c r="L6034">
        <v>4</v>
      </c>
      <c r="N6034">
        <v>1</v>
      </c>
    </row>
    <row r="6035" spans="1:15" x14ac:dyDescent="0.15">
      <c r="A6035" s="34">
        <v>9008702001</v>
      </c>
      <c r="B6035" s="33">
        <v>9008702</v>
      </c>
      <c r="C6035">
        <v>1</v>
      </c>
      <c r="D6035">
        <v>0</v>
      </c>
      <c r="E6035">
        <v>0</v>
      </c>
      <c r="H6035">
        <v>0</v>
      </c>
      <c r="I6035">
        <v>1</v>
      </c>
      <c r="J6035">
        <f t="shared" si="481"/>
        <v>0</v>
      </c>
      <c r="K6035">
        <v>100</v>
      </c>
      <c r="L6035">
        <v>3.5</v>
      </c>
      <c r="N6035">
        <v>1</v>
      </c>
    </row>
    <row r="6036" spans="1:15" x14ac:dyDescent="0.15">
      <c r="A6036" s="34">
        <v>9008703001</v>
      </c>
      <c r="B6036" s="33">
        <v>9008703</v>
      </c>
      <c r="C6036">
        <v>1</v>
      </c>
      <c r="D6036">
        <v>0</v>
      </c>
      <c r="E6036">
        <v>0</v>
      </c>
      <c r="H6036">
        <v>0</v>
      </c>
      <c r="I6036">
        <v>1</v>
      </c>
      <c r="J6036">
        <f t="shared" si="481"/>
        <v>0</v>
      </c>
      <c r="K6036">
        <v>100</v>
      </c>
      <c r="L6036">
        <v>10</v>
      </c>
      <c r="N6036">
        <v>1</v>
      </c>
    </row>
    <row r="6037" spans="1:15" x14ac:dyDescent="0.15">
      <c r="A6037" s="34">
        <v>9008704001</v>
      </c>
      <c r="B6037" s="33">
        <v>9008704</v>
      </c>
      <c r="C6037">
        <v>1</v>
      </c>
      <c r="D6037">
        <v>0</v>
      </c>
      <c r="E6037">
        <v>0</v>
      </c>
      <c r="H6037">
        <v>0</v>
      </c>
      <c r="I6037">
        <v>1</v>
      </c>
      <c r="J6037">
        <f t="shared" si="481"/>
        <v>0</v>
      </c>
      <c r="K6037">
        <v>100</v>
      </c>
      <c r="L6037">
        <v>0</v>
      </c>
      <c r="N6037">
        <v>1</v>
      </c>
    </row>
    <row r="6038" spans="1:15" x14ac:dyDescent="0.15">
      <c r="A6038" s="34">
        <v>9008705001</v>
      </c>
      <c r="B6038" s="33">
        <v>9008705</v>
      </c>
      <c r="C6038">
        <v>1</v>
      </c>
      <c r="D6038">
        <v>0</v>
      </c>
      <c r="E6038">
        <v>0</v>
      </c>
      <c r="H6038">
        <v>0</v>
      </c>
      <c r="I6038">
        <v>1</v>
      </c>
      <c r="J6038">
        <f t="shared" si="481"/>
        <v>0</v>
      </c>
      <c r="K6038">
        <v>100</v>
      </c>
      <c r="L6038">
        <v>0</v>
      </c>
      <c r="N6038">
        <v>1</v>
      </c>
    </row>
    <row r="6039" spans="1:15" x14ac:dyDescent="0.15">
      <c r="A6039" s="34">
        <v>9008706001</v>
      </c>
      <c r="B6039" s="33">
        <v>9008706</v>
      </c>
      <c r="C6039">
        <v>1</v>
      </c>
      <c r="D6039">
        <v>0</v>
      </c>
      <c r="E6039">
        <v>0</v>
      </c>
      <c r="H6039">
        <v>0</v>
      </c>
      <c r="I6039">
        <v>1</v>
      </c>
      <c r="J6039">
        <f t="shared" si="481"/>
        <v>0</v>
      </c>
      <c r="K6039">
        <v>100</v>
      </c>
      <c r="L6039">
        <v>0</v>
      </c>
      <c r="N6039">
        <v>1</v>
      </c>
    </row>
    <row r="6040" spans="1:15" x14ac:dyDescent="0.15">
      <c r="A6040" s="34">
        <v>9008707001</v>
      </c>
      <c r="B6040" s="33">
        <v>9008707</v>
      </c>
      <c r="C6040">
        <v>1</v>
      </c>
      <c r="D6040">
        <v>0</v>
      </c>
      <c r="E6040">
        <v>0</v>
      </c>
      <c r="H6040">
        <v>0</v>
      </c>
      <c r="I6040">
        <v>1</v>
      </c>
      <c r="J6040">
        <f t="shared" si="481"/>
        <v>0</v>
      </c>
      <c r="K6040">
        <v>100</v>
      </c>
      <c r="L6040">
        <v>0</v>
      </c>
      <c r="N6040">
        <v>1</v>
      </c>
    </row>
    <row r="6041" spans="1:15" x14ac:dyDescent="0.15">
      <c r="A6041" s="34">
        <v>9008708001</v>
      </c>
      <c r="B6041" s="33">
        <v>9008708</v>
      </c>
      <c r="C6041">
        <v>1</v>
      </c>
      <c r="D6041">
        <v>0</v>
      </c>
      <c r="E6041">
        <v>0</v>
      </c>
      <c r="H6041">
        <v>0</v>
      </c>
      <c r="I6041">
        <v>1</v>
      </c>
      <c r="J6041">
        <f t="shared" si="481"/>
        <v>0</v>
      </c>
      <c r="K6041">
        <v>100</v>
      </c>
      <c r="L6041">
        <v>0</v>
      </c>
      <c r="N6041">
        <v>1</v>
      </c>
    </row>
    <row r="6042" spans="1:15" x14ac:dyDescent="0.15">
      <c r="A6042" s="33"/>
      <c r="B6042" s="33"/>
    </row>
    <row r="6043" spans="1:15" x14ac:dyDescent="0.15">
      <c r="A6043" s="33"/>
    </row>
    <row r="6044" spans="1:15" x14ac:dyDescent="0.15">
      <c r="A6044" s="33"/>
    </row>
    <row r="6045" spans="1:15" x14ac:dyDescent="0.15">
      <c r="A6045" s="33"/>
    </row>
    <row r="6046" spans="1:15" x14ac:dyDescent="0.15">
      <c r="A6046" s="33"/>
    </row>
    <row r="6047" spans="1:15" x14ac:dyDescent="0.15">
      <c r="A6047" s="33"/>
    </row>
    <row r="6048" spans="1:15" x14ac:dyDescent="0.15">
      <c r="A6048" s="33"/>
    </row>
    <row r="6049" spans="1:1" x14ac:dyDescent="0.15">
      <c r="A6049" s="33"/>
    </row>
  </sheetData>
  <autoFilter ref="A1:N2245"/>
  <sortState ref="B1792:B5311">
    <sortCondition ref="B1792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N18" sqref="N18"/>
    </sheetView>
  </sheetViews>
  <sheetFormatPr defaultRowHeight="14.25" x14ac:dyDescent="0.15"/>
  <cols>
    <col min="6" max="6" width="13.875" bestFit="1" customWidth="1"/>
    <col min="7" max="7" width="24" customWidth="1"/>
    <col min="12" max="12" width="12.5" customWidth="1"/>
    <col min="13" max="13" width="10.75" customWidth="1"/>
    <col min="14" max="14" width="17.875" customWidth="1"/>
  </cols>
  <sheetData>
    <row r="1" spans="1:14" s="1" customFormat="1" ht="57" x14ac:dyDescent="0.15">
      <c r="A1" s="1" t="s">
        <v>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47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</row>
    <row r="2" spans="1:14" x14ac:dyDescent="0.15">
      <c r="A2" t="s">
        <v>0</v>
      </c>
      <c r="B2" t="s">
        <v>5</v>
      </c>
      <c r="C2" t="s">
        <v>4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7</v>
      </c>
      <c r="J2" t="s">
        <v>8</v>
      </c>
      <c r="K2" t="s">
        <v>28</v>
      </c>
      <c r="L2" t="s">
        <v>30</v>
      </c>
      <c r="M2" t="s">
        <v>33</v>
      </c>
      <c r="N2" t="s">
        <v>34</v>
      </c>
    </row>
    <row r="3" spans="1:14" x14ac:dyDescent="0.15">
      <c r="A3">
        <f t="shared" ref="A3:A19" si="0">B3*1000+C3</f>
        <v>1001001</v>
      </c>
      <c r="B3">
        <v>1001</v>
      </c>
      <c r="C3">
        <v>1</v>
      </c>
      <c r="D3">
        <v>0</v>
      </c>
      <c r="E3">
        <v>0</v>
      </c>
      <c r="H3">
        <v>0</v>
      </c>
      <c r="I3">
        <v>1</v>
      </c>
      <c r="J3">
        <f>(C3-1)*(B3-2000)*1000</f>
        <v>0</v>
      </c>
      <c r="K3">
        <v>100</v>
      </c>
      <c r="L3">
        <v>3.4</v>
      </c>
      <c r="M3">
        <v>1</v>
      </c>
      <c r="N3">
        <v>1</v>
      </c>
    </row>
    <row r="4" spans="1:14" x14ac:dyDescent="0.15">
      <c r="A4">
        <f t="shared" si="0"/>
        <v>1002001</v>
      </c>
      <c r="B4">
        <v>1002</v>
      </c>
      <c r="C4">
        <v>1</v>
      </c>
      <c r="D4">
        <v>0</v>
      </c>
      <c r="E4">
        <v>0</v>
      </c>
      <c r="H4">
        <v>0</v>
      </c>
      <c r="I4">
        <v>1</v>
      </c>
      <c r="J4">
        <f t="shared" ref="J4:J5" si="1">(C4-1)*(B4-2000)*1000</f>
        <v>0</v>
      </c>
      <c r="K4">
        <v>100</v>
      </c>
      <c r="L4">
        <v>3.6</v>
      </c>
      <c r="M4">
        <v>2</v>
      </c>
      <c r="N4">
        <v>1</v>
      </c>
    </row>
    <row r="5" spans="1:14" x14ac:dyDescent="0.15">
      <c r="A5">
        <f t="shared" si="0"/>
        <v>1003001</v>
      </c>
      <c r="B5">
        <v>1003</v>
      </c>
      <c r="C5">
        <v>1</v>
      </c>
      <c r="D5">
        <v>0</v>
      </c>
      <c r="E5">
        <v>30</v>
      </c>
      <c r="H5">
        <v>0</v>
      </c>
      <c r="I5">
        <v>1</v>
      </c>
      <c r="J5">
        <f t="shared" si="1"/>
        <v>0</v>
      </c>
      <c r="K5">
        <v>100</v>
      </c>
      <c r="L5">
        <v>5</v>
      </c>
      <c r="N5">
        <v>1</v>
      </c>
    </row>
    <row r="6" spans="1:14" x14ac:dyDescent="0.15">
      <c r="A6">
        <f t="shared" si="0"/>
        <v>1003002</v>
      </c>
      <c r="B6">
        <v>1003</v>
      </c>
      <c r="C6">
        <v>2</v>
      </c>
      <c r="D6">
        <v>0</v>
      </c>
      <c r="E6">
        <v>30</v>
      </c>
      <c r="F6" t="s">
        <v>16</v>
      </c>
      <c r="G6" t="s">
        <v>6</v>
      </c>
      <c r="H6">
        <v>0</v>
      </c>
      <c r="I6">
        <v>2</v>
      </c>
      <c r="J6">
        <f>(C6-1)*(B6-1000)*1000</f>
        <v>3000</v>
      </c>
      <c r="K6">
        <v>200</v>
      </c>
      <c r="L6">
        <f>L$5*N6</f>
        <v>5.0749999999999993</v>
      </c>
      <c r="N6">
        <v>1.0149999999999999</v>
      </c>
    </row>
    <row r="7" spans="1:14" x14ac:dyDescent="0.15">
      <c r="A7">
        <f t="shared" si="0"/>
        <v>1003003</v>
      </c>
      <c r="B7">
        <v>1003</v>
      </c>
      <c r="C7">
        <v>3</v>
      </c>
      <c r="D7">
        <v>0</v>
      </c>
      <c r="E7">
        <v>30</v>
      </c>
      <c r="F7" t="s">
        <v>17</v>
      </c>
      <c r="G7" t="s">
        <v>6</v>
      </c>
      <c r="H7">
        <v>0</v>
      </c>
      <c r="I7">
        <v>3</v>
      </c>
      <c r="J7">
        <f t="shared" ref="J7:J19" si="2">(C7-1)*(B7-1000)*1000</f>
        <v>6000</v>
      </c>
      <c r="K7">
        <v>300</v>
      </c>
      <c r="L7">
        <f t="shared" ref="L7:L19" si="3">L$5*N7</f>
        <v>5.15</v>
      </c>
      <c r="N7">
        <v>1.03</v>
      </c>
    </row>
    <row r="8" spans="1:14" x14ac:dyDescent="0.15">
      <c r="A8">
        <f t="shared" si="0"/>
        <v>1003004</v>
      </c>
      <c r="B8">
        <v>1003</v>
      </c>
      <c r="C8">
        <v>4</v>
      </c>
      <c r="D8">
        <v>0</v>
      </c>
      <c r="E8">
        <v>30</v>
      </c>
      <c r="F8" t="s">
        <v>18</v>
      </c>
      <c r="G8" t="s">
        <v>6</v>
      </c>
      <c r="H8">
        <v>0</v>
      </c>
      <c r="I8">
        <v>4</v>
      </c>
      <c r="J8">
        <f t="shared" si="2"/>
        <v>9000</v>
      </c>
      <c r="K8">
        <v>400</v>
      </c>
      <c r="L8">
        <f t="shared" si="3"/>
        <v>5.2249999999999996</v>
      </c>
      <c r="N8">
        <v>1.0449999999999999</v>
      </c>
    </row>
    <row r="9" spans="1:14" x14ac:dyDescent="0.15">
      <c r="A9">
        <f t="shared" si="0"/>
        <v>1003005</v>
      </c>
      <c r="B9">
        <v>1003</v>
      </c>
      <c r="C9">
        <v>5</v>
      </c>
      <c r="D9">
        <v>0</v>
      </c>
      <c r="E9">
        <v>30</v>
      </c>
      <c r="F9" t="s">
        <v>19</v>
      </c>
      <c r="G9" t="s">
        <v>6</v>
      </c>
      <c r="H9">
        <v>0</v>
      </c>
      <c r="I9">
        <v>5</v>
      </c>
      <c r="J9">
        <f t="shared" si="2"/>
        <v>12000</v>
      </c>
      <c r="K9">
        <v>500</v>
      </c>
      <c r="L9">
        <f t="shared" si="3"/>
        <v>5.3000000000000007</v>
      </c>
      <c r="N9">
        <v>1.06</v>
      </c>
    </row>
    <row r="10" spans="1:14" x14ac:dyDescent="0.15">
      <c r="A10">
        <f t="shared" si="0"/>
        <v>1003006</v>
      </c>
      <c r="B10">
        <v>1003</v>
      </c>
      <c r="C10">
        <v>6</v>
      </c>
      <c r="D10">
        <v>0</v>
      </c>
      <c r="E10">
        <v>30</v>
      </c>
      <c r="F10" t="s">
        <v>15</v>
      </c>
      <c r="G10" t="s">
        <v>6</v>
      </c>
      <c r="H10">
        <v>0</v>
      </c>
      <c r="I10">
        <v>6</v>
      </c>
      <c r="J10">
        <f t="shared" si="2"/>
        <v>15000</v>
      </c>
      <c r="K10">
        <v>600</v>
      </c>
      <c r="L10">
        <f t="shared" si="3"/>
        <v>5.375</v>
      </c>
      <c r="N10">
        <v>1.075</v>
      </c>
    </row>
    <row r="11" spans="1:14" x14ac:dyDescent="0.15">
      <c r="A11">
        <f t="shared" si="0"/>
        <v>1003007</v>
      </c>
      <c r="B11">
        <v>1003</v>
      </c>
      <c r="C11">
        <v>7</v>
      </c>
      <c r="D11">
        <v>0</v>
      </c>
      <c r="E11">
        <v>30</v>
      </c>
      <c r="F11" t="s">
        <v>20</v>
      </c>
      <c r="G11" t="s">
        <v>6</v>
      </c>
      <c r="H11">
        <v>0</v>
      </c>
      <c r="I11">
        <v>7</v>
      </c>
      <c r="J11">
        <f t="shared" si="2"/>
        <v>18000</v>
      </c>
      <c r="K11">
        <v>700</v>
      </c>
      <c r="L11">
        <f t="shared" si="3"/>
        <v>5.45</v>
      </c>
      <c r="N11">
        <v>1.0900000000000001</v>
      </c>
    </row>
    <row r="12" spans="1:14" x14ac:dyDescent="0.15">
      <c r="A12">
        <f t="shared" si="0"/>
        <v>1003008</v>
      </c>
      <c r="B12">
        <v>1003</v>
      </c>
      <c r="C12">
        <v>8</v>
      </c>
      <c r="D12">
        <v>0</v>
      </c>
      <c r="E12">
        <v>30</v>
      </c>
      <c r="F12" t="s">
        <v>21</v>
      </c>
      <c r="G12" t="s">
        <v>6</v>
      </c>
      <c r="H12">
        <v>0</v>
      </c>
      <c r="I12">
        <v>8</v>
      </c>
      <c r="J12">
        <f t="shared" si="2"/>
        <v>21000</v>
      </c>
      <c r="K12">
        <v>800</v>
      </c>
      <c r="L12">
        <f t="shared" si="3"/>
        <v>5.5250000000000004</v>
      </c>
      <c r="N12">
        <v>1.105</v>
      </c>
    </row>
    <row r="13" spans="1:14" x14ac:dyDescent="0.15">
      <c r="A13">
        <f t="shared" si="0"/>
        <v>1003009</v>
      </c>
      <c r="B13">
        <v>1003</v>
      </c>
      <c r="C13">
        <v>9</v>
      </c>
      <c r="D13">
        <v>0</v>
      </c>
      <c r="E13">
        <v>30</v>
      </c>
      <c r="F13" t="s">
        <v>22</v>
      </c>
      <c r="G13" t="s">
        <v>6</v>
      </c>
      <c r="H13">
        <v>0</v>
      </c>
      <c r="I13">
        <v>9</v>
      </c>
      <c r="J13">
        <f t="shared" si="2"/>
        <v>24000</v>
      </c>
      <c r="K13">
        <v>900</v>
      </c>
      <c r="L13">
        <f t="shared" si="3"/>
        <v>5.6000000000000005</v>
      </c>
      <c r="N13">
        <v>1.1200000000000001</v>
      </c>
    </row>
    <row r="14" spans="1:14" x14ac:dyDescent="0.15">
      <c r="A14">
        <f t="shared" si="0"/>
        <v>1003010</v>
      </c>
      <c r="B14">
        <v>1003</v>
      </c>
      <c r="C14">
        <v>10</v>
      </c>
      <c r="D14">
        <v>0</v>
      </c>
      <c r="E14">
        <v>30</v>
      </c>
      <c r="F14" t="s">
        <v>23</v>
      </c>
      <c r="G14" t="s">
        <v>6</v>
      </c>
      <c r="H14">
        <v>0</v>
      </c>
      <c r="I14">
        <v>10</v>
      </c>
      <c r="J14">
        <f t="shared" si="2"/>
        <v>27000</v>
      </c>
      <c r="K14">
        <v>1000</v>
      </c>
      <c r="L14">
        <f t="shared" si="3"/>
        <v>5.6749999999999998</v>
      </c>
      <c r="N14">
        <v>1.135</v>
      </c>
    </row>
    <row r="15" spans="1:14" x14ac:dyDescent="0.15">
      <c r="A15">
        <f t="shared" si="0"/>
        <v>1003011</v>
      </c>
      <c r="B15">
        <v>1003</v>
      </c>
      <c r="C15">
        <v>11</v>
      </c>
      <c r="D15">
        <v>0</v>
      </c>
      <c r="E15">
        <v>30</v>
      </c>
      <c r="F15" t="s">
        <v>14</v>
      </c>
      <c r="G15" t="s">
        <v>6</v>
      </c>
      <c r="H15">
        <v>0</v>
      </c>
      <c r="I15">
        <v>11</v>
      </c>
      <c r="J15">
        <f t="shared" si="2"/>
        <v>30000</v>
      </c>
      <c r="K15">
        <v>1100</v>
      </c>
      <c r="L15">
        <f t="shared" si="3"/>
        <v>5.75</v>
      </c>
      <c r="N15">
        <v>1.1499999999999999</v>
      </c>
    </row>
    <row r="16" spans="1:14" x14ac:dyDescent="0.15">
      <c r="A16">
        <f t="shared" si="0"/>
        <v>1003012</v>
      </c>
      <c r="B16">
        <v>1003</v>
      </c>
      <c r="C16">
        <v>12</v>
      </c>
      <c r="D16">
        <v>0</v>
      </c>
      <c r="E16">
        <v>30</v>
      </c>
      <c r="F16" t="s">
        <v>24</v>
      </c>
      <c r="G16" t="s">
        <v>6</v>
      </c>
      <c r="H16">
        <v>0</v>
      </c>
      <c r="I16">
        <v>12</v>
      </c>
      <c r="J16">
        <f t="shared" si="2"/>
        <v>33000</v>
      </c>
      <c r="K16">
        <v>1200</v>
      </c>
      <c r="L16">
        <f t="shared" si="3"/>
        <v>5.8250000000000002</v>
      </c>
      <c r="N16">
        <v>1.165</v>
      </c>
    </row>
    <row r="17" spans="1:14" x14ac:dyDescent="0.15">
      <c r="A17">
        <f t="shared" si="0"/>
        <v>1003013</v>
      </c>
      <c r="B17">
        <v>1003</v>
      </c>
      <c r="C17">
        <v>13</v>
      </c>
      <c r="D17">
        <v>0</v>
      </c>
      <c r="E17">
        <v>30</v>
      </c>
      <c r="F17" t="s">
        <v>25</v>
      </c>
      <c r="G17" t="s">
        <v>6</v>
      </c>
      <c r="H17">
        <v>0</v>
      </c>
      <c r="I17">
        <v>13</v>
      </c>
      <c r="J17">
        <f t="shared" si="2"/>
        <v>36000</v>
      </c>
      <c r="K17">
        <v>1300</v>
      </c>
      <c r="L17">
        <f t="shared" si="3"/>
        <v>5.8999999999999995</v>
      </c>
      <c r="N17">
        <v>1.18</v>
      </c>
    </row>
    <row r="18" spans="1:14" x14ac:dyDescent="0.15">
      <c r="A18">
        <f t="shared" si="0"/>
        <v>1003014</v>
      </c>
      <c r="B18">
        <v>1003</v>
      </c>
      <c r="C18">
        <v>14</v>
      </c>
      <c r="D18">
        <v>0</v>
      </c>
      <c r="E18">
        <v>30</v>
      </c>
      <c r="F18" t="s">
        <v>26</v>
      </c>
      <c r="G18" t="s">
        <v>6</v>
      </c>
      <c r="H18">
        <v>0</v>
      </c>
      <c r="I18">
        <v>14</v>
      </c>
      <c r="J18">
        <f t="shared" si="2"/>
        <v>39000</v>
      </c>
      <c r="K18">
        <v>1400</v>
      </c>
      <c r="L18">
        <f t="shared" si="3"/>
        <v>5.9750000000000005</v>
      </c>
      <c r="N18">
        <v>1.1950000000000001</v>
      </c>
    </row>
    <row r="19" spans="1:14" x14ac:dyDescent="0.15">
      <c r="A19">
        <f t="shared" si="0"/>
        <v>1003015</v>
      </c>
      <c r="B19">
        <v>1003</v>
      </c>
      <c r="C19">
        <v>15</v>
      </c>
      <c r="D19">
        <v>0</v>
      </c>
      <c r="E19">
        <v>30</v>
      </c>
      <c r="F19" t="s">
        <v>27</v>
      </c>
      <c r="G19" t="s">
        <v>6</v>
      </c>
      <c r="H19">
        <v>0</v>
      </c>
      <c r="I19">
        <v>15</v>
      </c>
      <c r="J19">
        <f t="shared" si="2"/>
        <v>42000</v>
      </c>
      <c r="K19">
        <v>1500</v>
      </c>
      <c r="L19">
        <f t="shared" si="3"/>
        <v>6.05</v>
      </c>
      <c r="N19">
        <v>1.21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6"/>
  <sheetViews>
    <sheetView topLeftCell="A22" workbookViewId="0">
      <selection activeCell="A22" sqref="A22"/>
    </sheetView>
  </sheetViews>
  <sheetFormatPr defaultRowHeight="14.25" x14ac:dyDescent="0.15"/>
  <cols>
    <col min="1" max="1" width="9.625" bestFit="1" customWidth="1"/>
    <col min="2" max="2" width="16.375" customWidth="1"/>
    <col min="3" max="3" width="66.375" style="4" customWidth="1"/>
    <col min="4" max="4" width="7.5" style="1" customWidth="1"/>
    <col min="5" max="7" width="7.75" style="1" customWidth="1"/>
    <col min="8" max="8" width="7.5" style="1" customWidth="1"/>
    <col min="9" max="9" width="10.375" customWidth="1"/>
    <col min="10" max="11" width="9.125" bestFit="1" customWidth="1"/>
    <col min="12" max="12" width="20.25" customWidth="1"/>
    <col min="13" max="17" width="9" style="3"/>
    <col min="18" max="18" width="13.25" customWidth="1"/>
  </cols>
  <sheetData>
    <row r="1" spans="1:22" x14ac:dyDescent="0.15">
      <c r="A1" t="s">
        <v>162</v>
      </c>
      <c r="B1" t="s">
        <v>163</v>
      </c>
      <c r="C1" s="4" t="s">
        <v>163</v>
      </c>
      <c r="E1" s="1" t="s">
        <v>422</v>
      </c>
      <c r="M1" s="20" t="s">
        <v>420</v>
      </c>
      <c r="N1" s="20"/>
      <c r="O1" s="20"/>
      <c r="P1" s="20"/>
      <c r="Q1" s="20"/>
      <c r="R1" t="s">
        <v>536</v>
      </c>
      <c r="S1" t="s">
        <v>537</v>
      </c>
    </row>
    <row r="2" spans="1:22" x14ac:dyDescent="0.15">
      <c r="A2" t="s">
        <v>164</v>
      </c>
      <c r="B2" t="s">
        <v>165</v>
      </c>
      <c r="C2" s="4" t="s">
        <v>166</v>
      </c>
      <c r="D2" s="1" t="s">
        <v>419</v>
      </c>
      <c r="E2" t="s">
        <v>423</v>
      </c>
      <c r="F2" t="s">
        <v>424</v>
      </c>
      <c r="G2" t="s">
        <v>425</v>
      </c>
      <c r="H2" s="1" t="s">
        <v>421</v>
      </c>
      <c r="I2" t="s">
        <v>415</v>
      </c>
      <c r="J2" t="s">
        <v>414</v>
      </c>
      <c r="K2" t="s">
        <v>416</v>
      </c>
      <c r="L2" t="s">
        <v>417</v>
      </c>
      <c r="M2" s="20" t="s">
        <v>419</v>
      </c>
      <c r="N2" s="20" t="s">
        <v>415</v>
      </c>
      <c r="O2" s="20" t="s">
        <v>414</v>
      </c>
      <c r="P2" s="20" t="s">
        <v>416</v>
      </c>
      <c r="Q2" s="20" t="s">
        <v>417</v>
      </c>
    </row>
    <row r="3" spans="1:22" x14ac:dyDescent="0.15">
      <c r="A3">
        <v>1001</v>
      </c>
      <c r="B3" t="s">
        <v>48</v>
      </c>
      <c r="C3" s="4" t="s">
        <v>48</v>
      </c>
      <c r="D3">
        <v>88</v>
      </c>
      <c r="E3">
        <v>0</v>
      </c>
      <c r="F3">
        <v>0</v>
      </c>
      <c r="G3">
        <v>0</v>
      </c>
      <c r="H3" s="1">
        <f>97-(17-10)-(34-27)-(51-44)</f>
        <v>76</v>
      </c>
      <c r="I3">
        <f t="shared" ref="I3" si="0">ROUND(H3/30,2)</f>
        <v>2.5299999999999998</v>
      </c>
      <c r="J3">
        <f>5*0.8+1.5</f>
        <v>5.5</v>
      </c>
      <c r="K3">
        <f t="shared" ref="K3:K13" si="1">J3/I3</f>
        <v>2.1739130434782612</v>
      </c>
      <c r="M3" s="5"/>
      <c r="N3" s="6"/>
      <c r="O3" s="6"/>
      <c r="P3" s="6"/>
      <c r="Q3" s="7"/>
      <c r="V3">
        <f>ROUND(J3,2)</f>
        <v>5.5</v>
      </c>
    </row>
    <row r="4" spans="1:22" x14ac:dyDescent="0.15">
      <c r="A4">
        <v>1002</v>
      </c>
      <c r="B4" t="s">
        <v>49</v>
      </c>
      <c r="C4" s="4" t="s">
        <v>49</v>
      </c>
      <c r="D4">
        <v>61</v>
      </c>
      <c r="E4">
        <v>0</v>
      </c>
      <c r="F4">
        <v>0</v>
      </c>
      <c r="G4">
        <v>0</v>
      </c>
      <c r="H4" s="1">
        <v>61</v>
      </c>
      <c r="I4">
        <f>ROUND(H4/30,2)</f>
        <v>2.0299999999999998</v>
      </c>
      <c r="J4">
        <f>0.8+0.6*2+1.2</f>
        <v>3.2</v>
      </c>
      <c r="K4">
        <f t="shared" si="1"/>
        <v>1.576354679802956</v>
      </c>
      <c r="V4">
        <f t="shared" ref="V4:V70" si="2">ROUND(J4,2)</f>
        <v>3.2</v>
      </c>
    </row>
    <row r="5" spans="1:22" x14ac:dyDescent="0.15">
      <c r="A5">
        <v>1003</v>
      </c>
      <c r="B5" t="s">
        <v>50</v>
      </c>
      <c r="C5" s="4" t="s">
        <v>51</v>
      </c>
      <c r="D5">
        <v>78</v>
      </c>
      <c r="E5">
        <v>0</v>
      </c>
      <c r="F5">
        <v>0</v>
      </c>
      <c r="G5">
        <v>0</v>
      </c>
      <c r="H5" s="1">
        <f>39+1</f>
        <v>40</v>
      </c>
      <c r="I5">
        <f>ROUND(H5/30,2)+0.05*4</f>
        <v>1.53</v>
      </c>
      <c r="J5">
        <f>0.6*2+1.2+1.5</f>
        <v>3.9</v>
      </c>
      <c r="K5">
        <f t="shared" si="1"/>
        <v>2.5490196078431371</v>
      </c>
      <c r="M5" s="3">
        <f>29+1+77-39+1</f>
        <v>69</v>
      </c>
      <c r="P5" s="21" t="e">
        <f t="shared" ref="P5:P10" si="3">ROUND(O5/N5,2)</f>
        <v>#DIV/0!</v>
      </c>
      <c r="V5">
        <f t="shared" si="2"/>
        <v>3.9</v>
      </c>
    </row>
    <row r="6" spans="1:22" x14ac:dyDescent="0.15">
      <c r="A6">
        <v>1004</v>
      </c>
      <c r="B6" t="s">
        <v>52</v>
      </c>
      <c r="C6" s="4" t="s">
        <v>53</v>
      </c>
      <c r="D6">
        <v>89</v>
      </c>
      <c r="E6">
        <v>0</v>
      </c>
      <c r="F6">
        <v>0</v>
      </c>
      <c r="G6">
        <v>0</v>
      </c>
      <c r="H6" s="1">
        <f>56+1</f>
        <v>57</v>
      </c>
      <c r="I6">
        <f>ROUND(H6/30,2)+0.05*7</f>
        <v>2.25</v>
      </c>
      <c r="J6">
        <f>0.6*6+1</f>
        <v>4.5999999999999996</v>
      </c>
      <c r="K6">
        <f t="shared" si="1"/>
        <v>2.0444444444444443</v>
      </c>
      <c r="M6" s="3">
        <f>52+1+88-57+1</f>
        <v>85</v>
      </c>
      <c r="P6" s="21" t="e">
        <f t="shared" si="3"/>
        <v>#DIV/0!</v>
      </c>
      <c r="V6">
        <f t="shared" si="2"/>
        <v>4.5999999999999996</v>
      </c>
    </row>
    <row r="7" spans="1:22" x14ac:dyDescent="0.15">
      <c r="A7">
        <v>1005</v>
      </c>
      <c r="B7" t="s">
        <v>54</v>
      </c>
      <c r="C7" s="4" t="s">
        <v>55</v>
      </c>
      <c r="D7">
        <v>83</v>
      </c>
      <c r="E7">
        <v>0</v>
      </c>
      <c r="F7">
        <v>0</v>
      </c>
      <c r="G7">
        <v>0</v>
      </c>
      <c r="H7" s="1">
        <f>43+1</f>
        <v>44</v>
      </c>
      <c r="I7">
        <f>ROUND(H7/30,2)+0.05*3</f>
        <v>1.62</v>
      </c>
      <c r="J7">
        <f>1.5*3</f>
        <v>4.5</v>
      </c>
      <c r="K7">
        <f t="shared" si="1"/>
        <v>2.7777777777777777</v>
      </c>
      <c r="M7" s="3">
        <f>37+1+82-44+1</f>
        <v>77</v>
      </c>
      <c r="P7" s="21" t="e">
        <f t="shared" si="3"/>
        <v>#DIV/0!</v>
      </c>
      <c r="V7">
        <f t="shared" si="2"/>
        <v>4.5</v>
      </c>
    </row>
    <row r="8" spans="1:22" x14ac:dyDescent="0.15">
      <c r="A8" s="21">
        <v>1006</v>
      </c>
      <c r="B8" s="21" t="s">
        <v>56</v>
      </c>
      <c r="C8" s="23" t="s">
        <v>57</v>
      </c>
      <c r="D8" s="21">
        <v>103</v>
      </c>
      <c r="E8" s="21">
        <v>0</v>
      </c>
      <c r="F8" s="21">
        <v>0</v>
      </c>
      <c r="G8" s="21">
        <v>0</v>
      </c>
      <c r="H8" s="25">
        <f>63+1</f>
        <v>64</v>
      </c>
      <c r="I8">
        <f t="shared" ref="I8:I13" si="4">ROUND(H8/30,2)</f>
        <v>2.13</v>
      </c>
      <c r="J8" s="21">
        <f>1*3+0.8*3</f>
        <v>5.4</v>
      </c>
      <c r="K8" s="21">
        <f t="shared" si="1"/>
        <v>2.535211267605634</v>
      </c>
      <c r="L8" s="21"/>
      <c r="M8" s="30">
        <f>57+1+102-64+1</f>
        <v>97</v>
      </c>
      <c r="N8" s="30"/>
      <c r="O8" s="30"/>
      <c r="P8" s="21" t="e">
        <f t="shared" si="3"/>
        <v>#DIV/0!</v>
      </c>
      <c r="Q8" s="30"/>
      <c r="S8" s="21"/>
      <c r="V8">
        <f t="shared" si="2"/>
        <v>5.4</v>
      </c>
    </row>
    <row r="9" spans="1:22" x14ac:dyDescent="0.15">
      <c r="A9" s="21">
        <v>1007</v>
      </c>
      <c r="B9" s="21" t="s">
        <v>58</v>
      </c>
      <c r="C9" s="23" t="s">
        <v>59</v>
      </c>
      <c r="D9" s="21">
        <v>85</v>
      </c>
      <c r="E9" s="21">
        <v>0</v>
      </c>
      <c r="F9" s="21">
        <v>0</v>
      </c>
      <c r="G9" s="21">
        <v>0</v>
      </c>
      <c r="H9" s="25">
        <f>50-1</f>
        <v>49</v>
      </c>
      <c r="I9">
        <f t="shared" si="4"/>
        <v>1.63</v>
      </c>
      <c r="J9" s="21">
        <f>0.5*8+0.8</f>
        <v>4.8</v>
      </c>
      <c r="K9" s="21">
        <f t="shared" si="1"/>
        <v>2.9447852760736195</v>
      </c>
      <c r="L9" s="21"/>
      <c r="M9" s="30">
        <f>44+1+84-51+1</f>
        <v>79</v>
      </c>
      <c r="N9" s="30"/>
      <c r="O9" s="30"/>
      <c r="P9" s="21" t="e">
        <f t="shared" si="3"/>
        <v>#DIV/0!</v>
      </c>
      <c r="Q9" s="30"/>
      <c r="S9" s="21"/>
      <c r="V9">
        <f t="shared" si="2"/>
        <v>4.8</v>
      </c>
    </row>
    <row r="10" spans="1:22" x14ac:dyDescent="0.15">
      <c r="A10" s="21">
        <v>1008</v>
      </c>
      <c r="B10" s="21" t="s">
        <v>60</v>
      </c>
      <c r="C10" s="23" t="s">
        <v>61</v>
      </c>
      <c r="D10" s="21">
        <v>118</v>
      </c>
      <c r="E10" s="21">
        <v>0</v>
      </c>
      <c r="F10" s="21">
        <v>0</v>
      </c>
      <c r="G10" s="21">
        <v>0</v>
      </c>
      <c r="H10" s="25">
        <f>80+1</f>
        <v>81</v>
      </c>
      <c r="I10">
        <f t="shared" si="4"/>
        <v>2.7</v>
      </c>
      <c r="J10" s="21">
        <f>1+0.8*6</f>
        <v>5.8000000000000007</v>
      </c>
      <c r="K10" s="21">
        <f t="shared" si="1"/>
        <v>2.1481481481481484</v>
      </c>
      <c r="L10" s="21"/>
      <c r="M10" s="30">
        <f>117+1</f>
        <v>118</v>
      </c>
      <c r="N10" s="30"/>
      <c r="O10" s="30"/>
      <c r="P10" s="21" t="e">
        <f t="shared" si="3"/>
        <v>#DIV/0!</v>
      </c>
      <c r="Q10" s="30"/>
      <c r="S10" s="21"/>
      <c r="V10">
        <f t="shared" si="2"/>
        <v>5.8</v>
      </c>
    </row>
    <row r="11" spans="1:22" x14ac:dyDescent="0.15">
      <c r="A11" s="21">
        <v>1009</v>
      </c>
      <c r="B11" s="21" t="s">
        <v>167</v>
      </c>
      <c r="C11" s="23" t="s">
        <v>168</v>
      </c>
      <c r="D11" s="21">
        <v>34</v>
      </c>
      <c r="E11" s="21">
        <v>0</v>
      </c>
      <c r="F11" s="21">
        <v>0</v>
      </c>
      <c r="G11" s="21">
        <v>0</v>
      </c>
      <c r="H11">
        <v>34</v>
      </c>
      <c r="I11">
        <f t="shared" si="4"/>
        <v>1.1299999999999999</v>
      </c>
      <c r="J11" s="21">
        <f>2.5*4</f>
        <v>10</v>
      </c>
      <c r="K11" s="21">
        <f t="shared" si="1"/>
        <v>8.8495575221238951</v>
      </c>
      <c r="L11" s="21"/>
      <c r="M11" s="30"/>
      <c r="N11" s="30"/>
      <c r="O11" s="30"/>
      <c r="P11" s="30"/>
      <c r="Q11" s="30"/>
      <c r="S11" s="21"/>
      <c r="V11">
        <f t="shared" si="2"/>
        <v>10</v>
      </c>
    </row>
    <row r="12" spans="1:22" x14ac:dyDescent="0.15">
      <c r="A12" s="21">
        <v>1010</v>
      </c>
      <c r="B12" s="21" t="s">
        <v>169</v>
      </c>
      <c r="C12" s="23" t="s">
        <v>170</v>
      </c>
      <c r="D12" s="21">
        <v>104</v>
      </c>
      <c r="E12" s="21">
        <v>0</v>
      </c>
      <c r="F12" s="21">
        <v>0</v>
      </c>
      <c r="G12" s="21">
        <v>0</v>
      </c>
      <c r="H12">
        <v>104</v>
      </c>
      <c r="I12">
        <f t="shared" si="4"/>
        <v>3.47</v>
      </c>
      <c r="J12" s="21">
        <f>1*8+0.5*10</f>
        <v>13</v>
      </c>
      <c r="K12" s="21">
        <f t="shared" si="1"/>
        <v>3.7463976945244957</v>
      </c>
      <c r="L12" s="21" t="s">
        <v>568</v>
      </c>
      <c r="M12" s="30"/>
      <c r="N12" s="30"/>
      <c r="O12" s="30"/>
      <c r="P12" s="30"/>
      <c r="Q12" s="30"/>
      <c r="S12" s="21"/>
      <c r="V12">
        <f t="shared" si="2"/>
        <v>13</v>
      </c>
    </row>
    <row r="13" spans="1:22" x14ac:dyDescent="0.15">
      <c r="A13" s="21">
        <v>1011</v>
      </c>
      <c r="B13" s="21" t="s">
        <v>62</v>
      </c>
      <c r="C13" s="23" t="s">
        <v>171</v>
      </c>
      <c r="D13" s="21">
        <v>126</v>
      </c>
      <c r="E13" s="21">
        <v>0</v>
      </c>
      <c r="F13" s="21">
        <v>0</v>
      </c>
      <c r="G13" s="21">
        <v>0</v>
      </c>
      <c r="H13">
        <v>126</v>
      </c>
      <c r="I13">
        <f t="shared" si="4"/>
        <v>4.2</v>
      </c>
      <c r="J13" s="21">
        <f>1*18</f>
        <v>18</v>
      </c>
      <c r="K13" s="21">
        <f t="shared" si="1"/>
        <v>4.2857142857142856</v>
      </c>
      <c r="L13" s="21"/>
      <c r="M13" s="30"/>
      <c r="N13" s="30"/>
      <c r="O13" s="30"/>
      <c r="P13" s="30"/>
      <c r="Q13" s="30"/>
      <c r="S13" s="21"/>
      <c r="V13">
        <f t="shared" si="2"/>
        <v>18</v>
      </c>
    </row>
    <row r="14" spans="1:22" x14ac:dyDescent="0.15">
      <c r="A14">
        <v>2001</v>
      </c>
      <c r="B14" t="s">
        <v>63</v>
      </c>
      <c r="C14" s="4" t="s">
        <v>63</v>
      </c>
      <c r="D14">
        <v>92</v>
      </c>
      <c r="E14">
        <v>0</v>
      </c>
      <c r="F14">
        <v>0</v>
      </c>
      <c r="G14">
        <v>0</v>
      </c>
      <c r="H14" s="13">
        <v>70</v>
      </c>
      <c r="I14" s="15">
        <f t="shared" ref="I14:I80" si="5">ROUND(H14/30,2)</f>
        <v>2.33</v>
      </c>
      <c r="J14" s="15">
        <f>4*0.6+1</f>
        <v>3.4</v>
      </c>
      <c r="K14" s="15">
        <f t="shared" ref="K14:K80" si="6">ROUND(J14/I14,2)</f>
        <v>1.46</v>
      </c>
      <c r="L14" t="s">
        <v>418</v>
      </c>
      <c r="P14" s="3">
        <f>K14*1.5</f>
        <v>2.19</v>
      </c>
      <c r="V14">
        <f t="shared" si="2"/>
        <v>3.4</v>
      </c>
    </row>
    <row r="15" spans="1:22" x14ac:dyDescent="0.15">
      <c r="A15" s="21">
        <v>2002</v>
      </c>
      <c r="B15" s="21" t="s">
        <v>64</v>
      </c>
      <c r="C15" s="23" t="s">
        <v>64</v>
      </c>
      <c r="D15" s="24">
        <v>55</v>
      </c>
      <c r="E15" s="24">
        <v>0</v>
      </c>
      <c r="F15" s="24">
        <v>0</v>
      </c>
      <c r="G15" s="24">
        <v>0</v>
      </c>
      <c r="H15" s="13">
        <v>55</v>
      </c>
      <c r="I15" s="15">
        <f t="shared" si="5"/>
        <v>1.83</v>
      </c>
      <c r="J15" s="15">
        <f>0.8+0.6*3+1</f>
        <v>3.5999999999999996</v>
      </c>
      <c r="K15" s="15">
        <f t="shared" si="6"/>
        <v>1.97</v>
      </c>
      <c r="L15" s="21"/>
      <c r="M15" s="30"/>
      <c r="N15" s="30"/>
      <c r="O15" s="30"/>
      <c r="P15" s="30">
        <f>K15*1.5</f>
        <v>2.9550000000000001</v>
      </c>
      <c r="Q15" s="30"/>
      <c r="S15" s="21"/>
      <c r="V15">
        <f t="shared" si="2"/>
        <v>3.6</v>
      </c>
    </row>
    <row r="16" spans="1:22" x14ac:dyDescent="0.15">
      <c r="A16">
        <v>2003</v>
      </c>
      <c r="B16" t="s">
        <v>65</v>
      </c>
      <c r="C16" s="4" t="s">
        <v>66</v>
      </c>
      <c r="D16">
        <v>88</v>
      </c>
      <c r="E16">
        <v>0</v>
      </c>
      <c r="F16">
        <v>0</v>
      </c>
      <c r="G16">
        <v>0</v>
      </c>
      <c r="H16" s="27">
        <f>46-0</f>
        <v>46</v>
      </c>
      <c r="I16" s="28">
        <f t="shared" si="5"/>
        <v>1.53</v>
      </c>
      <c r="J16" s="28">
        <f>0.4*8</f>
        <v>3.2</v>
      </c>
      <c r="K16" s="28">
        <f t="shared" si="6"/>
        <v>2.09</v>
      </c>
      <c r="M16" s="3">
        <f>34+87-47</f>
        <v>74</v>
      </c>
      <c r="N16" s="3">
        <f t="shared" ref="N16:N21" si="7">ROUND(M16/45,2)</f>
        <v>1.64</v>
      </c>
      <c r="P16" s="21">
        <f t="shared" ref="P16:P21" si="8">ROUND(O16/N16,2)</f>
        <v>0</v>
      </c>
      <c r="V16">
        <f t="shared" si="2"/>
        <v>3.2</v>
      </c>
    </row>
    <row r="17" spans="1:22" x14ac:dyDescent="0.15">
      <c r="A17">
        <v>2004</v>
      </c>
      <c r="B17" t="s">
        <v>67</v>
      </c>
      <c r="C17" s="4" t="s">
        <v>68</v>
      </c>
      <c r="D17">
        <v>100</v>
      </c>
      <c r="E17">
        <v>0</v>
      </c>
      <c r="F17">
        <v>0</v>
      </c>
      <c r="G17">
        <v>0</v>
      </c>
      <c r="H17" s="27">
        <f>47-0+99-84</f>
        <v>62</v>
      </c>
      <c r="I17" s="28">
        <f t="shared" si="5"/>
        <v>2.0699999999999998</v>
      </c>
      <c r="J17" s="28">
        <f>0.6*6+1.5</f>
        <v>5.0999999999999996</v>
      </c>
      <c r="K17" s="28">
        <f t="shared" si="6"/>
        <v>2.46</v>
      </c>
      <c r="M17" s="3">
        <f>99</f>
        <v>99</v>
      </c>
      <c r="N17" s="3">
        <f t="shared" si="7"/>
        <v>2.2000000000000002</v>
      </c>
      <c r="P17" s="21">
        <f t="shared" si="8"/>
        <v>0</v>
      </c>
      <c r="V17">
        <f t="shared" si="2"/>
        <v>5.0999999999999996</v>
      </c>
    </row>
    <row r="18" spans="1:22" x14ac:dyDescent="0.15">
      <c r="A18">
        <v>2005</v>
      </c>
      <c r="B18" t="s">
        <v>69</v>
      </c>
      <c r="C18" s="4" t="s">
        <v>70</v>
      </c>
      <c r="D18">
        <v>80</v>
      </c>
      <c r="E18">
        <v>0</v>
      </c>
      <c r="F18">
        <v>0</v>
      </c>
      <c r="G18">
        <v>0</v>
      </c>
      <c r="H18" s="27">
        <f>56-0</f>
        <v>56</v>
      </c>
      <c r="I18" s="28">
        <f t="shared" si="5"/>
        <v>1.87</v>
      </c>
      <c r="J18" s="28">
        <f>8*0.55+0.6</f>
        <v>5</v>
      </c>
      <c r="K18" s="28">
        <f t="shared" si="6"/>
        <v>2.67</v>
      </c>
      <c r="M18" s="3">
        <f>79</f>
        <v>79</v>
      </c>
      <c r="N18" s="3">
        <f t="shared" si="7"/>
        <v>1.76</v>
      </c>
      <c r="P18" s="21">
        <f t="shared" si="8"/>
        <v>0</v>
      </c>
      <c r="V18">
        <f t="shared" si="2"/>
        <v>5</v>
      </c>
    </row>
    <row r="19" spans="1:22" x14ac:dyDescent="0.15">
      <c r="A19">
        <v>2006</v>
      </c>
      <c r="B19" t="s">
        <v>71</v>
      </c>
      <c r="C19" s="4" t="s">
        <v>72</v>
      </c>
      <c r="D19">
        <v>94</v>
      </c>
      <c r="E19">
        <v>3</v>
      </c>
      <c r="F19">
        <v>14</v>
      </c>
      <c r="G19">
        <v>27</v>
      </c>
      <c r="H19" s="27">
        <f>53-0+93-79+2*(27-14)</f>
        <v>93</v>
      </c>
      <c r="I19" s="28">
        <f t="shared" si="5"/>
        <v>3.1</v>
      </c>
      <c r="J19" s="28">
        <f>0.7+(0.7+0.7)*3+0.7*2</f>
        <v>6.2999999999999989</v>
      </c>
      <c r="K19" s="28">
        <f t="shared" si="6"/>
        <v>2.0299999999999998</v>
      </c>
      <c r="M19" s="3">
        <f>39+93-54+2*(27-14)</f>
        <v>104</v>
      </c>
      <c r="N19" s="3">
        <f t="shared" si="7"/>
        <v>2.31</v>
      </c>
      <c r="P19" s="21">
        <f t="shared" si="8"/>
        <v>0</v>
      </c>
      <c r="V19">
        <f t="shared" si="2"/>
        <v>6.3</v>
      </c>
    </row>
    <row r="20" spans="1:22" x14ac:dyDescent="0.15">
      <c r="A20">
        <v>2007</v>
      </c>
      <c r="B20" t="s">
        <v>73</v>
      </c>
      <c r="C20" s="4" t="s">
        <v>74</v>
      </c>
      <c r="D20">
        <v>115</v>
      </c>
      <c r="E20">
        <v>3</v>
      </c>
      <c r="F20">
        <v>10</v>
      </c>
      <c r="G20">
        <v>22</v>
      </c>
      <c r="H20" s="27">
        <f>49-0+(22-10)*2+114-103</f>
        <v>84</v>
      </c>
      <c r="I20" s="28">
        <f t="shared" si="5"/>
        <v>2.8</v>
      </c>
      <c r="J20" s="28">
        <f>0.6+3*(0.6+0.6)+0.6</f>
        <v>4.7999999999999989</v>
      </c>
      <c r="K20" s="28">
        <f t="shared" si="6"/>
        <v>1.71</v>
      </c>
      <c r="M20" s="3">
        <f>36+114-50+2*(22-10)</f>
        <v>124</v>
      </c>
      <c r="N20" s="3">
        <f t="shared" si="7"/>
        <v>2.76</v>
      </c>
      <c r="P20" s="21">
        <f t="shared" si="8"/>
        <v>0</v>
      </c>
      <c r="V20">
        <f t="shared" si="2"/>
        <v>4.8</v>
      </c>
    </row>
    <row r="21" spans="1:22" x14ac:dyDescent="0.15">
      <c r="A21">
        <v>2008</v>
      </c>
      <c r="B21" t="s">
        <v>75</v>
      </c>
      <c r="C21" s="4" t="s">
        <v>172</v>
      </c>
      <c r="D21">
        <v>105</v>
      </c>
      <c r="E21">
        <v>0</v>
      </c>
      <c r="F21">
        <v>0</v>
      </c>
      <c r="G21">
        <v>0</v>
      </c>
      <c r="H21" s="27">
        <f>45-0</f>
        <v>45</v>
      </c>
      <c r="I21" s="28">
        <f t="shared" si="5"/>
        <v>1.5</v>
      </c>
      <c r="J21" s="28">
        <f>0.8+0.8+1.4</f>
        <v>3</v>
      </c>
      <c r="K21" s="28">
        <f t="shared" si="6"/>
        <v>2</v>
      </c>
      <c r="M21" s="3">
        <f>104</f>
        <v>104</v>
      </c>
      <c r="N21" s="3">
        <f t="shared" si="7"/>
        <v>2.31</v>
      </c>
      <c r="P21" s="21">
        <f t="shared" si="8"/>
        <v>0</v>
      </c>
      <c r="V21">
        <f t="shared" si="2"/>
        <v>3</v>
      </c>
    </row>
    <row r="22" spans="1:22" x14ac:dyDescent="0.15">
      <c r="A22">
        <v>2009</v>
      </c>
      <c r="B22" t="s">
        <v>76</v>
      </c>
      <c r="C22" s="4" t="s">
        <v>77</v>
      </c>
      <c r="D22">
        <v>83</v>
      </c>
      <c r="E22">
        <v>0</v>
      </c>
      <c r="F22">
        <v>0</v>
      </c>
      <c r="G22">
        <v>0</v>
      </c>
      <c r="H22" s="16">
        <v>83</v>
      </c>
      <c r="I22" s="14">
        <f t="shared" si="5"/>
        <v>2.77</v>
      </c>
      <c r="J22" s="14">
        <v>12</v>
      </c>
      <c r="K22" s="16">
        <f t="shared" si="6"/>
        <v>4.33</v>
      </c>
      <c r="M22" s="30"/>
      <c r="N22" s="30"/>
      <c r="O22" s="30"/>
      <c r="P22" s="30"/>
      <c r="Q22" s="30"/>
      <c r="V22">
        <f t="shared" si="2"/>
        <v>12</v>
      </c>
    </row>
    <row r="23" spans="1:22" x14ac:dyDescent="0.15">
      <c r="A23">
        <v>2010</v>
      </c>
      <c r="B23" t="s">
        <v>78</v>
      </c>
      <c r="C23" s="4" t="s">
        <v>79</v>
      </c>
      <c r="D23">
        <v>145</v>
      </c>
      <c r="E23">
        <v>0</v>
      </c>
      <c r="F23">
        <v>0</v>
      </c>
      <c r="G23">
        <v>0</v>
      </c>
      <c r="H23" s="16">
        <v>145</v>
      </c>
      <c r="I23" s="14">
        <f t="shared" si="5"/>
        <v>4.83</v>
      </c>
      <c r="J23" s="14">
        <v>20</v>
      </c>
      <c r="K23" s="16">
        <f t="shared" si="6"/>
        <v>4.1399999999999997</v>
      </c>
      <c r="M23" s="30"/>
      <c r="N23" s="30"/>
      <c r="O23" s="30"/>
      <c r="P23" s="30"/>
      <c r="Q23" s="30"/>
      <c r="V23">
        <f t="shared" si="2"/>
        <v>20</v>
      </c>
    </row>
    <row r="24" spans="1:22" x14ac:dyDescent="0.15">
      <c r="A24">
        <v>2011</v>
      </c>
      <c r="B24" t="s">
        <v>80</v>
      </c>
      <c r="C24" s="4" t="s">
        <v>81</v>
      </c>
      <c r="D24">
        <v>100</v>
      </c>
      <c r="E24">
        <v>3</v>
      </c>
      <c r="F24">
        <v>76</v>
      </c>
      <c r="G24">
        <v>95</v>
      </c>
      <c r="H24">
        <v>100</v>
      </c>
      <c r="I24" s="1">
        <f t="shared" si="5"/>
        <v>3.33</v>
      </c>
      <c r="J24" s="1">
        <v>15</v>
      </c>
      <c r="K24">
        <f t="shared" si="6"/>
        <v>4.5</v>
      </c>
      <c r="M24" s="30"/>
      <c r="N24" s="30"/>
      <c r="O24" s="30"/>
      <c r="P24" s="30"/>
      <c r="Q24" s="30"/>
      <c r="V24">
        <f t="shared" si="2"/>
        <v>15</v>
      </c>
    </row>
    <row r="25" spans="1:22" x14ac:dyDescent="0.15">
      <c r="A25" s="21">
        <v>3001</v>
      </c>
      <c r="B25" s="21" t="s">
        <v>173</v>
      </c>
      <c r="C25" s="23" t="s">
        <v>173</v>
      </c>
      <c r="D25" s="21">
        <v>192</v>
      </c>
      <c r="E25" s="21">
        <v>0</v>
      </c>
      <c r="F25" s="21">
        <v>0</v>
      </c>
      <c r="G25" s="21">
        <v>0</v>
      </c>
      <c r="H25" s="25">
        <f>192-(27-17+60-50+84-74)</f>
        <v>162</v>
      </c>
      <c r="I25" s="25">
        <f t="shared" si="5"/>
        <v>5.4</v>
      </c>
      <c r="J25" s="29">
        <f>0.8*5+1.5</f>
        <v>5.5</v>
      </c>
      <c r="K25" s="21">
        <f t="shared" si="6"/>
        <v>1.02</v>
      </c>
      <c r="L25" s="21"/>
      <c r="M25" s="30"/>
      <c r="N25" s="30"/>
      <c r="O25" s="30"/>
      <c r="P25" s="30"/>
      <c r="Q25" s="30"/>
      <c r="S25" s="21"/>
      <c r="V25">
        <f t="shared" si="2"/>
        <v>5.5</v>
      </c>
    </row>
    <row r="26" spans="1:22" x14ac:dyDescent="0.15">
      <c r="A26" s="21">
        <v>3002</v>
      </c>
      <c r="B26" s="21" t="s">
        <v>174</v>
      </c>
      <c r="C26" s="23" t="s">
        <v>174</v>
      </c>
      <c r="D26" s="21">
        <v>84</v>
      </c>
      <c r="E26" s="21">
        <v>0</v>
      </c>
      <c r="F26" s="21">
        <v>0</v>
      </c>
      <c r="G26" s="21">
        <v>0</v>
      </c>
      <c r="H26" s="25">
        <v>84</v>
      </c>
      <c r="I26" s="25">
        <f t="shared" si="5"/>
        <v>2.8</v>
      </c>
      <c r="J26" s="29">
        <f>0.8+0.6*2+0.8+2</f>
        <v>4.8</v>
      </c>
      <c r="K26" s="21">
        <f t="shared" si="6"/>
        <v>1.71</v>
      </c>
      <c r="L26" s="21"/>
      <c r="M26" s="30"/>
      <c r="N26" s="30"/>
      <c r="O26" s="30"/>
      <c r="P26" s="30"/>
      <c r="Q26" s="30"/>
      <c r="S26" s="21"/>
      <c r="V26">
        <f t="shared" si="2"/>
        <v>4.8</v>
      </c>
    </row>
    <row r="27" spans="1:22" x14ac:dyDescent="0.15">
      <c r="A27" s="21">
        <v>3003</v>
      </c>
      <c r="B27" s="21" t="s">
        <v>175</v>
      </c>
      <c r="C27" s="23" t="s">
        <v>176</v>
      </c>
      <c r="D27" s="21">
        <v>150</v>
      </c>
      <c r="E27" s="21">
        <v>1</v>
      </c>
      <c r="F27" s="21">
        <v>9</v>
      </c>
      <c r="G27" s="21">
        <v>29</v>
      </c>
      <c r="H27" s="25">
        <f>65-0+1</f>
        <v>66</v>
      </c>
      <c r="I27" s="25">
        <f t="shared" si="5"/>
        <v>2.2000000000000002</v>
      </c>
      <c r="J27" s="29">
        <f>0.15*50</f>
        <v>7.5</v>
      </c>
      <c r="K27" s="21">
        <f t="shared" si="6"/>
        <v>3.41</v>
      </c>
      <c r="L27" s="21"/>
      <c r="M27" s="30">
        <f>149-66+1+59-0+1</f>
        <v>144</v>
      </c>
      <c r="N27" s="30">
        <f>M27/30/1.5</f>
        <v>3.1999999999999997</v>
      </c>
      <c r="O27" s="30">
        <f>0.15*50+0.6*14</f>
        <v>15.9</v>
      </c>
      <c r="P27" s="21">
        <f t="shared" ref="P27:P32" si="9">ROUND(O27/N27,2)</f>
        <v>4.97</v>
      </c>
      <c r="Q27" s="30"/>
      <c r="S27" s="21"/>
      <c r="V27">
        <f t="shared" si="2"/>
        <v>7.5</v>
      </c>
    </row>
    <row r="28" spans="1:22" x14ac:dyDescent="0.15">
      <c r="A28" s="21">
        <v>3004</v>
      </c>
      <c r="B28" s="21" t="s">
        <v>177</v>
      </c>
      <c r="C28" s="23" t="s">
        <v>178</v>
      </c>
      <c r="D28" s="21">
        <v>83</v>
      </c>
      <c r="E28" s="21">
        <v>7</v>
      </c>
      <c r="F28" s="21">
        <v>12</v>
      </c>
      <c r="G28" s="21">
        <v>23</v>
      </c>
      <c r="H28" s="25">
        <f>32-0+1+(23-12+1)*6</f>
        <v>105</v>
      </c>
      <c r="I28" s="25">
        <f t="shared" si="5"/>
        <v>3.5</v>
      </c>
      <c r="J28" s="29">
        <f>0.8*8</f>
        <v>6.4</v>
      </c>
      <c r="K28" s="21">
        <f t="shared" si="6"/>
        <v>1.83</v>
      </c>
      <c r="L28" s="21"/>
      <c r="M28" s="30">
        <f>26-0+1+82-33+1+(23-12+1)*6</f>
        <v>149</v>
      </c>
      <c r="N28" s="30">
        <f t="shared" ref="N28:N32" si="10">M28/30/1.5</f>
        <v>3.3111111111111113</v>
      </c>
      <c r="O28" s="30">
        <f>0.8*8+0.6+0.8+4</f>
        <v>11.8</v>
      </c>
      <c r="P28" s="21">
        <f t="shared" si="9"/>
        <v>3.56</v>
      </c>
      <c r="Q28" s="30"/>
      <c r="S28" s="21"/>
      <c r="V28">
        <f t="shared" si="2"/>
        <v>6.4</v>
      </c>
    </row>
    <row r="29" spans="1:22" x14ac:dyDescent="0.15">
      <c r="A29" s="21">
        <v>3005</v>
      </c>
      <c r="B29" s="21" t="s">
        <v>179</v>
      </c>
      <c r="C29" s="23" t="s">
        <v>180</v>
      </c>
      <c r="D29" s="21">
        <v>76</v>
      </c>
      <c r="E29" s="21">
        <v>2</v>
      </c>
      <c r="F29" s="21">
        <v>40</v>
      </c>
      <c r="G29" s="21">
        <v>51</v>
      </c>
      <c r="H29" s="25">
        <f>39+1</f>
        <v>40</v>
      </c>
      <c r="I29" s="25">
        <f t="shared" si="5"/>
        <v>1.33</v>
      </c>
      <c r="J29" s="29">
        <f>0.6*8+1</f>
        <v>5.8</v>
      </c>
      <c r="K29" s="21">
        <f t="shared" si="6"/>
        <v>4.3600000000000003</v>
      </c>
      <c r="L29" s="21"/>
      <c r="M29" s="30">
        <f>33+1+75-40+1+51-40+1</f>
        <v>82</v>
      </c>
      <c r="N29" s="30">
        <f t="shared" si="10"/>
        <v>1.8222222222222222</v>
      </c>
      <c r="O29" s="30">
        <f>0.6*8+1+1+26*0.3</f>
        <v>14.6</v>
      </c>
      <c r="P29" s="21">
        <f t="shared" si="9"/>
        <v>8.01</v>
      </c>
      <c r="Q29" s="30"/>
      <c r="S29" s="21"/>
      <c r="V29">
        <f t="shared" si="2"/>
        <v>5.8</v>
      </c>
    </row>
    <row r="30" spans="1:22" x14ac:dyDescent="0.15">
      <c r="A30" s="21">
        <v>3006</v>
      </c>
      <c r="B30" s="21" t="s">
        <v>181</v>
      </c>
      <c r="C30" s="23" t="s">
        <v>182</v>
      </c>
      <c r="D30" s="21">
        <v>96</v>
      </c>
      <c r="E30" s="21">
        <v>3</v>
      </c>
      <c r="F30" s="21">
        <v>18</v>
      </c>
      <c r="G30" s="21">
        <v>41</v>
      </c>
      <c r="H30" s="25">
        <f>53+1+(41-18)*2</f>
        <v>100</v>
      </c>
      <c r="I30" s="25">
        <f t="shared" si="5"/>
        <v>3.33</v>
      </c>
      <c r="J30" s="29">
        <f>(0.3*3+0.3+0.8)*3</f>
        <v>6</v>
      </c>
      <c r="K30" s="21">
        <f t="shared" si="6"/>
        <v>1.8</v>
      </c>
      <c r="L30" s="21"/>
      <c r="M30" s="30">
        <f>44+1+95-54+1+(41-18)*2</f>
        <v>133</v>
      </c>
      <c r="N30" s="30">
        <f t="shared" si="10"/>
        <v>2.9555555555555557</v>
      </c>
      <c r="O30" s="30">
        <f>(0.3*3+0.3+0.8)*3+1+3</f>
        <v>10</v>
      </c>
      <c r="P30" s="21">
        <f t="shared" si="9"/>
        <v>3.38</v>
      </c>
      <c r="Q30" s="30"/>
      <c r="S30" s="21"/>
      <c r="V30">
        <f t="shared" si="2"/>
        <v>6</v>
      </c>
    </row>
    <row r="31" spans="1:22" x14ac:dyDescent="0.15">
      <c r="A31" s="21">
        <v>3007</v>
      </c>
      <c r="B31" s="21" t="s">
        <v>183</v>
      </c>
      <c r="C31" s="23" t="s">
        <v>184</v>
      </c>
      <c r="D31" s="21">
        <v>90</v>
      </c>
      <c r="E31" s="21">
        <v>0</v>
      </c>
      <c r="F31" s="21">
        <v>0</v>
      </c>
      <c r="G31" s="21">
        <v>0</v>
      </c>
      <c r="H31" s="25">
        <f>47+1</f>
        <v>48</v>
      </c>
      <c r="I31" s="25">
        <f t="shared" si="5"/>
        <v>1.6</v>
      </c>
      <c r="J31" s="29">
        <f>0.6*8+0.5*3+0.8</f>
        <v>7.1</v>
      </c>
      <c r="K31" s="21">
        <f t="shared" si="6"/>
        <v>4.4400000000000004</v>
      </c>
      <c r="L31" s="21"/>
      <c r="M31" s="30">
        <f>42+1+90-48+1</f>
        <v>86</v>
      </c>
      <c r="N31" s="30">
        <f t="shared" si="10"/>
        <v>1.9111111111111112</v>
      </c>
      <c r="O31" s="30">
        <f>0.6*8+0.5*3+0.8+1+1.6</f>
        <v>9.6999999999999993</v>
      </c>
      <c r="P31" s="21">
        <f t="shared" si="9"/>
        <v>5.08</v>
      </c>
      <c r="Q31" s="30"/>
      <c r="S31" s="21"/>
      <c r="V31">
        <f t="shared" si="2"/>
        <v>7.1</v>
      </c>
    </row>
    <row r="32" spans="1:22" x14ac:dyDescent="0.15">
      <c r="A32" s="21">
        <v>3008</v>
      </c>
      <c r="B32" s="21" t="s">
        <v>185</v>
      </c>
      <c r="C32" s="23" t="s">
        <v>186</v>
      </c>
      <c r="D32" s="21">
        <v>111</v>
      </c>
      <c r="E32" s="21">
        <v>1</v>
      </c>
      <c r="F32" s="21">
        <v>30</v>
      </c>
      <c r="G32" s="21">
        <v>49</v>
      </c>
      <c r="H32" s="25">
        <f>65+1</f>
        <v>66</v>
      </c>
      <c r="I32" s="25">
        <f t="shared" si="5"/>
        <v>2.2000000000000002</v>
      </c>
      <c r="J32" s="29">
        <f>0.6*5</f>
        <v>3</v>
      </c>
      <c r="K32" s="21">
        <f t="shared" si="6"/>
        <v>1.36</v>
      </c>
      <c r="L32" s="21" t="s">
        <v>569</v>
      </c>
      <c r="M32" s="30">
        <f>59+1+111-66+1</f>
        <v>106</v>
      </c>
      <c r="N32" s="30">
        <f t="shared" si="10"/>
        <v>2.3555555555555556</v>
      </c>
      <c r="O32" s="30">
        <f>0.6*5</f>
        <v>3</v>
      </c>
      <c r="P32" s="21">
        <f t="shared" si="9"/>
        <v>1.27</v>
      </c>
      <c r="Q32" s="30"/>
      <c r="S32" s="21"/>
      <c r="V32">
        <f t="shared" si="2"/>
        <v>3</v>
      </c>
    </row>
    <row r="33" spans="1:22" x14ac:dyDescent="0.15">
      <c r="A33" s="21">
        <v>3009</v>
      </c>
      <c r="B33" s="21" t="s">
        <v>187</v>
      </c>
      <c r="C33" s="23" t="s">
        <v>188</v>
      </c>
      <c r="D33" s="21">
        <v>108</v>
      </c>
      <c r="E33" s="21">
        <v>0</v>
      </c>
      <c r="F33" s="21">
        <v>0</v>
      </c>
      <c r="G33" s="21">
        <v>0</v>
      </c>
      <c r="H33" s="25"/>
      <c r="I33" s="25">
        <f t="shared" si="5"/>
        <v>0</v>
      </c>
      <c r="J33" s="29">
        <v>1</v>
      </c>
      <c r="K33" s="21" t="e">
        <f t="shared" si="6"/>
        <v>#DIV/0!</v>
      </c>
      <c r="L33" s="21"/>
      <c r="M33" s="30"/>
      <c r="N33" s="30"/>
      <c r="O33" s="30"/>
      <c r="P33" s="30"/>
      <c r="Q33" s="30"/>
      <c r="S33" s="21"/>
      <c r="V33">
        <f t="shared" si="2"/>
        <v>1</v>
      </c>
    </row>
    <row r="34" spans="1:22" x14ac:dyDescent="0.15">
      <c r="A34" s="21">
        <v>3010</v>
      </c>
      <c r="B34" s="21" t="s">
        <v>189</v>
      </c>
      <c r="C34" s="23" t="s">
        <v>190</v>
      </c>
      <c r="D34" s="21">
        <v>153</v>
      </c>
      <c r="E34" s="21">
        <v>0</v>
      </c>
      <c r="F34" s="21">
        <v>0</v>
      </c>
      <c r="G34" s="21">
        <v>0</v>
      </c>
      <c r="H34" s="25"/>
      <c r="I34" s="25">
        <f t="shared" si="5"/>
        <v>0</v>
      </c>
      <c r="J34" s="29">
        <v>1</v>
      </c>
      <c r="K34" s="21" t="e">
        <f t="shared" si="6"/>
        <v>#DIV/0!</v>
      </c>
      <c r="L34" s="21"/>
      <c r="M34" s="30"/>
      <c r="N34" s="30"/>
      <c r="O34" s="30"/>
      <c r="P34" s="30"/>
      <c r="Q34" s="30"/>
      <c r="S34" s="21"/>
      <c r="V34">
        <f t="shared" si="2"/>
        <v>1</v>
      </c>
    </row>
    <row r="35" spans="1:22" x14ac:dyDescent="0.15">
      <c r="A35" s="21">
        <v>3011</v>
      </c>
      <c r="B35" s="21" t="s">
        <v>82</v>
      </c>
      <c r="C35" s="23" t="s">
        <v>83</v>
      </c>
      <c r="D35" s="21">
        <v>233</v>
      </c>
      <c r="E35" s="21">
        <v>0</v>
      </c>
      <c r="F35" s="21">
        <v>0</v>
      </c>
      <c r="G35" s="21">
        <v>0</v>
      </c>
      <c r="H35" s="25"/>
      <c r="I35" s="25">
        <f t="shared" si="5"/>
        <v>0</v>
      </c>
      <c r="J35" s="29">
        <v>1</v>
      </c>
      <c r="K35" s="21" t="e">
        <f t="shared" si="6"/>
        <v>#DIV/0!</v>
      </c>
      <c r="L35" s="21"/>
      <c r="M35" s="30"/>
      <c r="N35" s="30"/>
      <c r="O35" s="30"/>
      <c r="P35" s="30"/>
      <c r="Q35" s="30"/>
      <c r="S35" s="21"/>
      <c r="V35">
        <f t="shared" si="2"/>
        <v>1</v>
      </c>
    </row>
    <row r="36" spans="1:22" x14ac:dyDescent="0.15">
      <c r="A36">
        <v>1000101</v>
      </c>
      <c r="B36" t="s">
        <v>191</v>
      </c>
      <c r="C36" s="4" t="s">
        <v>441</v>
      </c>
      <c r="D36">
        <v>14</v>
      </c>
      <c r="E36">
        <v>0</v>
      </c>
      <c r="F36">
        <v>0</v>
      </c>
      <c r="G36">
        <v>0</v>
      </c>
      <c r="H36" s="1">
        <f t="shared" ref="H36:H105" si="11">D36+(E36-1)*(G36-F36)</f>
        <v>14</v>
      </c>
      <c r="I36" s="1">
        <f t="shared" si="5"/>
        <v>0.47</v>
      </c>
      <c r="J36">
        <f>1+1</f>
        <v>2</v>
      </c>
      <c r="K36">
        <f t="shared" si="6"/>
        <v>4.26</v>
      </c>
      <c r="S36">
        <v>1</v>
      </c>
      <c r="V36">
        <f t="shared" si="2"/>
        <v>2</v>
      </c>
    </row>
    <row r="37" spans="1:22" x14ac:dyDescent="0.15">
      <c r="A37">
        <v>1000102</v>
      </c>
      <c r="B37" t="s">
        <v>191</v>
      </c>
      <c r="C37" s="4" t="s">
        <v>442</v>
      </c>
      <c r="D37">
        <v>15</v>
      </c>
      <c r="E37">
        <v>0</v>
      </c>
      <c r="F37">
        <v>0</v>
      </c>
      <c r="G37">
        <v>0</v>
      </c>
      <c r="H37" s="1">
        <f t="shared" si="11"/>
        <v>15</v>
      </c>
      <c r="I37" s="1">
        <f t="shared" si="5"/>
        <v>0.5</v>
      </c>
      <c r="J37">
        <f>2</f>
        <v>2</v>
      </c>
      <c r="K37">
        <f t="shared" si="6"/>
        <v>4</v>
      </c>
      <c r="S37">
        <v>1</v>
      </c>
      <c r="V37">
        <f t="shared" si="2"/>
        <v>2</v>
      </c>
    </row>
    <row r="38" spans="1:22" x14ac:dyDescent="0.15">
      <c r="A38">
        <v>1000103</v>
      </c>
      <c r="B38" t="s">
        <v>192</v>
      </c>
      <c r="C38" s="4" t="s">
        <v>193</v>
      </c>
      <c r="D38">
        <v>18</v>
      </c>
      <c r="E38">
        <v>5</v>
      </c>
      <c r="F38">
        <v>0</v>
      </c>
      <c r="G38">
        <v>9</v>
      </c>
      <c r="H38" s="1">
        <f t="shared" si="11"/>
        <v>54</v>
      </c>
      <c r="I38" s="1">
        <f t="shared" si="5"/>
        <v>1.8</v>
      </c>
      <c r="J38">
        <f>0.2*4*5+0.25</f>
        <v>4.25</v>
      </c>
      <c r="K38">
        <f t="shared" si="6"/>
        <v>2.36</v>
      </c>
      <c r="R38">
        <v>1</v>
      </c>
      <c r="S38">
        <v>1</v>
      </c>
      <c r="V38">
        <f t="shared" si="2"/>
        <v>4.25</v>
      </c>
    </row>
    <row r="39" spans="1:22" x14ac:dyDescent="0.15">
      <c r="A39">
        <v>1000104</v>
      </c>
      <c r="B39" t="s">
        <v>191</v>
      </c>
      <c r="C39" s="4" t="s">
        <v>567</v>
      </c>
      <c r="D39">
        <v>15</v>
      </c>
      <c r="E39">
        <v>0</v>
      </c>
      <c r="F39">
        <v>0</v>
      </c>
      <c r="G39">
        <v>0</v>
      </c>
      <c r="H39" s="1">
        <f t="shared" ref="H39:H41" si="12">D39+(E39-1)*(G39-F39)</f>
        <v>15</v>
      </c>
      <c r="I39" s="1">
        <f t="shared" ref="I39:I41" si="13">ROUND(H39/30,2)</f>
        <v>0.5</v>
      </c>
      <c r="J39">
        <v>0</v>
      </c>
      <c r="K39">
        <f t="shared" ref="K39:K41" si="14">ROUND(J39/I39,2)</f>
        <v>0</v>
      </c>
      <c r="S39">
        <v>1</v>
      </c>
      <c r="V39">
        <f t="shared" ref="V39:V41" si="15">ROUND(J39,2)</f>
        <v>0</v>
      </c>
    </row>
    <row r="40" spans="1:22" x14ac:dyDescent="0.15">
      <c r="A40">
        <v>1000105</v>
      </c>
      <c r="B40" t="s">
        <v>191</v>
      </c>
      <c r="C40" s="4" t="s">
        <v>567</v>
      </c>
      <c r="D40">
        <v>15</v>
      </c>
      <c r="E40">
        <v>0</v>
      </c>
      <c r="F40">
        <v>0</v>
      </c>
      <c r="G40">
        <v>0</v>
      </c>
      <c r="H40" s="1">
        <f t="shared" si="12"/>
        <v>15</v>
      </c>
      <c r="I40" s="1">
        <f t="shared" si="13"/>
        <v>0.5</v>
      </c>
      <c r="J40">
        <v>0</v>
      </c>
      <c r="K40">
        <f t="shared" si="14"/>
        <v>0</v>
      </c>
      <c r="S40">
        <v>1</v>
      </c>
      <c r="V40">
        <f t="shared" si="15"/>
        <v>0</v>
      </c>
    </row>
    <row r="41" spans="1:22" x14ac:dyDescent="0.15">
      <c r="A41">
        <v>1000106</v>
      </c>
      <c r="B41" t="s">
        <v>191</v>
      </c>
      <c r="C41" s="4" t="s">
        <v>567</v>
      </c>
      <c r="D41">
        <v>15</v>
      </c>
      <c r="E41">
        <v>0</v>
      </c>
      <c r="F41">
        <v>0</v>
      </c>
      <c r="G41">
        <v>0</v>
      </c>
      <c r="H41" s="1">
        <f t="shared" si="12"/>
        <v>15</v>
      </c>
      <c r="I41" s="1">
        <f t="shared" si="13"/>
        <v>0.5</v>
      </c>
      <c r="J41">
        <v>0</v>
      </c>
      <c r="K41">
        <f t="shared" si="14"/>
        <v>0</v>
      </c>
      <c r="S41">
        <v>1</v>
      </c>
      <c r="V41">
        <f t="shared" si="15"/>
        <v>0</v>
      </c>
    </row>
    <row r="42" spans="1:22" x14ac:dyDescent="0.15">
      <c r="A42">
        <v>1000111</v>
      </c>
      <c r="B42" t="s">
        <v>191</v>
      </c>
      <c r="C42" s="4" t="s">
        <v>194</v>
      </c>
      <c r="D42">
        <v>50</v>
      </c>
      <c r="E42">
        <v>0</v>
      </c>
      <c r="F42">
        <v>0</v>
      </c>
      <c r="G42">
        <v>0</v>
      </c>
      <c r="H42" s="1">
        <f t="shared" si="11"/>
        <v>50</v>
      </c>
      <c r="I42" s="1">
        <f t="shared" si="5"/>
        <v>1.67</v>
      </c>
      <c r="J42">
        <v>0</v>
      </c>
      <c r="K42">
        <f t="shared" si="6"/>
        <v>0</v>
      </c>
      <c r="M42" s="30"/>
      <c r="N42" s="30"/>
      <c r="O42" s="30"/>
      <c r="P42" s="30"/>
      <c r="Q42" s="30"/>
      <c r="S42">
        <v>1</v>
      </c>
      <c r="V42">
        <f t="shared" si="2"/>
        <v>0</v>
      </c>
    </row>
    <row r="43" spans="1:22" x14ac:dyDescent="0.15">
      <c r="A43">
        <v>1000201</v>
      </c>
      <c r="B43" t="s">
        <v>195</v>
      </c>
      <c r="C43" s="4" t="s">
        <v>196</v>
      </c>
      <c r="D43">
        <v>17</v>
      </c>
      <c r="E43">
        <v>0</v>
      </c>
      <c r="F43">
        <v>0</v>
      </c>
      <c r="G43">
        <v>0</v>
      </c>
      <c r="H43" s="1">
        <f t="shared" si="11"/>
        <v>17</v>
      </c>
      <c r="I43" s="1">
        <f t="shared" si="5"/>
        <v>0.56999999999999995</v>
      </c>
      <c r="J43">
        <f>0.9+0.9</f>
        <v>1.8</v>
      </c>
      <c r="K43">
        <f t="shared" si="6"/>
        <v>3.16</v>
      </c>
      <c r="S43">
        <v>0</v>
      </c>
      <c r="V43">
        <f t="shared" si="2"/>
        <v>1.8</v>
      </c>
    </row>
    <row r="44" spans="1:22" x14ac:dyDescent="0.15">
      <c r="A44">
        <v>1000202</v>
      </c>
      <c r="B44" t="s">
        <v>195</v>
      </c>
      <c r="C44" s="4" t="s">
        <v>84</v>
      </c>
      <c r="D44">
        <v>25</v>
      </c>
      <c r="E44">
        <v>0</v>
      </c>
      <c r="F44">
        <v>0</v>
      </c>
      <c r="G44">
        <v>0</v>
      </c>
      <c r="H44" s="1">
        <f t="shared" si="11"/>
        <v>25</v>
      </c>
      <c r="I44" s="1">
        <f t="shared" si="5"/>
        <v>0.83</v>
      </c>
      <c r="J44">
        <f>1+1</f>
        <v>2</v>
      </c>
      <c r="K44">
        <f t="shared" si="6"/>
        <v>2.41</v>
      </c>
      <c r="S44">
        <v>0</v>
      </c>
      <c r="V44">
        <f t="shared" si="2"/>
        <v>2</v>
      </c>
    </row>
    <row r="45" spans="1:22" x14ac:dyDescent="0.15">
      <c r="A45">
        <v>1000301</v>
      </c>
      <c r="B45" t="s">
        <v>197</v>
      </c>
      <c r="C45" s="4" t="s">
        <v>444</v>
      </c>
      <c r="D45">
        <v>14</v>
      </c>
      <c r="E45">
        <v>0</v>
      </c>
      <c r="F45">
        <v>0</v>
      </c>
      <c r="G45">
        <v>0</v>
      </c>
      <c r="H45" s="1">
        <f t="shared" si="11"/>
        <v>14</v>
      </c>
      <c r="I45" s="1">
        <f t="shared" si="5"/>
        <v>0.47</v>
      </c>
      <c r="J45">
        <f>1.9</f>
        <v>1.9</v>
      </c>
      <c r="K45">
        <f t="shared" si="6"/>
        <v>4.04</v>
      </c>
      <c r="S45">
        <v>0</v>
      </c>
      <c r="V45">
        <f t="shared" si="2"/>
        <v>1.9</v>
      </c>
    </row>
    <row r="46" spans="1:22" x14ac:dyDescent="0.15">
      <c r="A46">
        <v>1000302</v>
      </c>
      <c r="B46" t="s">
        <v>197</v>
      </c>
      <c r="C46" s="4" t="s">
        <v>443</v>
      </c>
      <c r="D46">
        <v>24</v>
      </c>
      <c r="E46">
        <v>0</v>
      </c>
      <c r="F46">
        <v>0</v>
      </c>
      <c r="G46">
        <v>0</v>
      </c>
      <c r="H46" s="1">
        <f t="shared" si="11"/>
        <v>24</v>
      </c>
      <c r="I46" s="1">
        <f t="shared" si="5"/>
        <v>0.8</v>
      </c>
      <c r="J46">
        <f>5*0.5</f>
        <v>2.5</v>
      </c>
      <c r="K46">
        <f t="shared" si="6"/>
        <v>3.13</v>
      </c>
      <c r="S46">
        <v>0</v>
      </c>
      <c r="V46">
        <f t="shared" si="2"/>
        <v>2.5</v>
      </c>
    </row>
    <row r="47" spans="1:22" x14ac:dyDescent="0.15">
      <c r="A47">
        <v>1000401</v>
      </c>
      <c r="B47" t="s">
        <v>198</v>
      </c>
      <c r="C47" s="4" t="s">
        <v>445</v>
      </c>
      <c r="D47">
        <v>22</v>
      </c>
      <c r="E47">
        <v>0</v>
      </c>
      <c r="F47">
        <v>0</v>
      </c>
      <c r="G47">
        <v>0</v>
      </c>
      <c r="H47" s="1">
        <f t="shared" si="11"/>
        <v>22</v>
      </c>
      <c r="I47" s="1">
        <f t="shared" si="5"/>
        <v>0.73</v>
      </c>
      <c r="J47">
        <v>0</v>
      </c>
      <c r="K47">
        <f t="shared" si="6"/>
        <v>0</v>
      </c>
      <c r="S47">
        <v>0</v>
      </c>
      <c r="V47">
        <f t="shared" si="2"/>
        <v>0</v>
      </c>
    </row>
    <row r="48" spans="1:22" x14ac:dyDescent="0.15">
      <c r="A48" s="21">
        <v>1000402</v>
      </c>
      <c r="B48" s="21" t="s">
        <v>198</v>
      </c>
      <c r="C48" s="23" t="s">
        <v>446</v>
      </c>
      <c r="D48" s="21">
        <v>20</v>
      </c>
      <c r="E48" s="21">
        <v>0</v>
      </c>
      <c r="F48" s="21">
        <v>0</v>
      </c>
      <c r="G48" s="21">
        <v>0</v>
      </c>
      <c r="H48" s="25">
        <f t="shared" si="11"/>
        <v>20</v>
      </c>
      <c r="I48" s="25">
        <f t="shared" si="5"/>
        <v>0.67</v>
      </c>
      <c r="J48" s="21">
        <f>1.5</f>
        <v>1.5</v>
      </c>
      <c r="K48" s="21">
        <f t="shared" si="6"/>
        <v>2.2400000000000002</v>
      </c>
      <c r="L48" s="21"/>
      <c r="M48" s="30"/>
      <c r="N48" s="30"/>
      <c r="O48" s="30"/>
      <c r="P48" s="30"/>
      <c r="Q48" s="30"/>
      <c r="S48" s="21">
        <v>0</v>
      </c>
      <c r="V48">
        <f t="shared" si="2"/>
        <v>1.5</v>
      </c>
    </row>
    <row r="49" spans="1:22" x14ac:dyDescent="0.15">
      <c r="A49">
        <v>1000501</v>
      </c>
      <c r="B49" t="s">
        <v>199</v>
      </c>
      <c r="C49" s="4" t="s">
        <v>447</v>
      </c>
      <c r="D49">
        <v>27</v>
      </c>
      <c r="E49">
        <v>0</v>
      </c>
      <c r="F49">
        <v>0</v>
      </c>
      <c r="G49">
        <v>0</v>
      </c>
      <c r="H49" s="1">
        <f t="shared" si="11"/>
        <v>27</v>
      </c>
      <c r="I49" s="1">
        <f t="shared" si="5"/>
        <v>0.9</v>
      </c>
      <c r="J49">
        <f>1+1.5</f>
        <v>2.5</v>
      </c>
      <c r="K49">
        <f t="shared" si="6"/>
        <v>2.78</v>
      </c>
      <c r="S49">
        <v>1</v>
      </c>
      <c r="V49">
        <f t="shared" si="2"/>
        <v>2.5</v>
      </c>
    </row>
    <row r="50" spans="1:22" x14ac:dyDescent="0.15">
      <c r="A50" s="21">
        <v>1000502</v>
      </c>
      <c r="B50" s="21" t="s">
        <v>199</v>
      </c>
      <c r="C50" s="23" t="s">
        <v>448</v>
      </c>
      <c r="D50" s="21">
        <v>44</v>
      </c>
      <c r="E50" s="21">
        <v>0</v>
      </c>
      <c r="F50" s="21">
        <v>0</v>
      </c>
      <c r="G50" s="21">
        <v>0</v>
      </c>
      <c r="H50" s="25">
        <f t="shared" si="11"/>
        <v>44</v>
      </c>
      <c r="I50" s="25">
        <f t="shared" si="5"/>
        <v>1.47</v>
      </c>
      <c r="J50" s="21">
        <f>1+1+2</f>
        <v>4</v>
      </c>
      <c r="K50" s="21">
        <f t="shared" si="6"/>
        <v>2.72</v>
      </c>
      <c r="L50" s="21"/>
      <c r="M50" s="30"/>
      <c r="N50" s="30"/>
      <c r="O50" s="30"/>
      <c r="P50" s="30"/>
      <c r="Q50" s="30"/>
      <c r="S50" s="21">
        <v>1</v>
      </c>
      <c r="V50">
        <f t="shared" si="2"/>
        <v>4</v>
      </c>
    </row>
    <row r="51" spans="1:22" x14ac:dyDescent="0.15">
      <c r="A51" s="21">
        <v>1000503</v>
      </c>
      <c r="B51" s="21" t="s">
        <v>200</v>
      </c>
      <c r="C51" s="23" t="s">
        <v>201</v>
      </c>
      <c r="D51" s="21">
        <v>26</v>
      </c>
      <c r="E51" s="21">
        <v>3</v>
      </c>
      <c r="F51" s="21">
        <v>0</v>
      </c>
      <c r="G51" s="21">
        <v>8</v>
      </c>
      <c r="H51" s="25">
        <f t="shared" si="11"/>
        <v>42</v>
      </c>
      <c r="I51" s="25">
        <f t="shared" si="5"/>
        <v>1.4</v>
      </c>
      <c r="J51" s="21">
        <f>0.6*3+0.6+0.6+1</f>
        <v>4</v>
      </c>
      <c r="K51" s="21">
        <f t="shared" si="6"/>
        <v>2.86</v>
      </c>
      <c r="L51" s="21"/>
      <c r="M51" s="30"/>
      <c r="N51" s="30"/>
      <c r="O51" s="30"/>
      <c r="P51" s="30"/>
      <c r="Q51" s="30"/>
      <c r="R51">
        <v>1</v>
      </c>
      <c r="S51" s="21">
        <v>1</v>
      </c>
      <c r="V51">
        <f t="shared" si="2"/>
        <v>4</v>
      </c>
    </row>
    <row r="52" spans="1:22" x14ac:dyDescent="0.15">
      <c r="A52" s="21">
        <v>1000601</v>
      </c>
      <c r="B52" s="21" t="s">
        <v>202</v>
      </c>
      <c r="C52" s="23" t="s">
        <v>449</v>
      </c>
      <c r="D52" s="21">
        <v>16</v>
      </c>
      <c r="E52" s="21">
        <v>0</v>
      </c>
      <c r="F52" s="21">
        <v>0</v>
      </c>
      <c r="G52" s="21">
        <v>0</v>
      </c>
      <c r="H52" s="25">
        <f t="shared" si="11"/>
        <v>16</v>
      </c>
      <c r="I52" s="25">
        <f t="shared" si="5"/>
        <v>0.53</v>
      </c>
      <c r="J52" s="21">
        <v>1</v>
      </c>
      <c r="K52" s="21">
        <f t="shared" si="6"/>
        <v>1.89</v>
      </c>
      <c r="L52" s="21"/>
      <c r="M52" s="30"/>
      <c r="N52" s="30"/>
      <c r="O52" s="30"/>
      <c r="P52" s="30"/>
      <c r="Q52" s="30"/>
      <c r="S52" s="21">
        <v>0</v>
      </c>
      <c r="V52">
        <f t="shared" si="2"/>
        <v>1</v>
      </c>
    </row>
    <row r="53" spans="1:22" x14ac:dyDescent="0.15">
      <c r="A53">
        <v>1000602</v>
      </c>
      <c r="B53" t="s">
        <v>202</v>
      </c>
      <c r="C53" s="4" t="s">
        <v>450</v>
      </c>
      <c r="D53">
        <v>18</v>
      </c>
      <c r="E53">
        <v>0</v>
      </c>
      <c r="F53">
        <v>0</v>
      </c>
      <c r="G53">
        <v>0</v>
      </c>
      <c r="H53" s="1">
        <f t="shared" si="11"/>
        <v>18</v>
      </c>
      <c r="I53" s="1">
        <f t="shared" si="5"/>
        <v>0.6</v>
      </c>
      <c r="J53">
        <f>1+2.2</f>
        <v>3.2</v>
      </c>
      <c r="K53">
        <f t="shared" si="6"/>
        <v>5.33</v>
      </c>
      <c r="L53" t="s">
        <v>563</v>
      </c>
      <c r="S53">
        <v>0</v>
      </c>
      <c r="V53">
        <f t="shared" si="2"/>
        <v>3.2</v>
      </c>
    </row>
    <row r="54" spans="1:22" x14ac:dyDescent="0.15">
      <c r="A54">
        <v>1000603</v>
      </c>
      <c r="B54" t="s">
        <v>203</v>
      </c>
      <c r="C54" s="4" t="s">
        <v>204</v>
      </c>
      <c r="D54">
        <v>48</v>
      </c>
      <c r="E54">
        <v>0</v>
      </c>
      <c r="F54">
        <v>0</v>
      </c>
      <c r="G54">
        <v>0</v>
      </c>
      <c r="H54" s="1">
        <f t="shared" si="11"/>
        <v>48</v>
      </c>
      <c r="I54" s="1">
        <f t="shared" si="5"/>
        <v>1.6</v>
      </c>
      <c r="J54">
        <f>1+1+1</f>
        <v>3</v>
      </c>
      <c r="K54">
        <f t="shared" si="6"/>
        <v>1.88</v>
      </c>
      <c r="M54" s="30"/>
      <c r="N54" s="30"/>
      <c r="O54" s="30"/>
      <c r="P54" s="30"/>
      <c r="Q54" s="30"/>
      <c r="R54">
        <v>1</v>
      </c>
      <c r="S54">
        <v>0</v>
      </c>
      <c r="V54">
        <f t="shared" si="2"/>
        <v>3</v>
      </c>
    </row>
    <row r="55" spans="1:22" x14ac:dyDescent="0.15">
      <c r="A55" s="21">
        <v>1000701</v>
      </c>
      <c r="B55" s="21" t="s">
        <v>205</v>
      </c>
      <c r="C55" s="23" t="s">
        <v>206</v>
      </c>
      <c r="D55" s="21">
        <v>38</v>
      </c>
      <c r="E55" s="21">
        <v>0</v>
      </c>
      <c r="F55" s="21">
        <v>0</v>
      </c>
      <c r="G55" s="21">
        <v>0</v>
      </c>
      <c r="H55" s="25">
        <f t="shared" si="11"/>
        <v>38</v>
      </c>
      <c r="I55" s="25">
        <f t="shared" si="5"/>
        <v>1.27</v>
      </c>
      <c r="J55" s="21">
        <v>4</v>
      </c>
      <c r="K55" s="21">
        <f t="shared" si="6"/>
        <v>3.15</v>
      </c>
      <c r="L55" s="21"/>
      <c r="M55" s="30"/>
      <c r="N55" s="30"/>
      <c r="O55" s="30"/>
      <c r="P55" s="30"/>
      <c r="Q55" s="30"/>
      <c r="S55" s="21"/>
      <c r="V55">
        <f t="shared" si="2"/>
        <v>4</v>
      </c>
    </row>
    <row r="56" spans="1:22" x14ac:dyDescent="0.15">
      <c r="A56">
        <v>1000702</v>
      </c>
      <c r="B56" t="s">
        <v>205</v>
      </c>
      <c r="C56" s="4" t="s">
        <v>85</v>
      </c>
      <c r="D56">
        <v>78</v>
      </c>
      <c r="E56">
        <v>0</v>
      </c>
      <c r="F56">
        <v>0</v>
      </c>
      <c r="G56">
        <v>0</v>
      </c>
      <c r="H56" s="1">
        <f t="shared" si="11"/>
        <v>78</v>
      </c>
      <c r="I56" s="1">
        <f t="shared" si="5"/>
        <v>2.6</v>
      </c>
      <c r="J56">
        <v>3.5</v>
      </c>
      <c r="K56">
        <f t="shared" si="6"/>
        <v>1.35</v>
      </c>
      <c r="V56">
        <f t="shared" si="2"/>
        <v>3.5</v>
      </c>
    </row>
    <row r="57" spans="1:22" x14ac:dyDescent="0.15">
      <c r="A57">
        <v>1000703</v>
      </c>
      <c r="B57" t="s">
        <v>205</v>
      </c>
      <c r="C57" s="4" t="s">
        <v>207</v>
      </c>
      <c r="D57">
        <v>84</v>
      </c>
      <c r="E57">
        <v>0</v>
      </c>
      <c r="F57">
        <v>0</v>
      </c>
      <c r="G57">
        <v>0</v>
      </c>
      <c r="H57" s="1">
        <f t="shared" si="11"/>
        <v>84</v>
      </c>
      <c r="I57" s="1">
        <f t="shared" si="5"/>
        <v>2.8</v>
      </c>
      <c r="J57">
        <v>10</v>
      </c>
      <c r="K57">
        <f t="shared" si="6"/>
        <v>3.57</v>
      </c>
      <c r="V57">
        <f t="shared" si="2"/>
        <v>10</v>
      </c>
    </row>
    <row r="58" spans="1:22" x14ac:dyDescent="0.15">
      <c r="A58" s="8">
        <v>1000704</v>
      </c>
      <c r="B58" s="8" t="s">
        <v>205</v>
      </c>
      <c r="C58" s="8" t="s">
        <v>86</v>
      </c>
      <c r="D58" s="8">
        <v>84</v>
      </c>
      <c r="E58" s="8">
        <v>0</v>
      </c>
      <c r="F58" s="8">
        <v>0</v>
      </c>
      <c r="G58" s="8">
        <v>0</v>
      </c>
      <c r="H58" s="11">
        <f t="shared" si="11"/>
        <v>84</v>
      </c>
      <c r="I58" s="11">
        <f t="shared" si="5"/>
        <v>2.8</v>
      </c>
      <c r="J58" s="8">
        <v>0</v>
      </c>
      <c r="K58" s="8">
        <f t="shared" si="6"/>
        <v>0</v>
      </c>
      <c r="L58" s="8"/>
      <c r="M58" s="17"/>
      <c r="N58" s="17"/>
      <c r="O58" s="17"/>
      <c r="P58" s="17"/>
      <c r="Q58" s="17"/>
      <c r="S58" s="8"/>
      <c r="V58">
        <f t="shared" si="2"/>
        <v>0</v>
      </c>
    </row>
    <row r="59" spans="1:22" ht="15" thickBot="1" x14ac:dyDescent="0.2">
      <c r="A59" s="8">
        <v>1000705</v>
      </c>
      <c r="B59" s="8" t="s">
        <v>205</v>
      </c>
      <c r="C59" s="8" t="s">
        <v>87</v>
      </c>
      <c r="D59" s="8">
        <v>208</v>
      </c>
      <c r="E59" s="8">
        <v>0</v>
      </c>
      <c r="F59" s="8">
        <v>0</v>
      </c>
      <c r="G59" s="8">
        <v>0</v>
      </c>
      <c r="H59" s="11">
        <f t="shared" si="11"/>
        <v>208</v>
      </c>
      <c r="I59" s="11">
        <f t="shared" si="5"/>
        <v>6.93</v>
      </c>
      <c r="J59" s="8">
        <v>0</v>
      </c>
      <c r="K59" s="8">
        <f t="shared" si="6"/>
        <v>0</v>
      </c>
      <c r="L59" s="8"/>
      <c r="M59" s="17"/>
      <c r="N59" s="17"/>
      <c r="O59" s="17"/>
      <c r="P59" s="17"/>
      <c r="Q59" s="17"/>
      <c r="S59" s="8"/>
      <c r="V59">
        <f t="shared" si="2"/>
        <v>0</v>
      </c>
    </row>
    <row r="60" spans="1:22" s="2" customFormat="1" ht="15.75" thickTop="1" thickBot="1" x14ac:dyDescent="0.2">
      <c r="A60" s="9">
        <v>1000801</v>
      </c>
      <c r="B60" s="9" t="s">
        <v>208</v>
      </c>
      <c r="C60" s="10" t="s">
        <v>440</v>
      </c>
      <c r="D60" s="9">
        <v>18</v>
      </c>
      <c r="E60" s="9">
        <v>0</v>
      </c>
      <c r="F60" s="9">
        <v>0</v>
      </c>
      <c r="G60" s="9">
        <v>0</v>
      </c>
      <c r="H60" s="12">
        <f t="shared" si="11"/>
        <v>18</v>
      </c>
      <c r="I60" s="12">
        <f t="shared" si="5"/>
        <v>0.6</v>
      </c>
      <c r="J60" s="9">
        <f>1.8</f>
        <v>1.8</v>
      </c>
      <c r="K60" s="9">
        <f t="shared" si="6"/>
        <v>3</v>
      </c>
      <c r="L60" s="9"/>
      <c r="M60" s="18"/>
      <c r="N60" s="18"/>
      <c r="O60" s="18"/>
      <c r="P60" s="18"/>
      <c r="Q60" s="18"/>
      <c r="R60"/>
      <c r="S60" s="9"/>
      <c r="V60">
        <f t="shared" si="2"/>
        <v>1.8</v>
      </c>
    </row>
    <row r="61" spans="1:22" s="2" customFormat="1" ht="15.75" thickTop="1" thickBot="1" x14ac:dyDescent="0.2">
      <c r="A61" s="9">
        <v>1000802</v>
      </c>
      <c r="B61" s="9" t="s">
        <v>208</v>
      </c>
      <c r="C61" s="10" t="s">
        <v>439</v>
      </c>
      <c r="D61" s="9">
        <v>27</v>
      </c>
      <c r="E61" s="9">
        <v>0</v>
      </c>
      <c r="F61" s="9">
        <v>0</v>
      </c>
      <c r="G61" s="9">
        <v>0</v>
      </c>
      <c r="H61" s="12">
        <f t="shared" si="11"/>
        <v>27</v>
      </c>
      <c r="I61" s="12">
        <f t="shared" si="5"/>
        <v>0.9</v>
      </c>
      <c r="J61" s="9">
        <f>1.5*3</f>
        <v>4.5</v>
      </c>
      <c r="K61" s="9">
        <f t="shared" si="6"/>
        <v>5</v>
      </c>
      <c r="L61" s="9"/>
      <c r="M61" s="18"/>
      <c r="N61" s="18"/>
      <c r="O61" s="18"/>
      <c r="P61" s="18"/>
      <c r="Q61" s="18"/>
      <c r="R61"/>
      <c r="S61" s="9"/>
      <c r="V61">
        <f t="shared" si="2"/>
        <v>4.5</v>
      </c>
    </row>
    <row r="62" spans="1:22" ht="15" thickTop="1" x14ac:dyDescent="0.15">
      <c r="A62">
        <v>1000803</v>
      </c>
      <c r="B62" t="s">
        <v>209</v>
      </c>
      <c r="C62" s="4" t="s">
        <v>210</v>
      </c>
      <c r="D62">
        <v>69</v>
      </c>
      <c r="E62">
        <v>0</v>
      </c>
      <c r="F62">
        <v>0</v>
      </c>
      <c r="G62">
        <v>0</v>
      </c>
      <c r="H62" s="1">
        <f t="shared" si="11"/>
        <v>69</v>
      </c>
      <c r="I62" s="1">
        <f t="shared" si="5"/>
        <v>2.2999999999999998</v>
      </c>
      <c r="J62">
        <f>1*5</f>
        <v>5</v>
      </c>
      <c r="K62">
        <f t="shared" si="6"/>
        <v>2.17</v>
      </c>
      <c r="L62" t="s">
        <v>561</v>
      </c>
      <c r="R62">
        <v>1</v>
      </c>
      <c r="V62">
        <f t="shared" si="2"/>
        <v>5</v>
      </c>
    </row>
    <row r="63" spans="1:22" x14ac:dyDescent="0.15">
      <c r="A63">
        <v>1000804</v>
      </c>
      <c r="B63" t="s">
        <v>208</v>
      </c>
      <c r="C63" t="s">
        <v>437</v>
      </c>
      <c r="D63">
        <v>25</v>
      </c>
      <c r="E63">
        <v>0</v>
      </c>
      <c r="F63">
        <v>0</v>
      </c>
      <c r="G63">
        <v>0</v>
      </c>
      <c r="H63">
        <f t="shared" si="11"/>
        <v>25</v>
      </c>
      <c r="I63">
        <f t="shared" si="5"/>
        <v>0.83</v>
      </c>
      <c r="J63">
        <f>1.8*3</f>
        <v>5.4</v>
      </c>
      <c r="K63">
        <f t="shared" si="6"/>
        <v>6.51</v>
      </c>
      <c r="M63" s="19"/>
      <c r="N63" s="19"/>
      <c r="O63" s="19"/>
      <c r="P63" s="19"/>
      <c r="Q63" s="19"/>
      <c r="V63">
        <f t="shared" si="2"/>
        <v>5.4</v>
      </c>
    </row>
    <row r="64" spans="1:22" x14ac:dyDescent="0.15">
      <c r="A64">
        <v>1000805</v>
      </c>
      <c r="B64" t="s">
        <v>208</v>
      </c>
      <c r="C64" s="4" t="s">
        <v>438</v>
      </c>
      <c r="D64">
        <v>27</v>
      </c>
      <c r="E64">
        <v>0</v>
      </c>
      <c r="F64">
        <v>0</v>
      </c>
      <c r="G64">
        <v>0</v>
      </c>
      <c r="H64" s="1">
        <f t="shared" si="11"/>
        <v>27</v>
      </c>
      <c r="I64" s="1">
        <f t="shared" si="5"/>
        <v>0.9</v>
      </c>
      <c r="J64">
        <f>0.8*6</f>
        <v>4.8000000000000007</v>
      </c>
      <c r="K64">
        <f t="shared" si="6"/>
        <v>5.33</v>
      </c>
      <c r="V64">
        <f t="shared" si="2"/>
        <v>4.8</v>
      </c>
    </row>
    <row r="65" spans="1:22" x14ac:dyDescent="0.15">
      <c r="A65">
        <v>1000811</v>
      </c>
      <c r="B65" t="s">
        <v>208</v>
      </c>
      <c r="C65" s="4" t="s">
        <v>88</v>
      </c>
      <c r="D65">
        <v>14</v>
      </c>
      <c r="E65">
        <v>0</v>
      </c>
      <c r="F65">
        <v>0</v>
      </c>
      <c r="G65">
        <v>0</v>
      </c>
      <c r="H65" s="1">
        <f t="shared" si="11"/>
        <v>14</v>
      </c>
      <c r="I65" s="1">
        <f t="shared" si="5"/>
        <v>0.47</v>
      </c>
      <c r="J65">
        <v>0</v>
      </c>
      <c r="K65">
        <f t="shared" si="6"/>
        <v>0</v>
      </c>
      <c r="M65" s="20"/>
      <c r="N65" s="20"/>
      <c r="O65" s="20"/>
      <c r="P65" s="20"/>
      <c r="Q65" s="20"/>
      <c r="V65">
        <f t="shared" si="2"/>
        <v>0</v>
      </c>
    </row>
    <row r="66" spans="1:22" x14ac:dyDescent="0.15">
      <c r="A66">
        <v>1000812</v>
      </c>
      <c r="B66" t="s">
        <v>208</v>
      </c>
      <c r="C66" s="4" t="s">
        <v>89</v>
      </c>
      <c r="D66">
        <v>14</v>
      </c>
      <c r="E66">
        <v>0</v>
      </c>
      <c r="F66">
        <v>0</v>
      </c>
      <c r="G66">
        <v>0</v>
      </c>
      <c r="H66" s="1">
        <f t="shared" si="11"/>
        <v>14</v>
      </c>
      <c r="I66" s="1">
        <f t="shared" si="5"/>
        <v>0.47</v>
      </c>
      <c r="J66">
        <v>0</v>
      </c>
      <c r="K66">
        <f t="shared" si="6"/>
        <v>0</v>
      </c>
      <c r="V66">
        <f t="shared" si="2"/>
        <v>0</v>
      </c>
    </row>
    <row r="67" spans="1:22" x14ac:dyDescent="0.15">
      <c r="A67">
        <v>1000813</v>
      </c>
      <c r="B67" t="s">
        <v>208</v>
      </c>
      <c r="C67" s="4" t="s">
        <v>90</v>
      </c>
      <c r="D67">
        <v>36</v>
      </c>
      <c r="E67">
        <v>0</v>
      </c>
      <c r="F67">
        <v>0</v>
      </c>
      <c r="G67">
        <v>0</v>
      </c>
      <c r="H67" s="1">
        <f t="shared" si="11"/>
        <v>36</v>
      </c>
      <c r="I67" s="1">
        <f t="shared" si="5"/>
        <v>1.2</v>
      </c>
      <c r="J67">
        <v>0</v>
      </c>
      <c r="K67">
        <f t="shared" si="6"/>
        <v>0</v>
      </c>
      <c r="V67">
        <f t="shared" si="2"/>
        <v>0</v>
      </c>
    </row>
    <row r="68" spans="1:22" x14ac:dyDescent="0.15">
      <c r="A68">
        <v>1000814</v>
      </c>
      <c r="B68" t="s">
        <v>208</v>
      </c>
      <c r="C68" s="4" t="s">
        <v>91</v>
      </c>
      <c r="D68">
        <v>39</v>
      </c>
      <c r="E68">
        <v>0</v>
      </c>
      <c r="F68">
        <v>0</v>
      </c>
      <c r="G68">
        <v>0</v>
      </c>
      <c r="H68" s="1">
        <f t="shared" si="11"/>
        <v>39</v>
      </c>
      <c r="I68" s="1">
        <f t="shared" si="5"/>
        <v>1.3</v>
      </c>
      <c r="J68">
        <v>0</v>
      </c>
      <c r="K68">
        <f t="shared" si="6"/>
        <v>0</v>
      </c>
      <c r="V68">
        <f t="shared" si="2"/>
        <v>0</v>
      </c>
    </row>
    <row r="69" spans="1:22" x14ac:dyDescent="0.15">
      <c r="A69">
        <v>1000815</v>
      </c>
      <c r="B69" t="s">
        <v>208</v>
      </c>
      <c r="C69" s="4" t="s">
        <v>92</v>
      </c>
      <c r="D69">
        <v>51</v>
      </c>
      <c r="E69">
        <v>0</v>
      </c>
      <c r="F69">
        <v>0</v>
      </c>
      <c r="G69">
        <v>0</v>
      </c>
      <c r="H69" s="1">
        <f t="shared" si="11"/>
        <v>51</v>
      </c>
      <c r="I69" s="1">
        <f t="shared" si="5"/>
        <v>1.7</v>
      </c>
      <c r="J69">
        <v>0</v>
      </c>
      <c r="K69">
        <f t="shared" si="6"/>
        <v>0</v>
      </c>
      <c r="V69">
        <f t="shared" si="2"/>
        <v>0</v>
      </c>
    </row>
    <row r="70" spans="1:22" x14ac:dyDescent="0.15">
      <c r="A70">
        <v>1000901</v>
      </c>
      <c r="B70" t="s">
        <v>211</v>
      </c>
      <c r="C70" s="4" t="s">
        <v>432</v>
      </c>
      <c r="D70">
        <v>27</v>
      </c>
      <c r="E70">
        <v>0</v>
      </c>
      <c r="F70">
        <v>0</v>
      </c>
      <c r="G70">
        <v>0</v>
      </c>
      <c r="H70" s="1">
        <f t="shared" si="11"/>
        <v>27</v>
      </c>
      <c r="I70" s="1">
        <f t="shared" si="5"/>
        <v>0.9</v>
      </c>
      <c r="J70">
        <f>5/0.2*0.3</f>
        <v>7.5</v>
      </c>
      <c r="K70">
        <f t="shared" si="6"/>
        <v>8.33</v>
      </c>
      <c r="V70">
        <f t="shared" si="2"/>
        <v>7.5</v>
      </c>
    </row>
    <row r="71" spans="1:22" x14ac:dyDescent="0.15">
      <c r="A71">
        <v>1000902</v>
      </c>
      <c r="B71" t="s">
        <v>211</v>
      </c>
      <c r="C71" s="4" t="s">
        <v>433</v>
      </c>
      <c r="D71">
        <v>64</v>
      </c>
      <c r="E71">
        <v>3</v>
      </c>
      <c r="F71">
        <v>26</v>
      </c>
      <c r="G71">
        <v>50</v>
      </c>
      <c r="H71" s="1">
        <f t="shared" si="11"/>
        <v>112</v>
      </c>
      <c r="I71" s="1">
        <f t="shared" si="5"/>
        <v>3.73</v>
      </c>
      <c r="J71">
        <f>0.5+3*5*0.3+0.8</f>
        <v>5.8</v>
      </c>
      <c r="K71">
        <f t="shared" si="6"/>
        <v>1.55</v>
      </c>
      <c r="V71">
        <f t="shared" ref="V71:V137" si="16">ROUND(J71,2)</f>
        <v>5.8</v>
      </c>
    </row>
    <row r="72" spans="1:22" x14ac:dyDescent="0.15">
      <c r="A72">
        <v>1000903</v>
      </c>
      <c r="B72" t="s">
        <v>212</v>
      </c>
      <c r="C72" s="4" t="s">
        <v>213</v>
      </c>
      <c r="D72">
        <v>74</v>
      </c>
      <c r="E72">
        <v>0</v>
      </c>
      <c r="F72">
        <v>0</v>
      </c>
      <c r="G72">
        <v>0</v>
      </c>
      <c r="H72" s="1">
        <f t="shared" si="11"/>
        <v>74</v>
      </c>
      <c r="I72" s="1">
        <f t="shared" si="5"/>
        <v>2.4700000000000002</v>
      </c>
      <c r="J72">
        <f>0.5+0.5+0.3*3+2*0.4+2*0.4+3*0.8</f>
        <v>5.9</v>
      </c>
      <c r="K72">
        <f t="shared" si="6"/>
        <v>2.39</v>
      </c>
      <c r="R72">
        <v>1</v>
      </c>
      <c r="V72">
        <f t="shared" si="16"/>
        <v>5.9</v>
      </c>
    </row>
    <row r="73" spans="1:22" x14ac:dyDescent="0.15">
      <c r="A73">
        <v>1000904</v>
      </c>
      <c r="B73" t="s">
        <v>211</v>
      </c>
      <c r="C73" s="4" t="s">
        <v>434</v>
      </c>
      <c r="D73">
        <v>46</v>
      </c>
      <c r="E73">
        <v>3</v>
      </c>
      <c r="F73">
        <v>12</v>
      </c>
      <c r="G73">
        <v>17</v>
      </c>
      <c r="H73" s="1">
        <f t="shared" si="11"/>
        <v>56</v>
      </c>
      <c r="I73" s="1">
        <f t="shared" si="5"/>
        <v>1.87</v>
      </c>
      <c r="J73">
        <f>1+3*0.8</f>
        <v>3.4000000000000004</v>
      </c>
      <c r="K73">
        <f t="shared" si="6"/>
        <v>1.82</v>
      </c>
      <c r="V73">
        <f t="shared" si="16"/>
        <v>3.4</v>
      </c>
    </row>
    <row r="74" spans="1:22" x14ac:dyDescent="0.15">
      <c r="A74">
        <v>1000905</v>
      </c>
      <c r="B74" t="s">
        <v>211</v>
      </c>
      <c r="C74" s="4" t="s">
        <v>435</v>
      </c>
      <c r="D74">
        <v>43</v>
      </c>
      <c r="E74">
        <v>0</v>
      </c>
      <c r="F74">
        <v>0</v>
      </c>
      <c r="G74">
        <v>0</v>
      </c>
      <c r="H74" s="1">
        <f t="shared" si="11"/>
        <v>43</v>
      </c>
      <c r="I74" s="1">
        <f t="shared" si="5"/>
        <v>1.43</v>
      </c>
      <c r="J74">
        <f>1.5/0.5*0.8+2+(1+0.4)*4</f>
        <v>10</v>
      </c>
      <c r="K74">
        <f t="shared" si="6"/>
        <v>6.99</v>
      </c>
      <c r="V74">
        <f t="shared" si="16"/>
        <v>10</v>
      </c>
    </row>
    <row r="75" spans="1:22" x14ac:dyDescent="0.15">
      <c r="A75">
        <v>1000906</v>
      </c>
      <c r="B75" t="s">
        <v>211</v>
      </c>
      <c r="C75" s="4" t="s">
        <v>436</v>
      </c>
      <c r="D75">
        <v>229</v>
      </c>
      <c r="E75">
        <v>0</v>
      </c>
      <c r="F75">
        <v>0</v>
      </c>
      <c r="G75">
        <v>0</v>
      </c>
      <c r="H75" s="1">
        <f t="shared" si="11"/>
        <v>229</v>
      </c>
      <c r="I75" s="1">
        <f t="shared" si="5"/>
        <v>7.63</v>
      </c>
      <c r="J75">
        <v>0</v>
      </c>
      <c r="K75">
        <f t="shared" si="6"/>
        <v>0</v>
      </c>
      <c r="V75">
        <f t="shared" si="16"/>
        <v>0</v>
      </c>
    </row>
    <row r="76" spans="1:22" x14ac:dyDescent="0.15">
      <c r="A76">
        <v>1000911</v>
      </c>
      <c r="B76" t="s">
        <v>211</v>
      </c>
      <c r="C76" s="4" t="s">
        <v>93</v>
      </c>
      <c r="D76">
        <v>15</v>
      </c>
      <c r="E76">
        <v>1</v>
      </c>
      <c r="F76">
        <v>4</v>
      </c>
      <c r="G76">
        <v>7</v>
      </c>
      <c r="H76" s="1">
        <f t="shared" si="11"/>
        <v>15</v>
      </c>
      <c r="I76" s="1">
        <f t="shared" si="5"/>
        <v>0.5</v>
      </c>
      <c r="J76">
        <v>0</v>
      </c>
      <c r="K76">
        <f t="shared" si="6"/>
        <v>0</v>
      </c>
      <c r="V76">
        <f t="shared" si="16"/>
        <v>0</v>
      </c>
    </row>
    <row r="77" spans="1:22" x14ac:dyDescent="0.15">
      <c r="A77">
        <v>1000912</v>
      </c>
      <c r="B77" t="s">
        <v>211</v>
      </c>
      <c r="C77" s="4" t="s">
        <v>94</v>
      </c>
      <c r="D77">
        <v>15</v>
      </c>
      <c r="E77">
        <v>1</v>
      </c>
      <c r="F77">
        <v>4</v>
      </c>
      <c r="G77">
        <v>7</v>
      </c>
      <c r="H77" s="1">
        <f t="shared" si="11"/>
        <v>15</v>
      </c>
      <c r="I77" s="1">
        <f t="shared" si="5"/>
        <v>0.5</v>
      </c>
      <c r="J77">
        <v>0</v>
      </c>
      <c r="K77">
        <f t="shared" si="6"/>
        <v>0</v>
      </c>
      <c r="V77">
        <f t="shared" si="16"/>
        <v>0</v>
      </c>
    </row>
    <row r="78" spans="1:22" x14ac:dyDescent="0.15">
      <c r="A78">
        <v>1000913</v>
      </c>
      <c r="B78" t="s">
        <v>211</v>
      </c>
      <c r="C78" s="4" t="s">
        <v>214</v>
      </c>
      <c r="D78">
        <v>39</v>
      </c>
      <c r="E78">
        <v>0</v>
      </c>
      <c r="F78">
        <v>0</v>
      </c>
      <c r="G78">
        <v>0</v>
      </c>
      <c r="H78" s="1">
        <f t="shared" si="11"/>
        <v>39</v>
      </c>
      <c r="I78" s="1">
        <f t="shared" si="5"/>
        <v>1.3</v>
      </c>
      <c r="J78">
        <v>0</v>
      </c>
      <c r="K78">
        <f t="shared" si="6"/>
        <v>0</v>
      </c>
      <c r="V78">
        <f t="shared" si="16"/>
        <v>0</v>
      </c>
    </row>
    <row r="79" spans="1:22" x14ac:dyDescent="0.15">
      <c r="A79">
        <v>1000914</v>
      </c>
      <c r="B79" t="s">
        <v>211</v>
      </c>
      <c r="C79" s="4" t="s">
        <v>95</v>
      </c>
      <c r="D79">
        <v>57</v>
      </c>
      <c r="E79">
        <v>0</v>
      </c>
      <c r="F79">
        <v>0</v>
      </c>
      <c r="G79">
        <v>0</v>
      </c>
      <c r="H79" s="25">
        <f t="shared" si="11"/>
        <v>57</v>
      </c>
      <c r="I79" s="25">
        <f t="shared" si="5"/>
        <v>1.9</v>
      </c>
      <c r="J79" s="21">
        <v>0</v>
      </c>
      <c r="K79" s="21">
        <f t="shared" si="6"/>
        <v>0</v>
      </c>
      <c r="V79">
        <f t="shared" si="16"/>
        <v>0</v>
      </c>
    </row>
    <row r="80" spans="1:22" x14ac:dyDescent="0.15">
      <c r="A80">
        <v>1000915</v>
      </c>
      <c r="B80" t="s">
        <v>211</v>
      </c>
      <c r="C80" s="4" t="s">
        <v>96</v>
      </c>
      <c r="D80">
        <v>38</v>
      </c>
      <c r="E80">
        <v>0</v>
      </c>
      <c r="F80">
        <v>0</v>
      </c>
      <c r="G80">
        <v>0</v>
      </c>
      <c r="H80" s="25">
        <f t="shared" si="11"/>
        <v>38</v>
      </c>
      <c r="I80" s="25">
        <f t="shared" si="5"/>
        <v>1.27</v>
      </c>
      <c r="J80" s="21">
        <v>0</v>
      </c>
      <c r="K80" s="21">
        <f t="shared" si="6"/>
        <v>0</v>
      </c>
      <c r="V80">
        <f t="shared" si="16"/>
        <v>0</v>
      </c>
    </row>
    <row r="81" spans="1:22" x14ac:dyDescent="0.15">
      <c r="A81">
        <v>1001001</v>
      </c>
      <c r="B81" t="s">
        <v>215</v>
      </c>
      <c r="C81" s="4" t="s">
        <v>430</v>
      </c>
      <c r="D81">
        <v>16</v>
      </c>
      <c r="E81">
        <v>0</v>
      </c>
      <c r="F81">
        <v>0</v>
      </c>
      <c r="G81">
        <v>0</v>
      </c>
      <c r="H81" s="1">
        <f t="shared" si="11"/>
        <v>16</v>
      </c>
      <c r="I81" s="1">
        <f t="shared" ref="I81:I147" si="17">ROUND(H81/30,2)</f>
        <v>0.53</v>
      </c>
      <c r="J81">
        <v>2</v>
      </c>
      <c r="K81">
        <f t="shared" ref="K81:K147" si="18">ROUND(J81/I81,2)</f>
        <v>3.77</v>
      </c>
      <c r="V81">
        <f t="shared" si="16"/>
        <v>2</v>
      </c>
    </row>
    <row r="82" spans="1:22" x14ac:dyDescent="0.15">
      <c r="A82">
        <v>1001002</v>
      </c>
      <c r="B82" t="s">
        <v>215</v>
      </c>
      <c r="C82" s="4" t="s">
        <v>431</v>
      </c>
      <c r="D82">
        <v>30</v>
      </c>
      <c r="E82">
        <v>0</v>
      </c>
      <c r="F82">
        <v>0</v>
      </c>
      <c r="G82">
        <v>0</v>
      </c>
      <c r="H82" s="1">
        <f t="shared" si="11"/>
        <v>30</v>
      </c>
      <c r="I82" s="1">
        <f t="shared" si="17"/>
        <v>1</v>
      </c>
      <c r="J82">
        <f>1*3</f>
        <v>3</v>
      </c>
      <c r="K82">
        <f t="shared" si="18"/>
        <v>3</v>
      </c>
      <c r="M82" s="30"/>
      <c r="N82" s="30"/>
      <c r="O82" s="30"/>
      <c r="P82" s="30"/>
      <c r="Q82" s="30"/>
      <c r="V82">
        <f t="shared" si="16"/>
        <v>3</v>
      </c>
    </row>
    <row r="83" spans="1:22" x14ac:dyDescent="0.15">
      <c r="A83">
        <v>1001003</v>
      </c>
      <c r="B83" t="s">
        <v>216</v>
      </c>
      <c r="C83" s="4" t="s">
        <v>217</v>
      </c>
      <c r="D83">
        <v>53</v>
      </c>
      <c r="E83">
        <v>3</v>
      </c>
      <c r="F83">
        <v>0</v>
      </c>
      <c r="G83">
        <v>14</v>
      </c>
      <c r="H83" s="1">
        <f t="shared" si="11"/>
        <v>81</v>
      </c>
      <c r="I83" s="1">
        <f t="shared" si="17"/>
        <v>2.7</v>
      </c>
      <c r="J83">
        <f>0.4*2*3+0.4+2</f>
        <v>4.8000000000000007</v>
      </c>
      <c r="K83">
        <f t="shared" si="18"/>
        <v>1.78</v>
      </c>
      <c r="R83">
        <v>1</v>
      </c>
      <c r="V83">
        <f t="shared" si="16"/>
        <v>4.8</v>
      </c>
    </row>
    <row r="84" spans="1:22" x14ac:dyDescent="0.15">
      <c r="A84">
        <v>1001101</v>
      </c>
      <c r="B84" t="s">
        <v>218</v>
      </c>
      <c r="C84" s="4" t="s">
        <v>426</v>
      </c>
      <c r="D84">
        <v>22</v>
      </c>
      <c r="E84">
        <v>0</v>
      </c>
      <c r="F84">
        <v>0</v>
      </c>
      <c r="G84">
        <v>0</v>
      </c>
      <c r="H84" s="1">
        <f t="shared" si="11"/>
        <v>22</v>
      </c>
      <c r="I84" s="1">
        <f t="shared" si="17"/>
        <v>0.73</v>
      </c>
      <c r="J84">
        <f>1+0.8</f>
        <v>1.8</v>
      </c>
      <c r="K84">
        <f t="shared" si="18"/>
        <v>2.4700000000000002</v>
      </c>
      <c r="V84">
        <f t="shared" si="16"/>
        <v>1.8</v>
      </c>
    </row>
    <row r="85" spans="1:22" x14ac:dyDescent="0.15">
      <c r="A85">
        <v>1001102</v>
      </c>
      <c r="B85" t="s">
        <v>218</v>
      </c>
      <c r="C85" s="4" t="s">
        <v>427</v>
      </c>
      <c r="D85">
        <v>22</v>
      </c>
      <c r="E85">
        <v>0</v>
      </c>
      <c r="F85">
        <v>0</v>
      </c>
      <c r="G85">
        <v>0</v>
      </c>
      <c r="H85" s="1">
        <f t="shared" si="11"/>
        <v>22</v>
      </c>
      <c r="I85" s="1">
        <f t="shared" si="17"/>
        <v>0.73</v>
      </c>
      <c r="J85">
        <f>0.8*3</f>
        <v>2.4000000000000004</v>
      </c>
      <c r="K85">
        <f t="shared" si="18"/>
        <v>3.29</v>
      </c>
      <c r="M85" s="30"/>
      <c r="N85" s="30"/>
      <c r="O85" s="30"/>
      <c r="P85" s="30"/>
      <c r="Q85" s="30"/>
      <c r="V85">
        <f t="shared" si="16"/>
        <v>2.4</v>
      </c>
    </row>
    <row r="86" spans="1:22" x14ac:dyDescent="0.15">
      <c r="A86">
        <v>1001103</v>
      </c>
      <c r="B86" t="s">
        <v>219</v>
      </c>
      <c r="C86" s="4" t="s">
        <v>220</v>
      </c>
      <c r="D86">
        <v>122</v>
      </c>
      <c r="E86">
        <v>0</v>
      </c>
      <c r="F86">
        <v>0</v>
      </c>
      <c r="G86">
        <v>0</v>
      </c>
      <c r="H86" s="1">
        <f t="shared" si="11"/>
        <v>122</v>
      </c>
      <c r="I86" s="1">
        <f t="shared" si="17"/>
        <v>4.07</v>
      </c>
      <c r="J86">
        <f>0.5*10+1</f>
        <v>6</v>
      </c>
      <c r="K86">
        <f t="shared" si="18"/>
        <v>1.47</v>
      </c>
      <c r="L86" t="s">
        <v>562</v>
      </c>
      <c r="R86">
        <v>1</v>
      </c>
      <c r="V86">
        <f t="shared" si="16"/>
        <v>6</v>
      </c>
    </row>
    <row r="87" spans="1:22" x14ac:dyDescent="0.15">
      <c r="A87">
        <v>1001104</v>
      </c>
      <c r="B87" t="s">
        <v>218</v>
      </c>
      <c r="C87" s="4" t="s">
        <v>428</v>
      </c>
      <c r="D87">
        <v>86</v>
      </c>
      <c r="E87">
        <v>0</v>
      </c>
      <c r="F87">
        <v>0</v>
      </c>
      <c r="G87">
        <v>0</v>
      </c>
      <c r="H87" s="1">
        <f t="shared" si="11"/>
        <v>86</v>
      </c>
      <c r="I87" s="1">
        <f t="shared" si="17"/>
        <v>2.87</v>
      </c>
      <c r="J87">
        <f>1*2*3</f>
        <v>6</v>
      </c>
      <c r="K87">
        <f t="shared" si="18"/>
        <v>2.09</v>
      </c>
      <c r="V87">
        <f t="shared" si="16"/>
        <v>6</v>
      </c>
    </row>
    <row r="88" spans="1:22" x14ac:dyDescent="0.15">
      <c r="A88">
        <v>1001105</v>
      </c>
      <c r="B88" t="s">
        <v>218</v>
      </c>
      <c r="C88" s="4" t="s">
        <v>429</v>
      </c>
      <c r="D88">
        <v>69</v>
      </c>
      <c r="E88">
        <v>0</v>
      </c>
      <c r="F88">
        <v>0</v>
      </c>
      <c r="G88">
        <v>0</v>
      </c>
      <c r="H88" s="1">
        <f t="shared" si="11"/>
        <v>69</v>
      </c>
      <c r="I88" s="1">
        <f t="shared" si="17"/>
        <v>2.2999999999999998</v>
      </c>
      <c r="J88">
        <f>8/0.5*0.4+1.5</f>
        <v>7.9</v>
      </c>
      <c r="K88">
        <f t="shared" si="18"/>
        <v>3.43</v>
      </c>
      <c r="V88">
        <f t="shared" si="16"/>
        <v>7.9</v>
      </c>
    </row>
    <row r="89" spans="1:22" x14ac:dyDescent="0.15">
      <c r="A89">
        <v>1001111</v>
      </c>
      <c r="B89" t="s">
        <v>218</v>
      </c>
      <c r="C89" s="4" t="s">
        <v>97</v>
      </c>
      <c r="D89">
        <v>12</v>
      </c>
      <c r="E89">
        <v>0</v>
      </c>
      <c r="F89">
        <v>0</v>
      </c>
      <c r="G89">
        <v>0</v>
      </c>
      <c r="H89" s="25">
        <f t="shared" si="11"/>
        <v>12</v>
      </c>
      <c r="I89" s="25">
        <f t="shared" si="17"/>
        <v>0.4</v>
      </c>
      <c r="J89" s="21">
        <v>0</v>
      </c>
      <c r="K89" s="21">
        <f t="shared" si="18"/>
        <v>0</v>
      </c>
      <c r="V89">
        <f t="shared" si="16"/>
        <v>0</v>
      </c>
    </row>
    <row r="90" spans="1:22" x14ac:dyDescent="0.15">
      <c r="A90">
        <v>1001112</v>
      </c>
      <c r="B90" t="s">
        <v>218</v>
      </c>
      <c r="C90" s="4" t="s">
        <v>98</v>
      </c>
      <c r="D90">
        <v>12</v>
      </c>
      <c r="E90">
        <v>0</v>
      </c>
      <c r="F90">
        <v>0</v>
      </c>
      <c r="G90">
        <v>0</v>
      </c>
      <c r="H90" s="25">
        <f t="shared" si="11"/>
        <v>12</v>
      </c>
      <c r="I90" s="25">
        <f t="shared" si="17"/>
        <v>0.4</v>
      </c>
      <c r="J90" s="21">
        <v>0</v>
      </c>
      <c r="K90" s="21">
        <f t="shared" si="18"/>
        <v>0</v>
      </c>
      <c r="V90">
        <f t="shared" si="16"/>
        <v>0</v>
      </c>
    </row>
    <row r="91" spans="1:22" x14ac:dyDescent="0.15">
      <c r="A91">
        <v>1001113</v>
      </c>
      <c r="B91" t="s">
        <v>218</v>
      </c>
      <c r="C91" s="4" t="s">
        <v>99</v>
      </c>
      <c r="D91">
        <v>51</v>
      </c>
      <c r="E91">
        <v>0</v>
      </c>
      <c r="F91">
        <v>0</v>
      </c>
      <c r="G91">
        <v>0</v>
      </c>
      <c r="H91" s="25">
        <f t="shared" si="11"/>
        <v>51</v>
      </c>
      <c r="I91" s="25">
        <f t="shared" si="17"/>
        <v>1.7</v>
      </c>
      <c r="J91" s="21">
        <v>0</v>
      </c>
      <c r="K91" s="21">
        <f t="shared" si="18"/>
        <v>0</v>
      </c>
      <c r="V91">
        <f t="shared" si="16"/>
        <v>0</v>
      </c>
    </row>
    <row r="92" spans="1:22" x14ac:dyDescent="0.15">
      <c r="A92">
        <v>1001115</v>
      </c>
      <c r="B92" t="s">
        <v>218</v>
      </c>
      <c r="C92" s="4" t="s">
        <v>100</v>
      </c>
      <c r="D92">
        <v>32</v>
      </c>
      <c r="E92">
        <v>0</v>
      </c>
      <c r="F92">
        <v>0</v>
      </c>
      <c r="G92">
        <v>0</v>
      </c>
      <c r="H92" s="25">
        <f t="shared" si="11"/>
        <v>32</v>
      </c>
      <c r="I92" s="25">
        <f t="shared" si="17"/>
        <v>1.07</v>
      </c>
      <c r="J92" s="21">
        <v>0</v>
      </c>
      <c r="K92" s="21">
        <f t="shared" si="18"/>
        <v>0</v>
      </c>
      <c r="V92">
        <f t="shared" si="16"/>
        <v>0</v>
      </c>
    </row>
    <row r="93" spans="1:22" x14ac:dyDescent="0.15">
      <c r="A93">
        <v>1001301</v>
      </c>
      <c r="B93" t="s">
        <v>221</v>
      </c>
      <c r="C93" s="4" t="s">
        <v>451</v>
      </c>
      <c r="D93">
        <v>20</v>
      </c>
      <c r="E93">
        <v>0</v>
      </c>
      <c r="F93">
        <v>0</v>
      </c>
      <c r="G93">
        <v>0</v>
      </c>
      <c r="H93" s="1">
        <f t="shared" si="11"/>
        <v>20</v>
      </c>
      <c r="I93" s="1">
        <f t="shared" si="17"/>
        <v>0.67</v>
      </c>
      <c r="J93">
        <v>3</v>
      </c>
      <c r="K93">
        <f t="shared" si="18"/>
        <v>4.4800000000000004</v>
      </c>
      <c r="L93" t="s">
        <v>539</v>
      </c>
      <c r="V93">
        <f t="shared" si="16"/>
        <v>3</v>
      </c>
    </row>
    <row r="94" spans="1:22" x14ac:dyDescent="0.15">
      <c r="A94">
        <v>1001302</v>
      </c>
      <c r="B94" t="s">
        <v>221</v>
      </c>
      <c r="C94" s="4" t="s">
        <v>452</v>
      </c>
      <c r="D94">
        <v>49</v>
      </c>
      <c r="E94">
        <v>0</v>
      </c>
      <c r="F94">
        <v>0</v>
      </c>
      <c r="G94">
        <v>0</v>
      </c>
      <c r="H94" s="1">
        <f t="shared" si="11"/>
        <v>49</v>
      </c>
      <c r="I94" s="1">
        <f t="shared" si="17"/>
        <v>1.63</v>
      </c>
      <c r="J94">
        <v>4</v>
      </c>
      <c r="K94">
        <f t="shared" si="18"/>
        <v>2.4500000000000002</v>
      </c>
      <c r="L94" t="s">
        <v>538</v>
      </c>
      <c r="V94">
        <f t="shared" si="16"/>
        <v>4</v>
      </c>
    </row>
    <row r="95" spans="1:22" x14ac:dyDescent="0.15">
      <c r="A95">
        <v>1001303</v>
      </c>
      <c r="B95" t="s">
        <v>222</v>
      </c>
      <c r="C95" s="4" t="s">
        <v>223</v>
      </c>
      <c r="D95">
        <v>108</v>
      </c>
      <c r="E95">
        <v>0</v>
      </c>
      <c r="F95">
        <v>0</v>
      </c>
      <c r="G95">
        <v>0</v>
      </c>
      <c r="H95" s="1">
        <f t="shared" si="11"/>
        <v>108</v>
      </c>
      <c r="I95" s="1">
        <f t="shared" si="17"/>
        <v>3.6</v>
      </c>
      <c r="J95">
        <f>3*0.8+4*0.8</f>
        <v>5.6000000000000005</v>
      </c>
      <c r="K95">
        <f t="shared" si="18"/>
        <v>1.56</v>
      </c>
      <c r="R95">
        <v>1</v>
      </c>
      <c r="V95">
        <f t="shared" si="16"/>
        <v>5.6</v>
      </c>
    </row>
    <row r="96" spans="1:22" x14ac:dyDescent="0.15">
      <c r="A96">
        <v>1001304</v>
      </c>
      <c r="B96" t="s">
        <v>221</v>
      </c>
      <c r="C96" s="4" t="s">
        <v>453</v>
      </c>
      <c r="D96">
        <v>35</v>
      </c>
      <c r="E96">
        <v>0</v>
      </c>
      <c r="F96">
        <v>0</v>
      </c>
      <c r="G96">
        <v>0</v>
      </c>
      <c r="H96" s="1">
        <f t="shared" si="11"/>
        <v>35</v>
      </c>
      <c r="I96" s="1">
        <f t="shared" si="17"/>
        <v>1.17</v>
      </c>
      <c r="J96">
        <f>0.6*12</f>
        <v>7.1999999999999993</v>
      </c>
      <c r="K96">
        <f t="shared" si="18"/>
        <v>6.15</v>
      </c>
      <c r="V96">
        <f t="shared" si="16"/>
        <v>7.2</v>
      </c>
    </row>
    <row r="97" spans="1:22" x14ac:dyDescent="0.15">
      <c r="A97">
        <v>1001305</v>
      </c>
      <c r="B97" t="s">
        <v>221</v>
      </c>
      <c r="C97" s="4" t="s">
        <v>454</v>
      </c>
      <c r="D97">
        <v>41</v>
      </c>
      <c r="E97">
        <v>0</v>
      </c>
      <c r="F97">
        <v>0</v>
      </c>
      <c r="G97">
        <v>0</v>
      </c>
      <c r="H97" s="1">
        <f t="shared" si="11"/>
        <v>41</v>
      </c>
      <c r="I97" s="1">
        <f t="shared" si="17"/>
        <v>1.37</v>
      </c>
      <c r="J97">
        <f>3.5</f>
        <v>3.5</v>
      </c>
      <c r="K97">
        <f t="shared" si="18"/>
        <v>2.5499999999999998</v>
      </c>
      <c r="V97">
        <f t="shared" si="16"/>
        <v>3.5</v>
      </c>
    </row>
    <row r="98" spans="1:22" x14ac:dyDescent="0.15">
      <c r="A98">
        <v>1001306</v>
      </c>
      <c r="B98" t="s">
        <v>221</v>
      </c>
      <c r="C98" s="4" t="s">
        <v>227</v>
      </c>
      <c r="D98">
        <v>75</v>
      </c>
      <c r="E98">
        <v>0</v>
      </c>
      <c r="F98">
        <v>0</v>
      </c>
      <c r="G98">
        <v>0</v>
      </c>
      <c r="H98" s="1">
        <f t="shared" ref="H98:H99" si="19">D98+(E98-1)*(G98-F98)</f>
        <v>75</v>
      </c>
      <c r="I98" s="1">
        <f t="shared" ref="I98:I99" si="20">ROUND(H98/30,2)</f>
        <v>2.5</v>
      </c>
      <c r="J98">
        <v>0</v>
      </c>
      <c r="K98">
        <f t="shared" ref="K98:K99" si="21">ROUND(J98/I98,2)</f>
        <v>0</v>
      </c>
      <c r="V98">
        <f t="shared" ref="V98:V99" si="22">ROUND(J98,2)</f>
        <v>0</v>
      </c>
    </row>
    <row r="99" spans="1:22" x14ac:dyDescent="0.15">
      <c r="A99">
        <v>1001307</v>
      </c>
      <c r="B99" t="s">
        <v>221</v>
      </c>
      <c r="C99" s="4" t="s">
        <v>226</v>
      </c>
      <c r="D99">
        <v>63</v>
      </c>
      <c r="E99">
        <v>0</v>
      </c>
      <c r="F99">
        <v>0</v>
      </c>
      <c r="G99">
        <v>0</v>
      </c>
      <c r="H99" s="1">
        <f t="shared" si="19"/>
        <v>63</v>
      </c>
      <c r="I99" s="1">
        <f t="shared" si="20"/>
        <v>2.1</v>
      </c>
      <c r="J99">
        <v>0</v>
      </c>
      <c r="K99">
        <f t="shared" si="21"/>
        <v>0</v>
      </c>
      <c r="V99">
        <f t="shared" si="22"/>
        <v>0</v>
      </c>
    </row>
    <row r="100" spans="1:22" x14ac:dyDescent="0.15">
      <c r="A100">
        <v>1001308</v>
      </c>
      <c r="B100" t="s">
        <v>221</v>
      </c>
      <c r="C100" s="4" t="s">
        <v>228</v>
      </c>
      <c r="D100">
        <v>81</v>
      </c>
      <c r="E100">
        <v>0</v>
      </c>
      <c r="F100">
        <v>0</v>
      </c>
      <c r="G100">
        <v>0</v>
      </c>
      <c r="H100" s="1">
        <f t="shared" ref="H100" si="23">D100+(E100-1)*(G100-F100)</f>
        <v>81</v>
      </c>
      <c r="I100" s="1">
        <f t="shared" ref="I100" si="24">ROUND(H100/30,2)</f>
        <v>2.7</v>
      </c>
      <c r="J100">
        <v>0</v>
      </c>
      <c r="K100">
        <f t="shared" ref="K100" si="25">ROUND(J100/I100,2)</f>
        <v>0</v>
      </c>
      <c r="V100">
        <f t="shared" ref="V100" si="26">ROUND(J100,2)</f>
        <v>0</v>
      </c>
    </row>
    <row r="101" spans="1:22" x14ac:dyDescent="0.15">
      <c r="A101">
        <v>1001311</v>
      </c>
      <c r="B101" t="s">
        <v>221</v>
      </c>
      <c r="C101" s="4" t="s">
        <v>224</v>
      </c>
      <c r="D101">
        <v>12</v>
      </c>
      <c r="E101">
        <v>0</v>
      </c>
      <c r="F101">
        <v>0</v>
      </c>
      <c r="G101">
        <v>0</v>
      </c>
      <c r="H101" s="25">
        <f t="shared" si="11"/>
        <v>12</v>
      </c>
      <c r="I101" s="25">
        <f t="shared" si="17"/>
        <v>0.4</v>
      </c>
      <c r="J101" s="21">
        <v>0</v>
      </c>
      <c r="K101" s="21">
        <f t="shared" si="18"/>
        <v>0</v>
      </c>
      <c r="V101">
        <f t="shared" si="16"/>
        <v>0</v>
      </c>
    </row>
    <row r="102" spans="1:22" x14ac:dyDescent="0.15">
      <c r="A102">
        <v>1001312</v>
      </c>
      <c r="B102" t="s">
        <v>221</v>
      </c>
      <c r="C102" s="4" t="s">
        <v>225</v>
      </c>
      <c r="D102">
        <v>12</v>
      </c>
      <c r="E102">
        <v>0</v>
      </c>
      <c r="F102">
        <v>0</v>
      </c>
      <c r="G102">
        <v>0</v>
      </c>
      <c r="H102" s="25">
        <f t="shared" si="11"/>
        <v>12</v>
      </c>
      <c r="I102" s="25">
        <f t="shared" si="17"/>
        <v>0.4</v>
      </c>
      <c r="J102" s="21">
        <v>0</v>
      </c>
      <c r="K102" s="21">
        <f t="shared" si="18"/>
        <v>0</v>
      </c>
      <c r="V102">
        <f t="shared" si="16"/>
        <v>0</v>
      </c>
    </row>
    <row r="103" spans="1:22" x14ac:dyDescent="0.15">
      <c r="A103">
        <v>1001313</v>
      </c>
      <c r="B103" t="s">
        <v>221</v>
      </c>
      <c r="C103" s="4" t="s">
        <v>226</v>
      </c>
      <c r="D103">
        <v>63</v>
      </c>
      <c r="E103">
        <v>0</v>
      </c>
      <c r="F103">
        <v>0</v>
      </c>
      <c r="G103">
        <v>0</v>
      </c>
      <c r="H103" s="1">
        <f t="shared" si="11"/>
        <v>63</v>
      </c>
      <c r="I103" s="1">
        <f t="shared" si="17"/>
        <v>2.1</v>
      </c>
      <c r="J103">
        <v>0</v>
      </c>
      <c r="K103">
        <f t="shared" si="18"/>
        <v>0</v>
      </c>
      <c r="V103">
        <f t="shared" si="16"/>
        <v>0</v>
      </c>
    </row>
    <row r="104" spans="1:22" x14ac:dyDescent="0.15">
      <c r="A104">
        <v>1001314</v>
      </c>
      <c r="B104" t="s">
        <v>221</v>
      </c>
      <c r="C104" s="4" t="s">
        <v>227</v>
      </c>
      <c r="D104">
        <v>75</v>
      </c>
      <c r="E104">
        <v>0</v>
      </c>
      <c r="F104">
        <v>0</v>
      </c>
      <c r="G104">
        <v>0</v>
      </c>
      <c r="H104" s="1">
        <f t="shared" si="11"/>
        <v>75</v>
      </c>
      <c r="I104" s="1">
        <f t="shared" si="17"/>
        <v>2.5</v>
      </c>
      <c r="J104">
        <v>0</v>
      </c>
      <c r="K104">
        <f t="shared" si="18"/>
        <v>0</v>
      </c>
      <c r="V104">
        <f t="shared" si="16"/>
        <v>0</v>
      </c>
    </row>
    <row r="105" spans="1:22" x14ac:dyDescent="0.15">
      <c r="A105">
        <v>1001315</v>
      </c>
      <c r="B105" t="s">
        <v>221</v>
      </c>
      <c r="C105" s="4" t="s">
        <v>228</v>
      </c>
      <c r="D105">
        <v>81</v>
      </c>
      <c r="E105">
        <v>0</v>
      </c>
      <c r="F105">
        <v>0</v>
      </c>
      <c r="G105">
        <v>0</v>
      </c>
      <c r="H105" s="1">
        <f t="shared" si="11"/>
        <v>81</v>
      </c>
      <c r="I105" s="1">
        <f t="shared" si="17"/>
        <v>2.7</v>
      </c>
      <c r="J105">
        <v>0</v>
      </c>
      <c r="K105">
        <f t="shared" si="18"/>
        <v>0</v>
      </c>
      <c r="V105">
        <f t="shared" si="16"/>
        <v>0</v>
      </c>
    </row>
    <row r="106" spans="1:22" x14ac:dyDescent="0.15">
      <c r="A106">
        <v>1001401</v>
      </c>
      <c r="B106" t="s">
        <v>101</v>
      </c>
      <c r="C106" s="4" t="s">
        <v>455</v>
      </c>
      <c r="D106">
        <v>19</v>
      </c>
      <c r="E106">
        <v>0</v>
      </c>
      <c r="F106">
        <v>0</v>
      </c>
      <c r="G106">
        <v>0</v>
      </c>
      <c r="H106" s="1">
        <f t="shared" ref="H106:H169" si="27">D106+(E106-1)*(G106-F106)</f>
        <v>19</v>
      </c>
      <c r="I106" s="1">
        <f t="shared" si="17"/>
        <v>0.63</v>
      </c>
      <c r="J106">
        <f>1.8</f>
        <v>1.8</v>
      </c>
      <c r="K106">
        <f t="shared" si="18"/>
        <v>2.86</v>
      </c>
      <c r="L106" t="s">
        <v>560</v>
      </c>
      <c r="V106">
        <f t="shared" si="16"/>
        <v>1.8</v>
      </c>
    </row>
    <row r="107" spans="1:22" x14ac:dyDescent="0.15">
      <c r="A107" s="21">
        <v>1001402</v>
      </c>
      <c r="B107" s="21" t="s">
        <v>101</v>
      </c>
      <c r="C107" s="23" t="s">
        <v>456</v>
      </c>
      <c r="D107" s="21">
        <v>43</v>
      </c>
      <c r="E107" s="21">
        <v>0</v>
      </c>
      <c r="F107" s="21">
        <v>0</v>
      </c>
      <c r="G107" s="21">
        <v>0</v>
      </c>
      <c r="H107" s="25">
        <f t="shared" si="27"/>
        <v>43</v>
      </c>
      <c r="I107" s="25">
        <f t="shared" si="17"/>
        <v>1.43</v>
      </c>
      <c r="J107" s="21">
        <f>1+1+1.5</f>
        <v>3.5</v>
      </c>
      <c r="K107" s="21">
        <f t="shared" si="18"/>
        <v>2.4500000000000002</v>
      </c>
      <c r="L107" s="21"/>
      <c r="M107" s="30"/>
      <c r="N107" s="30"/>
      <c r="O107" s="30"/>
      <c r="P107" s="30"/>
      <c r="Q107" s="30"/>
      <c r="S107" s="21"/>
      <c r="V107">
        <f t="shared" si="16"/>
        <v>3.5</v>
      </c>
    </row>
    <row r="108" spans="1:22" x14ac:dyDescent="0.15">
      <c r="A108">
        <v>1001403</v>
      </c>
      <c r="B108" t="s">
        <v>229</v>
      </c>
      <c r="C108" s="4" t="s">
        <v>230</v>
      </c>
      <c r="D108">
        <v>117</v>
      </c>
      <c r="E108">
        <v>3</v>
      </c>
      <c r="F108">
        <v>99</v>
      </c>
      <c r="G108">
        <v>104</v>
      </c>
      <c r="H108" s="1">
        <f t="shared" si="27"/>
        <v>127</v>
      </c>
      <c r="I108" s="1">
        <f t="shared" si="17"/>
        <v>4.2300000000000004</v>
      </c>
      <c r="J108">
        <f>0.5+0.5+(0.3+0.4)*3+1+3*0.5</f>
        <v>5.6</v>
      </c>
      <c r="K108">
        <f t="shared" si="18"/>
        <v>1.32</v>
      </c>
      <c r="R108">
        <v>1</v>
      </c>
      <c r="V108">
        <f t="shared" si="16"/>
        <v>5.6</v>
      </c>
    </row>
    <row r="109" spans="1:22" x14ac:dyDescent="0.15">
      <c r="A109">
        <v>1001404</v>
      </c>
      <c r="B109" t="s">
        <v>101</v>
      </c>
      <c r="C109" t="s">
        <v>457</v>
      </c>
      <c r="D109">
        <v>52</v>
      </c>
      <c r="E109">
        <v>0</v>
      </c>
      <c r="F109">
        <v>0</v>
      </c>
      <c r="G109">
        <v>0</v>
      </c>
      <c r="H109">
        <f t="shared" si="27"/>
        <v>52</v>
      </c>
      <c r="I109">
        <f t="shared" si="17"/>
        <v>1.73</v>
      </c>
      <c r="J109">
        <f>0.7+1.6+1</f>
        <v>3.3</v>
      </c>
      <c r="K109">
        <f t="shared" si="18"/>
        <v>1.91</v>
      </c>
      <c r="L109" t="s">
        <v>551</v>
      </c>
      <c r="M109" s="19"/>
      <c r="N109" s="19"/>
      <c r="O109" s="19"/>
      <c r="P109" s="19"/>
      <c r="Q109" s="19"/>
      <c r="V109">
        <f t="shared" si="16"/>
        <v>3.3</v>
      </c>
    </row>
    <row r="110" spans="1:22" x14ac:dyDescent="0.15">
      <c r="A110">
        <v>1001405</v>
      </c>
      <c r="B110" t="s">
        <v>101</v>
      </c>
      <c r="C110" s="4" t="s">
        <v>458</v>
      </c>
      <c r="D110">
        <v>48</v>
      </c>
      <c r="E110">
        <v>3</v>
      </c>
      <c r="F110">
        <v>19</v>
      </c>
      <c r="G110">
        <v>35</v>
      </c>
      <c r="H110" s="1">
        <f t="shared" si="27"/>
        <v>80</v>
      </c>
      <c r="I110" s="1">
        <f t="shared" si="17"/>
        <v>2.67</v>
      </c>
      <c r="J110">
        <f>1*4</f>
        <v>4</v>
      </c>
      <c r="K110">
        <f t="shared" si="18"/>
        <v>1.5</v>
      </c>
      <c r="V110">
        <f t="shared" si="16"/>
        <v>4</v>
      </c>
    </row>
    <row r="111" spans="1:22" x14ac:dyDescent="0.15">
      <c r="A111">
        <v>1001411</v>
      </c>
      <c r="B111" t="s">
        <v>101</v>
      </c>
      <c r="C111" s="4" t="s">
        <v>102</v>
      </c>
      <c r="D111">
        <v>14</v>
      </c>
      <c r="E111">
        <v>0</v>
      </c>
      <c r="F111">
        <v>0</v>
      </c>
      <c r="G111">
        <v>0</v>
      </c>
      <c r="H111" s="1">
        <f t="shared" si="27"/>
        <v>14</v>
      </c>
      <c r="I111" s="1">
        <f t="shared" si="17"/>
        <v>0.47</v>
      </c>
      <c r="J111">
        <v>0</v>
      </c>
      <c r="K111">
        <f t="shared" si="18"/>
        <v>0</v>
      </c>
      <c r="M111" s="20"/>
      <c r="N111" s="20"/>
      <c r="O111" s="20"/>
      <c r="P111" s="20"/>
      <c r="Q111" s="20"/>
      <c r="V111">
        <f t="shared" si="16"/>
        <v>0</v>
      </c>
    </row>
    <row r="112" spans="1:22" x14ac:dyDescent="0.15">
      <c r="A112">
        <v>1001412</v>
      </c>
      <c r="B112" t="s">
        <v>101</v>
      </c>
      <c r="C112" s="4" t="s">
        <v>103</v>
      </c>
      <c r="D112">
        <v>14</v>
      </c>
      <c r="E112">
        <v>0</v>
      </c>
      <c r="F112">
        <v>0</v>
      </c>
      <c r="G112">
        <v>0</v>
      </c>
      <c r="H112" s="1">
        <f t="shared" si="27"/>
        <v>14</v>
      </c>
      <c r="I112" s="1">
        <f t="shared" si="17"/>
        <v>0.47</v>
      </c>
      <c r="J112">
        <v>0</v>
      </c>
      <c r="K112">
        <f t="shared" si="18"/>
        <v>0</v>
      </c>
      <c r="V112">
        <f t="shared" si="16"/>
        <v>0</v>
      </c>
    </row>
    <row r="113" spans="1:22" x14ac:dyDescent="0.15">
      <c r="A113">
        <v>1001413</v>
      </c>
      <c r="B113" t="s">
        <v>101</v>
      </c>
      <c r="C113" s="4" t="s">
        <v>104</v>
      </c>
      <c r="D113">
        <v>42</v>
      </c>
      <c r="E113">
        <v>0</v>
      </c>
      <c r="F113">
        <v>0</v>
      </c>
      <c r="G113">
        <v>0</v>
      </c>
      <c r="H113" s="1">
        <f t="shared" si="27"/>
        <v>42</v>
      </c>
      <c r="I113" s="1">
        <f t="shared" si="17"/>
        <v>1.4</v>
      </c>
      <c r="J113">
        <v>0</v>
      </c>
      <c r="K113">
        <f t="shared" si="18"/>
        <v>0</v>
      </c>
      <c r="V113">
        <f t="shared" si="16"/>
        <v>0</v>
      </c>
    </row>
    <row r="114" spans="1:22" x14ac:dyDescent="0.15">
      <c r="A114">
        <v>1001414</v>
      </c>
      <c r="B114" t="s">
        <v>101</v>
      </c>
      <c r="C114" s="4" t="s">
        <v>105</v>
      </c>
      <c r="D114">
        <v>33</v>
      </c>
      <c r="E114">
        <v>0</v>
      </c>
      <c r="F114">
        <v>0</v>
      </c>
      <c r="G114">
        <v>0</v>
      </c>
      <c r="H114" s="1">
        <f t="shared" si="27"/>
        <v>33</v>
      </c>
      <c r="I114" s="1">
        <f t="shared" si="17"/>
        <v>1.1000000000000001</v>
      </c>
      <c r="J114">
        <v>0</v>
      </c>
      <c r="K114">
        <f t="shared" si="18"/>
        <v>0</v>
      </c>
      <c r="V114">
        <f t="shared" si="16"/>
        <v>0</v>
      </c>
    </row>
    <row r="115" spans="1:22" x14ac:dyDescent="0.15">
      <c r="A115">
        <v>1001415</v>
      </c>
      <c r="B115" t="s">
        <v>101</v>
      </c>
      <c r="C115" s="4" t="s">
        <v>106</v>
      </c>
      <c r="D115">
        <v>33</v>
      </c>
      <c r="E115">
        <v>0</v>
      </c>
      <c r="F115">
        <v>0</v>
      </c>
      <c r="G115">
        <v>0</v>
      </c>
      <c r="H115" s="1">
        <f t="shared" si="27"/>
        <v>33</v>
      </c>
      <c r="I115" s="1">
        <f t="shared" si="17"/>
        <v>1.1000000000000001</v>
      </c>
      <c r="J115">
        <v>0</v>
      </c>
      <c r="K115">
        <f t="shared" si="18"/>
        <v>0</v>
      </c>
      <c r="V115">
        <f t="shared" si="16"/>
        <v>0</v>
      </c>
    </row>
    <row r="116" spans="1:22" x14ac:dyDescent="0.15">
      <c r="A116" s="8">
        <v>1001501</v>
      </c>
      <c r="B116" s="8" t="s">
        <v>231</v>
      </c>
      <c r="C116" s="8" t="s">
        <v>232</v>
      </c>
      <c r="D116" s="8">
        <v>72</v>
      </c>
      <c r="E116" s="8">
        <v>0</v>
      </c>
      <c r="F116" s="8">
        <v>0</v>
      </c>
      <c r="G116" s="8">
        <v>0</v>
      </c>
      <c r="H116" s="11">
        <f t="shared" si="27"/>
        <v>72</v>
      </c>
      <c r="I116" s="11">
        <f t="shared" si="17"/>
        <v>2.4</v>
      </c>
      <c r="J116" s="8">
        <v>0</v>
      </c>
      <c r="K116" s="8">
        <f t="shared" si="18"/>
        <v>0</v>
      </c>
      <c r="L116" s="8"/>
      <c r="M116" s="17"/>
      <c r="N116" s="17"/>
      <c r="O116" s="17"/>
      <c r="P116" s="17"/>
      <c r="Q116" s="17"/>
      <c r="S116" s="8"/>
      <c r="V116">
        <f t="shared" si="16"/>
        <v>0</v>
      </c>
    </row>
    <row r="117" spans="1:22" ht="15" thickBot="1" x14ac:dyDescent="0.2">
      <c r="A117" s="8">
        <v>1001502</v>
      </c>
      <c r="B117" s="8" t="s">
        <v>233</v>
      </c>
      <c r="C117" s="8" t="s">
        <v>234</v>
      </c>
      <c r="D117" s="8">
        <v>81</v>
      </c>
      <c r="E117" s="8">
        <v>0</v>
      </c>
      <c r="F117" s="8">
        <v>0</v>
      </c>
      <c r="G117" s="8">
        <v>0</v>
      </c>
      <c r="H117" s="11">
        <f t="shared" si="27"/>
        <v>81</v>
      </c>
      <c r="I117" s="11">
        <f t="shared" si="17"/>
        <v>2.7</v>
      </c>
      <c r="J117" s="8">
        <v>0</v>
      </c>
      <c r="K117" s="8">
        <f t="shared" si="18"/>
        <v>0</v>
      </c>
      <c r="L117" s="8"/>
      <c r="M117" s="17"/>
      <c r="N117" s="17"/>
      <c r="O117" s="17"/>
      <c r="P117" s="17"/>
      <c r="Q117" s="17"/>
      <c r="S117" s="8"/>
      <c r="V117">
        <f t="shared" si="16"/>
        <v>0</v>
      </c>
    </row>
    <row r="118" spans="1:22" s="2" customFormat="1" ht="15.75" thickTop="1" thickBot="1" x14ac:dyDescent="0.2">
      <c r="A118" s="22">
        <v>1001503</v>
      </c>
      <c r="B118" s="22" t="s">
        <v>235</v>
      </c>
      <c r="C118" s="22" t="s">
        <v>236</v>
      </c>
      <c r="D118" s="22">
        <v>80</v>
      </c>
      <c r="E118" s="22">
        <v>0</v>
      </c>
      <c r="F118" s="22">
        <v>0</v>
      </c>
      <c r="G118" s="22">
        <v>0</v>
      </c>
      <c r="H118" s="26">
        <f t="shared" si="27"/>
        <v>80</v>
      </c>
      <c r="I118" s="26">
        <f t="shared" si="17"/>
        <v>2.67</v>
      </c>
      <c r="J118" s="22">
        <v>0</v>
      </c>
      <c r="K118" s="22">
        <f t="shared" si="18"/>
        <v>0</v>
      </c>
      <c r="L118" s="22"/>
      <c r="M118" s="22"/>
      <c r="N118" s="22"/>
      <c r="O118" s="22"/>
      <c r="P118" s="22"/>
      <c r="Q118" s="22"/>
      <c r="R118">
        <v>1</v>
      </c>
      <c r="S118" s="22"/>
      <c r="V118">
        <f t="shared" si="16"/>
        <v>0</v>
      </c>
    </row>
    <row r="119" spans="1:22" s="2" customFormat="1" ht="15.75" thickTop="1" thickBot="1" x14ac:dyDescent="0.2">
      <c r="A119" s="22">
        <v>1001504</v>
      </c>
      <c r="B119" s="22" t="s">
        <v>237</v>
      </c>
      <c r="C119" s="22" t="s">
        <v>238</v>
      </c>
      <c r="D119" s="22">
        <v>48</v>
      </c>
      <c r="E119" s="22">
        <v>0</v>
      </c>
      <c r="F119" s="22">
        <v>0</v>
      </c>
      <c r="G119" s="22">
        <v>0</v>
      </c>
      <c r="H119" s="26">
        <f t="shared" si="27"/>
        <v>48</v>
      </c>
      <c r="I119" s="26">
        <f t="shared" si="17"/>
        <v>1.6</v>
      </c>
      <c r="J119" s="22">
        <v>0</v>
      </c>
      <c r="K119" s="22">
        <f t="shared" si="18"/>
        <v>0</v>
      </c>
      <c r="L119" s="22"/>
      <c r="M119" s="22"/>
      <c r="N119" s="22"/>
      <c r="O119" s="22"/>
      <c r="P119" s="22"/>
      <c r="Q119" s="22"/>
      <c r="R119"/>
      <c r="S119" s="22"/>
      <c r="V119">
        <f t="shared" si="16"/>
        <v>0</v>
      </c>
    </row>
    <row r="120" spans="1:22" s="2" customFormat="1" ht="15.75" thickTop="1" thickBot="1" x14ac:dyDescent="0.2">
      <c r="A120" s="22">
        <v>1001505</v>
      </c>
      <c r="B120" s="22" t="s">
        <v>239</v>
      </c>
      <c r="C120" s="22" t="s">
        <v>240</v>
      </c>
      <c r="D120" s="22">
        <v>48</v>
      </c>
      <c r="E120" s="22">
        <v>0</v>
      </c>
      <c r="F120" s="22">
        <v>0</v>
      </c>
      <c r="G120" s="22">
        <v>0</v>
      </c>
      <c r="H120" s="26">
        <f t="shared" si="27"/>
        <v>48</v>
      </c>
      <c r="I120" s="26">
        <f t="shared" si="17"/>
        <v>1.6</v>
      </c>
      <c r="J120" s="22">
        <v>0</v>
      </c>
      <c r="K120" s="22">
        <f t="shared" si="18"/>
        <v>0</v>
      </c>
      <c r="L120" s="22"/>
      <c r="M120" s="22"/>
      <c r="N120" s="22"/>
      <c r="O120" s="22"/>
      <c r="P120" s="22"/>
      <c r="Q120" s="22"/>
      <c r="R120"/>
      <c r="S120" s="22"/>
      <c r="V120">
        <f t="shared" si="16"/>
        <v>0</v>
      </c>
    </row>
    <row r="121" spans="1:22" s="2" customFormat="1" ht="15.75" thickTop="1" thickBot="1" x14ac:dyDescent="0.2">
      <c r="A121" s="22">
        <v>1001506</v>
      </c>
      <c r="B121" s="22" t="s">
        <v>241</v>
      </c>
      <c r="C121" s="22" t="s">
        <v>242</v>
      </c>
      <c r="D121" s="22">
        <v>63</v>
      </c>
      <c r="E121" s="22">
        <v>0</v>
      </c>
      <c r="F121" s="22">
        <v>0</v>
      </c>
      <c r="G121" s="22">
        <v>0</v>
      </c>
      <c r="H121" s="26">
        <f t="shared" si="27"/>
        <v>63</v>
      </c>
      <c r="I121" s="26">
        <f t="shared" si="17"/>
        <v>2.1</v>
      </c>
      <c r="J121" s="22">
        <v>0</v>
      </c>
      <c r="K121" s="22">
        <f t="shared" si="18"/>
        <v>0</v>
      </c>
      <c r="L121" s="22"/>
      <c r="M121" s="22"/>
      <c r="N121" s="22"/>
      <c r="O121" s="22"/>
      <c r="P121" s="22"/>
      <c r="Q121" s="22"/>
      <c r="R121"/>
      <c r="S121" s="22"/>
      <c r="V121">
        <f t="shared" si="16"/>
        <v>0</v>
      </c>
    </row>
    <row r="122" spans="1:22" s="2" customFormat="1" ht="15.75" thickTop="1" thickBot="1" x14ac:dyDescent="0.2">
      <c r="A122" s="22">
        <v>1001507</v>
      </c>
      <c r="B122" s="22" t="s">
        <v>243</v>
      </c>
      <c r="C122" s="22" t="s">
        <v>244</v>
      </c>
      <c r="D122" s="22">
        <v>63</v>
      </c>
      <c r="E122" s="22">
        <v>0</v>
      </c>
      <c r="F122" s="22">
        <v>0</v>
      </c>
      <c r="G122" s="22">
        <v>0</v>
      </c>
      <c r="H122" s="26">
        <f t="shared" si="27"/>
        <v>63</v>
      </c>
      <c r="I122" s="26">
        <f t="shared" si="17"/>
        <v>2.1</v>
      </c>
      <c r="J122" s="22">
        <v>0</v>
      </c>
      <c r="K122" s="22">
        <f t="shared" si="18"/>
        <v>0</v>
      </c>
      <c r="L122" s="22"/>
      <c r="M122" s="22"/>
      <c r="N122" s="22"/>
      <c r="O122" s="22"/>
      <c r="P122" s="22"/>
      <c r="Q122" s="22"/>
      <c r="R122"/>
      <c r="S122" s="22"/>
      <c r="V122">
        <f t="shared" si="16"/>
        <v>0</v>
      </c>
    </row>
    <row r="123" spans="1:22" s="2" customFormat="1" ht="15.75" thickTop="1" thickBot="1" x14ac:dyDescent="0.2">
      <c r="A123" s="22">
        <v>1001508</v>
      </c>
      <c r="B123" s="22" t="s">
        <v>245</v>
      </c>
      <c r="C123" s="22" t="s">
        <v>246</v>
      </c>
      <c r="D123" s="22">
        <v>63</v>
      </c>
      <c r="E123" s="22">
        <v>0</v>
      </c>
      <c r="F123" s="22">
        <v>0</v>
      </c>
      <c r="G123" s="22">
        <v>0</v>
      </c>
      <c r="H123" s="26">
        <f t="shared" si="27"/>
        <v>63</v>
      </c>
      <c r="I123" s="26">
        <f t="shared" si="17"/>
        <v>2.1</v>
      </c>
      <c r="J123" s="22">
        <v>0</v>
      </c>
      <c r="K123" s="22">
        <f t="shared" si="18"/>
        <v>0</v>
      </c>
      <c r="L123" s="22"/>
      <c r="M123" s="22"/>
      <c r="N123" s="22"/>
      <c r="O123" s="22"/>
      <c r="P123" s="22"/>
      <c r="Q123" s="22"/>
      <c r="R123"/>
      <c r="S123" s="22"/>
      <c r="V123">
        <f t="shared" si="16"/>
        <v>0</v>
      </c>
    </row>
    <row r="124" spans="1:22" s="2" customFormat="1" ht="15.75" thickTop="1" thickBot="1" x14ac:dyDescent="0.2">
      <c r="A124" s="22">
        <v>1001509</v>
      </c>
      <c r="B124" s="22" t="s">
        <v>247</v>
      </c>
      <c r="C124" s="22" t="s">
        <v>248</v>
      </c>
      <c r="D124" s="22">
        <v>63</v>
      </c>
      <c r="E124" s="22">
        <v>5</v>
      </c>
      <c r="F124" s="22">
        <v>36</v>
      </c>
      <c r="G124" s="22">
        <v>53</v>
      </c>
      <c r="H124" s="26">
        <f t="shared" si="27"/>
        <v>131</v>
      </c>
      <c r="I124" s="26">
        <f t="shared" si="17"/>
        <v>4.37</v>
      </c>
      <c r="J124" s="22">
        <v>0</v>
      </c>
      <c r="K124" s="22">
        <f t="shared" si="18"/>
        <v>0</v>
      </c>
      <c r="L124" s="22"/>
      <c r="M124" s="22"/>
      <c r="N124" s="22"/>
      <c r="O124" s="22"/>
      <c r="P124" s="22"/>
      <c r="Q124" s="22"/>
      <c r="R124"/>
      <c r="S124" s="22"/>
      <c r="V124">
        <f t="shared" si="16"/>
        <v>0</v>
      </c>
    </row>
    <row r="125" spans="1:22" s="2" customFormat="1" ht="15.75" thickTop="1" thickBot="1" x14ac:dyDescent="0.2">
      <c r="A125" s="22">
        <v>1001510</v>
      </c>
      <c r="B125" s="22" t="s">
        <v>249</v>
      </c>
      <c r="C125" s="22" t="s">
        <v>250</v>
      </c>
      <c r="D125" s="22">
        <v>63</v>
      </c>
      <c r="E125" s="22">
        <v>5</v>
      </c>
      <c r="F125" s="22">
        <v>36</v>
      </c>
      <c r="G125" s="22">
        <v>53</v>
      </c>
      <c r="H125" s="26">
        <f t="shared" si="27"/>
        <v>131</v>
      </c>
      <c r="I125" s="26">
        <f t="shared" si="17"/>
        <v>4.37</v>
      </c>
      <c r="J125" s="22">
        <v>0</v>
      </c>
      <c r="K125" s="22">
        <f t="shared" si="18"/>
        <v>0</v>
      </c>
      <c r="L125" s="22"/>
      <c r="M125" s="22"/>
      <c r="N125" s="22"/>
      <c r="O125" s="22"/>
      <c r="P125" s="22"/>
      <c r="Q125" s="22"/>
      <c r="R125"/>
      <c r="S125" s="22"/>
      <c r="V125">
        <f t="shared" si="16"/>
        <v>0</v>
      </c>
    </row>
    <row r="126" spans="1:22" s="2" customFormat="1" ht="15.75" thickTop="1" thickBot="1" x14ac:dyDescent="0.2">
      <c r="A126" s="22">
        <v>1001511</v>
      </c>
      <c r="B126" s="22" t="s">
        <v>251</v>
      </c>
      <c r="C126" s="22" t="s">
        <v>252</v>
      </c>
      <c r="D126" s="22">
        <v>63</v>
      </c>
      <c r="E126" s="22">
        <v>5</v>
      </c>
      <c r="F126" s="22">
        <v>36</v>
      </c>
      <c r="G126" s="22">
        <v>53</v>
      </c>
      <c r="H126" s="26">
        <f t="shared" si="27"/>
        <v>131</v>
      </c>
      <c r="I126" s="26">
        <f t="shared" si="17"/>
        <v>4.37</v>
      </c>
      <c r="J126" s="22">
        <v>0</v>
      </c>
      <c r="K126" s="22">
        <f t="shared" si="18"/>
        <v>0</v>
      </c>
      <c r="L126" s="22"/>
      <c r="M126" s="22"/>
      <c r="N126" s="22"/>
      <c r="O126" s="22"/>
      <c r="P126" s="22"/>
      <c r="Q126" s="22"/>
      <c r="R126"/>
      <c r="S126" s="22"/>
      <c r="V126">
        <f t="shared" si="16"/>
        <v>0</v>
      </c>
    </row>
    <row r="127" spans="1:22" s="2" customFormat="1" ht="15.75" thickTop="1" thickBot="1" x14ac:dyDescent="0.2">
      <c r="A127" s="22">
        <v>1001513</v>
      </c>
      <c r="B127" s="22" t="s">
        <v>253</v>
      </c>
      <c r="C127" s="22" t="s">
        <v>253</v>
      </c>
      <c r="D127" s="22">
        <v>57</v>
      </c>
      <c r="E127" s="22">
        <v>0</v>
      </c>
      <c r="F127" s="22">
        <v>0</v>
      </c>
      <c r="G127" s="22">
        <v>0</v>
      </c>
      <c r="H127" s="26">
        <f t="shared" si="27"/>
        <v>57</v>
      </c>
      <c r="I127" s="26">
        <f t="shared" si="17"/>
        <v>1.9</v>
      </c>
      <c r="J127" s="22">
        <v>0</v>
      </c>
      <c r="K127" s="22">
        <f t="shared" si="18"/>
        <v>0</v>
      </c>
      <c r="L127" s="22"/>
      <c r="M127" s="22"/>
      <c r="N127" s="22"/>
      <c r="O127" s="22"/>
      <c r="P127" s="22"/>
      <c r="Q127" s="22"/>
      <c r="R127"/>
      <c r="S127" s="22"/>
      <c r="V127">
        <f t="shared" si="16"/>
        <v>0</v>
      </c>
    </row>
    <row r="128" spans="1:22" s="2" customFormat="1" ht="15.75" thickTop="1" thickBot="1" x14ac:dyDescent="0.2">
      <c r="A128" s="22">
        <v>1001514</v>
      </c>
      <c r="B128" s="22" t="s">
        <v>254</v>
      </c>
      <c r="C128" s="22" t="s">
        <v>254</v>
      </c>
      <c r="D128" s="22">
        <v>44</v>
      </c>
      <c r="E128" s="22">
        <v>0</v>
      </c>
      <c r="F128" s="22">
        <v>0</v>
      </c>
      <c r="G128" s="22">
        <v>0</v>
      </c>
      <c r="H128" s="26">
        <f t="shared" si="27"/>
        <v>44</v>
      </c>
      <c r="I128" s="26">
        <f t="shared" si="17"/>
        <v>1.47</v>
      </c>
      <c r="J128" s="22">
        <v>0</v>
      </c>
      <c r="K128" s="22">
        <f t="shared" si="18"/>
        <v>0</v>
      </c>
      <c r="L128" s="22"/>
      <c r="M128" s="22"/>
      <c r="N128" s="22"/>
      <c r="O128" s="22"/>
      <c r="P128" s="22"/>
      <c r="Q128" s="22"/>
      <c r="R128"/>
      <c r="S128" s="22"/>
      <c r="V128">
        <f t="shared" si="16"/>
        <v>0</v>
      </c>
    </row>
    <row r="129" spans="1:22" s="2" customFormat="1" ht="15.75" thickTop="1" thickBot="1" x14ac:dyDescent="0.2">
      <c r="A129" s="22">
        <v>1001515</v>
      </c>
      <c r="B129" s="22" t="s">
        <v>255</v>
      </c>
      <c r="C129" s="22" t="s">
        <v>255</v>
      </c>
      <c r="D129" s="22">
        <v>60</v>
      </c>
      <c r="E129" s="22">
        <v>0</v>
      </c>
      <c r="F129" s="22">
        <v>0</v>
      </c>
      <c r="G129" s="22">
        <v>0</v>
      </c>
      <c r="H129" s="26">
        <f t="shared" si="27"/>
        <v>60</v>
      </c>
      <c r="I129" s="26">
        <f t="shared" si="17"/>
        <v>2</v>
      </c>
      <c r="J129" s="22">
        <v>0</v>
      </c>
      <c r="K129" s="22">
        <f t="shared" si="18"/>
        <v>0</v>
      </c>
      <c r="L129" s="22"/>
      <c r="M129" s="22"/>
      <c r="N129" s="22"/>
      <c r="O129" s="22"/>
      <c r="P129" s="22"/>
      <c r="Q129" s="22"/>
      <c r="R129"/>
      <c r="S129" s="22"/>
      <c r="V129">
        <f t="shared" si="16"/>
        <v>0</v>
      </c>
    </row>
    <row r="130" spans="1:22" s="2" customFormat="1" ht="15.75" thickTop="1" thickBot="1" x14ac:dyDescent="0.2">
      <c r="A130" s="22">
        <v>1001516</v>
      </c>
      <c r="B130" s="22" t="s">
        <v>256</v>
      </c>
      <c r="C130" s="22" t="s">
        <v>256</v>
      </c>
      <c r="D130" s="22">
        <v>46</v>
      </c>
      <c r="E130" s="22">
        <v>0</v>
      </c>
      <c r="F130" s="22">
        <v>0</v>
      </c>
      <c r="G130" s="22">
        <v>0</v>
      </c>
      <c r="H130" s="26">
        <f t="shared" si="27"/>
        <v>46</v>
      </c>
      <c r="I130" s="26">
        <f t="shared" si="17"/>
        <v>1.53</v>
      </c>
      <c r="J130" s="22">
        <v>0</v>
      </c>
      <c r="K130" s="22">
        <f t="shared" si="18"/>
        <v>0</v>
      </c>
      <c r="L130" s="22"/>
      <c r="M130" s="22"/>
      <c r="N130" s="22"/>
      <c r="O130" s="22"/>
      <c r="P130" s="22"/>
      <c r="Q130" s="22"/>
      <c r="R130"/>
      <c r="S130" s="22"/>
      <c r="V130">
        <f t="shared" si="16"/>
        <v>0</v>
      </c>
    </row>
    <row r="131" spans="1:22" s="2" customFormat="1" ht="15.75" thickTop="1" thickBot="1" x14ac:dyDescent="0.2">
      <c r="A131" s="22">
        <v>1001601</v>
      </c>
      <c r="B131" s="22" t="s">
        <v>107</v>
      </c>
      <c r="C131" s="22" t="s">
        <v>257</v>
      </c>
      <c r="D131" s="22">
        <v>21</v>
      </c>
      <c r="E131" s="22">
        <v>0</v>
      </c>
      <c r="F131" s="22">
        <v>0</v>
      </c>
      <c r="G131" s="22">
        <v>0</v>
      </c>
      <c r="H131" s="26">
        <f t="shared" si="27"/>
        <v>21</v>
      </c>
      <c r="I131" s="26">
        <f t="shared" si="17"/>
        <v>0.7</v>
      </c>
      <c r="J131" s="22">
        <v>0</v>
      </c>
      <c r="K131" s="22">
        <f t="shared" si="18"/>
        <v>0</v>
      </c>
      <c r="L131" s="22"/>
      <c r="M131" s="22"/>
      <c r="N131" s="22"/>
      <c r="O131" s="22"/>
      <c r="P131" s="22"/>
      <c r="Q131" s="22"/>
      <c r="R131"/>
      <c r="S131" s="22"/>
      <c r="V131">
        <f t="shared" si="16"/>
        <v>0</v>
      </c>
    </row>
    <row r="132" spans="1:22" s="2" customFormat="1" ht="15.75" thickTop="1" thickBot="1" x14ac:dyDescent="0.2">
      <c r="A132" s="22">
        <v>1001602</v>
      </c>
      <c r="B132" s="22" t="s">
        <v>107</v>
      </c>
      <c r="C132" s="22" t="s">
        <v>108</v>
      </c>
      <c r="D132" s="22">
        <v>45</v>
      </c>
      <c r="E132" s="22">
        <v>0</v>
      </c>
      <c r="F132" s="22">
        <v>0</v>
      </c>
      <c r="G132" s="22">
        <v>0</v>
      </c>
      <c r="H132" s="26">
        <f t="shared" si="27"/>
        <v>45</v>
      </c>
      <c r="I132" s="26">
        <f t="shared" si="17"/>
        <v>1.5</v>
      </c>
      <c r="J132" s="22">
        <v>0</v>
      </c>
      <c r="K132" s="22">
        <f t="shared" si="18"/>
        <v>0</v>
      </c>
      <c r="L132" s="22"/>
      <c r="M132" s="22"/>
      <c r="N132" s="22"/>
      <c r="O132" s="22"/>
      <c r="P132" s="22"/>
      <c r="Q132" s="22"/>
      <c r="R132"/>
      <c r="S132" s="22"/>
      <c r="V132">
        <f t="shared" si="16"/>
        <v>0</v>
      </c>
    </row>
    <row r="133" spans="1:22" s="2" customFormat="1" ht="15.75" thickTop="1" thickBot="1" x14ac:dyDescent="0.2">
      <c r="A133" s="22">
        <v>1001603</v>
      </c>
      <c r="B133" s="22" t="s">
        <v>107</v>
      </c>
      <c r="C133" s="22" t="s">
        <v>258</v>
      </c>
      <c r="D133" s="22">
        <v>45</v>
      </c>
      <c r="E133" s="22">
        <v>0</v>
      </c>
      <c r="F133" s="22">
        <v>0</v>
      </c>
      <c r="G133" s="22">
        <v>0</v>
      </c>
      <c r="H133" s="26">
        <f t="shared" si="27"/>
        <v>45</v>
      </c>
      <c r="I133" s="26">
        <f t="shared" si="17"/>
        <v>1.5</v>
      </c>
      <c r="J133" s="22">
        <v>0</v>
      </c>
      <c r="K133" s="22">
        <f t="shared" si="18"/>
        <v>0</v>
      </c>
      <c r="L133" s="22"/>
      <c r="M133" s="22"/>
      <c r="N133" s="22"/>
      <c r="O133" s="22"/>
      <c r="P133" s="22"/>
      <c r="Q133" s="22"/>
      <c r="R133">
        <v>1</v>
      </c>
      <c r="S133" s="22"/>
      <c r="V133">
        <f t="shared" si="16"/>
        <v>0</v>
      </c>
    </row>
    <row r="134" spans="1:22" s="2" customFormat="1" ht="15.75" thickTop="1" thickBot="1" x14ac:dyDescent="0.2">
      <c r="A134" s="22">
        <v>1001604</v>
      </c>
      <c r="B134" s="22" t="s">
        <v>107</v>
      </c>
      <c r="C134" s="22" t="s">
        <v>109</v>
      </c>
      <c r="D134" s="22">
        <v>63</v>
      </c>
      <c r="E134" s="22">
        <v>0</v>
      </c>
      <c r="F134" s="22">
        <v>0</v>
      </c>
      <c r="G134" s="22">
        <v>0</v>
      </c>
      <c r="H134" s="26">
        <f t="shared" si="27"/>
        <v>63</v>
      </c>
      <c r="I134" s="26">
        <f t="shared" si="17"/>
        <v>2.1</v>
      </c>
      <c r="J134" s="22">
        <v>0</v>
      </c>
      <c r="K134" s="22">
        <f t="shared" si="18"/>
        <v>0</v>
      </c>
      <c r="L134" s="22"/>
      <c r="M134" s="22"/>
      <c r="N134" s="22"/>
      <c r="O134" s="22"/>
      <c r="P134" s="22"/>
      <c r="Q134" s="22"/>
      <c r="R134"/>
      <c r="S134" s="22"/>
      <c r="V134">
        <f t="shared" si="16"/>
        <v>0</v>
      </c>
    </row>
    <row r="135" spans="1:22" s="2" customFormat="1" ht="15.75" thickTop="1" thickBot="1" x14ac:dyDescent="0.2">
      <c r="A135" s="22">
        <v>1001701</v>
      </c>
      <c r="B135" s="22" t="s">
        <v>259</v>
      </c>
      <c r="C135" s="22" t="s">
        <v>260</v>
      </c>
      <c r="D135" s="22">
        <v>20</v>
      </c>
      <c r="E135" s="22">
        <v>0</v>
      </c>
      <c r="F135" s="22">
        <v>0</v>
      </c>
      <c r="G135" s="22">
        <v>0</v>
      </c>
      <c r="H135" s="26">
        <f t="shared" si="27"/>
        <v>20</v>
      </c>
      <c r="I135" s="26">
        <f t="shared" si="17"/>
        <v>0.67</v>
      </c>
      <c r="J135" s="22">
        <v>0</v>
      </c>
      <c r="K135" s="22">
        <f t="shared" si="18"/>
        <v>0</v>
      </c>
      <c r="L135" s="22"/>
      <c r="M135" s="22"/>
      <c r="N135" s="22"/>
      <c r="O135" s="22"/>
      <c r="P135" s="22"/>
      <c r="Q135" s="22"/>
      <c r="R135"/>
      <c r="S135" s="22"/>
      <c r="V135">
        <f t="shared" si="16"/>
        <v>0</v>
      </c>
    </row>
    <row r="136" spans="1:22" s="2" customFormat="1" ht="15.75" thickTop="1" thickBot="1" x14ac:dyDescent="0.2">
      <c r="A136" s="22">
        <v>1001702</v>
      </c>
      <c r="B136" s="22" t="s">
        <v>259</v>
      </c>
      <c r="C136" s="22" t="s">
        <v>110</v>
      </c>
      <c r="D136" s="22">
        <v>40</v>
      </c>
      <c r="E136" s="22">
        <v>0</v>
      </c>
      <c r="F136" s="22">
        <v>0</v>
      </c>
      <c r="G136" s="22">
        <v>0</v>
      </c>
      <c r="H136" s="26">
        <f t="shared" si="27"/>
        <v>40</v>
      </c>
      <c r="I136" s="26">
        <f t="shared" si="17"/>
        <v>1.33</v>
      </c>
      <c r="J136" s="22">
        <v>0</v>
      </c>
      <c r="K136" s="22">
        <f t="shared" si="18"/>
        <v>0</v>
      </c>
      <c r="L136" s="22"/>
      <c r="M136" s="22"/>
      <c r="N136" s="22"/>
      <c r="O136" s="22"/>
      <c r="P136" s="22"/>
      <c r="Q136" s="22"/>
      <c r="R136"/>
      <c r="S136" s="22"/>
      <c r="V136">
        <f t="shared" si="16"/>
        <v>0</v>
      </c>
    </row>
    <row r="137" spans="1:22" s="2" customFormat="1" ht="15.75" thickTop="1" thickBot="1" x14ac:dyDescent="0.2">
      <c r="A137" s="22">
        <v>1001703</v>
      </c>
      <c r="B137" s="22" t="s">
        <v>261</v>
      </c>
      <c r="C137" s="22" t="s">
        <v>262</v>
      </c>
      <c r="D137" s="22">
        <v>47</v>
      </c>
      <c r="E137" s="22">
        <v>0</v>
      </c>
      <c r="F137" s="22">
        <v>0</v>
      </c>
      <c r="G137" s="22">
        <v>0</v>
      </c>
      <c r="H137" s="26">
        <f t="shared" si="27"/>
        <v>47</v>
      </c>
      <c r="I137" s="26">
        <f t="shared" si="17"/>
        <v>1.57</v>
      </c>
      <c r="J137" s="22">
        <v>0</v>
      </c>
      <c r="K137" s="22">
        <f t="shared" si="18"/>
        <v>0</v>
      </c>
      <c r="L137" s="22"/>
      <c r="M137" s="22"/>
      <c r="N137" s="22"/>
      <c r="O137" s="22"/>
      <c r="P137" s="22"/>
      <c r="Q137" s="22"/>
      <c r="R137">
        <v>1</v>
      </c>
      <c r="S137" s="22"/>
      <c r="V137">
        <f t="shared" si="16"/>
        <v>0</v>
      </c>
    </row>
    <row r="138" spans="1:22" s="2" customFormat="1" ht="15.75" thickTop="1" thickBot="1" x14ac:dyDescent="0.2">
      <c r="A138" s="22">
        <v>1001704</v>
      </c>
      <c r="B138" s="22" t="s">
        <v>259</v>
      </c>
      <c r="C138" s="22" t="s">
        <v>111</v>
      </c>
      <c r="D138" s="22">
        <v>55</v>
      </c>
      <c r="E138" s="22">
        <v>0</v>
      </c>
      <c r="F138" s="22">
        <v>0</v>
      </c>
      <c r="G138" s="22">
        <v>0</v>
      </c>
      <c r="H138" s="26">
        <f t="shared" si="27"/>
        <v>55</v>
      </c>
      <c r="I138" s="26">
        <f t="shared" si="17"/>
        <v>1.83</v>
      </c>
      <c r="J138" s="22">
        <v>0</v>
      </c>
      <c r="K138" s="22">
        <f t="shared" si="18"/>
        <v>0</v>
      </c>
      <c r="L138" s="22"/>
      <c r="M138" s="22"/>
      <c r="N138" s="22"/>
      <c r="O138" s="22"/>
      <c r="P138" s="22"/>
      <c r="Q138" s="22"/>
      <c r="R138"/>
      <c r="S138" s="22"/>
      <c r="V138">
        <f t="shared" ref="V138:V201" si="28">ROUND(J138,2)</f>
        <v>0</v>
      </c>
    </row>
    <row r="139" spans="1:22" s="2" customFormat="1" ht="15.75" thickTop="1" thickBot="1" x14ac:dyDescent="0.2">
      <c r="A139" s="22">
        <v>1001705</v>
      </c>
      <c r="B139" s="22" t="s">
        <v>259</v>
      </c>
      <c r="C139" s="22" t="s">
        <v>112</v>
      </c>
      <c r="D139" s="22">
        <v>39</v>
      </c>
      <c r="E139" s="22">
        <v>0</v>
      </c>
      <c r="F139" s="22">
        <v>0</v>
      </c>
      <c r="G139" s="22">
        <v>0</v>
      </c>
      <c r="H139" s="26">
        <f t="shared" si="27"/>
        <v>39</v>
      </c>
      <c r="I139" s="26">
        <f t="shared" si="17"/>
        <v>1.3</v>
      </c>
      <c r="J139" s="22">
        <v>0</v>
      </c>
      <c r="K139" s="22">
        <f t="shared" si="18"/>
        <v>0</v>
      </c>
      <c r="L139" s="22"/>
      <c r="M139" s="22"/>
      <c r="N139" s="22"/>
      <c r="O139" s="22"/>
      <c r="P139" s="22"/>
      <c r="Q139" s="22"/>
      <c r="R139"/>
      <c r="S139" s="22"/>
      <c r="V139">
        <f t="shared" si="28"/>
        <v>0</v>
      </c>
    </row>
    <row r="140" spans="1:22" s="2" customFormat="1" ht="15.75" thickTop="1" thickBot="1" x14ac:dyDescent="0.2">
      <c r="A140" s="9">
        <v>1001801</v>
      </c>
      <c r="B140" s="9" t="s">
        <v>263</v>
      </c>
      <c r="C140" s="10" t="s">
        <v>459</v>
      </c>
      <c r="D140" s="9">
        <v>18</v>
      </c>
      <c r="E140" s="9">
        <v>0</v>
      </c>
      <c r="F140" s="9">
        <v>0</v>
      </c>
      <c r="G140" s="9">
        <v>0</v>
      </c>
      <c r="H140" s="12">
        <f t="shared" si="27"/>
        <v>18</v>
      </c>
      <c r="I140" s="12">
        <f t="shared" si="17"/>
        <v>0.6</v>
      </c>
      <c r="J140" s="9">
        <f>1+1+1</f>
        <v>3</v>
      </c>
      <c r="K140" s="9">
        <f t="shared" si="18"/>
        <v>5</v>
      </c>
      <c r="L140" s="9"/>
      <c r="M140" s="18"/>
      <c r="N140" s="18"/>
      <c r="O140" s="18"/>
      <c r="P140" s="18"/>
      <c r="Q140" s="18"/>
      <c r="R140"/>
      <c r="S140" s="9"/>
      <c r="V140">
        <f t="shared" si="28"/>
        <v>3</v>
      </c>
    </row>
    <row r="141" spans="1:22" s="2" customFormat="1" ht="15.75" thickTop="1" thickBot="1" x14ac:dyDescent="0.2">
      <c r="A141" s="9">
        <v>1001802</v>
      </c>
      <c r="B141" s="9" t="s">
        <v>263</v>
      </c>
      <c r="C141" s="10" t="s">
        <v>460</v>
      </c>
      <c r="D141" s="9">
        <v>24</v>
      </c>
      <c r="E141" s="9">
        <v>0</v>
      </c>
      <c r="F141" s="9">
        <v>0</v>
      </c>
      <c r="G141" s="9">
        <v>0</v>
      </c>
      <c r="H141" s="12">
        <f t="shared" si="27"/>
        <v>24</v>
      </c>
      <c r="I141" s="12">
        <f t="shared" si="17"/>
        <v>0.8</v>
      </c>
      <c r="J141" s="9">
        <f>1+0.7+0.7</f>
        <v>2.4</v>
      </c>
      <c r="K141" s="9">
        <f t="shared" si="18"/>
        <v>3</v>
      </c>
      <c r="L141" s="9"/>
      <c r="M141" s="18"/>
      <c r="N141" s="18"/>
      <c r="O141" s="18"/>
      <c r="P141" s="18"/>
      <c r="Q141" s="18"/>
      <c r="R141"/>
      <c r="S141" s="9"/>
      <c r="V141">
        <f t="shared" si="28"/>
        <v>2.4</v>
      </c>
    </row>
    <row r="142" spans="1:22" ht="15" thickTop="1" x14ac:dyDescent="0.15">
      <c r="A142">
        <v>1001803</v>
      </c>
      <c r="B142" t="s">
        <v>264</v>
      </c>
      <c r="C142" s="4" t="s">
        <v>265</v>
      </c>
      <c r="D142">
        <v>41</v>
      </c>
      <c r="E142">
        <v>0</v>
      </c>
      <c r="F142">
        <v>0</v>
      </c>
      <c r="G142">
        <v>0</v>
      </c>
      <c r="H142" s="1">
        <f t="shared" si="27"/>
        <v>41</v>
      </c>
      <c r="I142" s="1">
        <f t="shared" si="17"/>
        <v>1.37</v>
      </c>
      <c r="J142">
        <f>1+1+1.5</f>
        <v>3.5</v>
      </c>
      <c r="K142">
        <f t="shared" si="18"/>
        <v>2.5499999999999998</v>
      </c>
      <c r="R142">
        <v>1</v>
      </c>
      <c r="V142">
        <f t="shared" si="28"/>
        <v>3.5</v>
      </c>
    </row>
    <row r="143" spans="1:22" x14ac:dyDescent="0.15">
      <c r="A143">
        <v>1001901</v>
      </c>
      <c r="B143" t="s">
        <v>266</v>
      </c>
      <c r="C143" s="4" t="s">
        <v>461</v>
      </c>
      <c r="D143">
        <v>20</v>
      </c>
      <c r="E143">
        <v>0</v>
      </c>
      <c r="F143">
        <v>0</v>
      </c>
      <c r="G143">
        <v>0</v>
      </c>
      <c r="H143" s="1">
        <f t="shared" si="27"/>
        <v>20</v>
      </c>
      <c r="I143" s="1">
        <f t="shared" si="17"/>
        <v>0.67</v>
      </c>
      <c r="J143">
        <f>2.4</f>
        <v>2.4</v>
      </c>
      <c r="K143">
        <f t="shared" si="18"/>
        <v>3.58</v>
      </c>
      <c r="M143" s="30"/>
      <c r="N143" s="30"/>
      <c r="O143" s="30"/>
      <c r="P143" s="30"/>
      <c r="Q143" s="30"/>
      <c r="V143">
        <f t="shared" si="28"/>
        <v>2.4</v>
      </c>
    </row>
    <row r="144" spans="1:22" ht="15" thickBot="1" x14ac:dyDescent="0.2">
      <c r="A144" s="21">
        <v>1001902</v>
      </c>
      <c r="B144" s="21" t="s">
        <v>266</v>
      </c>
      <c r="C144" s="23" t="s">
        <v>462</v>
      </c>
      <c r="D144" s="21">
        <v>32</v>
      </c>
      <c r="E144" s="21">
        <v>0</v>
      </c>
      <c r="F144" s="21">
        <v>0</v>
      </c>
      <c r="G144" s="21">
        <v>0</v>
      </c>
      <c r="H144" s="25">
        <f t="shared" si="27"/>
        <v>32</v>
      </c>
      <c r="I144" s="25">
        <f t="shared" si="17"/>
        <v>1.07</v>
      </c>
      <c r="J144" s="21">
        <f>1.2+1.2+1.2</f>
        <v>3.5999999999999996</v>
      </c>
      <c r="K144" s="21">
        <f t="shared" si="18"/>
        <v>3.36</v>
      </c>
      <c r="L144" s="21"/>
      <c r="M144" s="30"/>
      <c r="N144" s="30"/>
      <c r="O144" s="30"/>
      <c r="P144" s="30"/>
      <c r="Q144" s="30"/>
      <c r="S144" s="21"/>
      <c r="V144">
        <f t="shared" si="28"/>
        <v>3.6</v>
      </c>
    </row>
    <row r="145" spans="1:22" s="2" customFormat="1" ht="15" thickTop="1" thickBot="1" x14ac:dyDescent="0.2">
      <c r="A145" s="2">
        <v>1001903</v>
      </c>
      <c r="B145" s="2" t="s">
        <v>267</v>
      </c>
      <c r="C145" s="2" t="s">
        <v>268</v>
      </c>
      <c r="D145" s="2">
        <v>82</v>
      </c>
      <c r="E145" s="2">
        <v>0</v>
      </c>
      <c r="F145" s="2">
        <v>0</v>
      </c>
      <c r="G145" s="2">
        <v>0</v>
      </c>
      <c r="H145" s="31">
        <f t="shared" si="27"/>
        <v>82</v>
      </c>
      <c r="I145" s="31">
        <f t="shared" si="17"/>
        <v>2.73</v>
      </c>
      <c r="J145" s="2">
        <f>0.5+0.6+0.7*5</f>
        <v>4.5999999999999996</v>
      </c>
      <c r="K145" s="2">
        <f t="shared" si="18"/>
        <v>1.68</v>
      </c>
      <c r="L145" s="2" t="s">
        <v>564</v>
      </c>
      <c r="R145" s="2">
        <v>1</v>
      </c>
      <c r="V145" s="2">
        <f t="shared" si="28"/>
        <v>4.5999999999999996</v>
      </c>
    </row>
    <row r="146" spans="1:22" ht="15" thickTop="1" x14ac:dyDescent="0.15">
      <c r="A146">
        <v>1002001</v>
      </c>
      <c r="B146" t="s">
        <v>269</v>
      </c>
      <c r="C146" t="s">
        <v>270</v>
      </c>
      <c r="D146">
        <v>16</v>
      </c>
      <c r="E146">
        <v>0</v>
      </c>
      <c r="F146">
        <v>0</v>
      </c>
      <c r="G146">
        <v>0</v>
      </c>
      <c r="H146">
        <f t="shared" si="27"/>
        <v>16</v>
      </c>
      <c r="I146">
        <f t="shared" si="17"/>
        <v>0.53</v>
      </c>
      <c r="J146">
        <f>0.8*3</f>
        <v>2.4000000000000004</v>
      </c>
      <c r="K146">
        <f t="shared" si="18"/>
        <v>4.53</v>
      </c>
      <c r="L146" t="s">
        <v>553</v>
      </c>
      <c r="M146" s="19"/>
      <c r="N146" s="19"/>
      <c r="O146" s="19"/>
      <c r="P146" s="19"/>
      <c r="Q146" s="19"/>
      <c r="V146">
        <f t="shared" si="28"/>
        <v>2.4</v>
      </c>
    </row>
    <row r="147" spans="1:22" x14ac:dyDescent="0.15">
      <c r="A147">
        <v>1002002</v>
      </c>
      <c r="B147" t="s">
        <v>269</v>
      </c>
      <c r="C147" s="4" t="s">
        <v>113</v>
      </c>
      <c r="D147">
        <v>21</v>
      </c>
      <c r="E147">
        <v>0</v>
      </c>
      <c r="F147">
        <v>0</v>
      </c>
      <c r="G147">
        <v>0</v>
      </c>
      <c r="H147" s="1">
        <f t="shared" si="27"/>
        <v>21</v>
      </c>
      <c r="I147" s="1">
        <f t="shared" si="17"/>
        <v>0.7</v>
      </c>
      <c r="J147">
        <f>0.8*9</f>
        <v>7.2</v>
      </c>
      <c r="K147">
        <f t="shared" si="18"/>
        <v>10.29</v>
      </c>
      <c r="L147" t="s">
        <v>463</v>
      </c>
      <c r="V147">
        <f t="shared" si="28"/>
        <v>7.2</v>
      </c>
    </row>
    <row r="148" spans="1:22" x14ac:dyDescent="0.15">
      <c r="A148">
        <v>1002003</v>
      </c>
      <c r="B148" t="s">
        <v>271</v>
      </c>
      <c r="C148" t="s">
        <v>272</v>
      </c>
      <c r="D148">
        <v>43</v>
      </c>
      <c r="E148">
        <v>0</v>
      </c>
      <c r="F148">
        <v>0</v>
      </c>
      <c r="G148">
        <v>0</v>
      </c>
      <c r="H148">
        <f t="shared" si="27"/>
        <v>43</v>
      </c>
      <c r="I148">
        <f t="shared" ref="I148:I211" si="29">ROUND(H148/30,2)</f>
        <v>1.43</v>
      </c>
      <c r="J148">
        <f>0.5*14</f>
        <v>7</v>
      </c>
      <c r="K148">
        <f t="shared" ref="K148:K211" si="30">ROUND(J148/I148,2)</f>
        <v>4.9000000000000004</v>
      </c>
      <c r="L148" t="s">
        <v>559</v>
      </c>
      <c r="M148" s="21"/>
      <c r="N148" s="21"/>
      <c r="O148" s="21"/>
      <c r="P148" s="21"/>
      <c r="Q148" s="21"/>
      <c r="R148">
        <v>1</v>
      </c>
      <c r="V148">
        <f t="shared" si="28"/>
        <v>7</v>
      </c>
    </row>
    <row r="149" spans="1:22" x14ac:dyDescent="0.15">
      <c r="A149" s="21">
        <v>1002101</v>
      </c>
      <c r="B149" s="21" t="s">
        <v>273</v>
      </c>
      <c r="C149" s="23" t="s">
        <v>274</v>
      </c>
      <c r="D149" s="21">
        <v>17</v>
      </c>
      <c r="E149" s="21">
        <v>0</v>
      </c>
      <c r="F149" s="21">
        <v>0</v>
      </c>
      <c r="G149" s="21">
        <v>0</v>
      </c>
      <c r="H149" s="25">
        <f t="shared" si="27"/>
        <v>17</v>
      </c>
      <c r="I149" s="25">
        <f t="shared" si="29"/>
        <v>0.56999999999999995</v>
      </c>
      <c r="J149" s="21">
        <f>1</f>
        <v>1</v>
      </c>
      <c r="K149" s="21">
        <f t="shared" si="30"/>
        <v>1.75</v>
      </c>
      <c r="L149" s="21"/>
      <c r="M149" s="30"/>
      <c r="N149" s="30"/>
      <c r="O149" s="30"/>
      <c r="P149" s="30"/>
      <c r="Q149" s="30"/>
      <c r="S149" s="21"/>
      <c r="V149">
        <f t="shared" si="28"/>
        <v>1</v>
      </c>
    </row>
    <row r="150" spans="1:22" x14ac:dyDescent="0.15">
      <c r="A150">
        <v>1002102</v>
      </c>
      <c r="B150" t="s">
        <v>273</v>
      </c>
      <c r="C150" s="4" t="s">
        <v>114</v>
      </c>
      <c r="D150">
        <v>44</v>
      </c>
      <c r="E150">
        <v>0</v>
      </c>
      <c r="F150">
        <v>0</v>
      </c>
      <c r="G150">
        <v>0</v>
      </c>
      <c r="H150" s="1">
        <f t="shared" si="27"/>
        <v>44</v>
      </c>
      <c r="I150" s="1">
        <f t="shared" si="29"/>
        <v>1.47</v>
      </c>
      <c r="J150">
        <f>1*2</f>
        <v>2</v>
      </c>
      <c r="K150">
        <f t="shared" si="30"/>
        <v>1.36</v>
      </c>
      <c r="M150" s="20"/>
      <c r="N150" s="20"/>
      <c r="O150" s="20"/>
      <c r="P150" s="20"/>
      <c r="Q150" s="20"/>
      <c r="V150">
        <f t="shared" si="28"/>
        <v>2</v>
      </c>
    </row>
    <row r="151" spans="1:22" x14ac:dyDescent="0.15">
      <c r="A151">
        <v>1002103</v>
      </c>
      <c r="B151" t="s">
        <v>275</v>
      </c>
      <c r="C151" s="4" t="s">
        <v>276</v>
      </c>
      <c r="D151">
        <v>74</v>
      </c>
      <c r="E151">
        <v>0</v>
      </c>
      <c r="F151">
        <v>0</v>
      </c>
      <c r="G151">
        <v>0</v>
      </c>
      <c r="H151" s="1">
        <f t="shared" si="27"/>
        <v>74</v>
      </c>
      <c r="I151" s="1">
        <f t="shared" si="29"/>
        <v>2.4700000000000002</v>
      </c>
      <c r="J151">
        <f>0.8*2+0.5*3+1</f>
        <v>4.0999999999999996</v>
      </c>
      <c r="K151">
        <f t="shared" si="30"/>
        <v>1.66</v>
      </c>
      <c r="M151" s="30"/>
      <c r="N151" s="30"/>
      <c r="O151" s="30"/>
      <c r="P151" s="30"/>
      <c r="Q151" s="30"/>
      <c r="R151">
        <v>1</v>
      </c>
      <c r="V151">
        <f t="shared" si="28"/>
        <v>4.0999999999999996</v>
      </c>
    </row>
    <row r="152" spans="1:22" x14ac:dyDescent="0.15">
      <c r="A152">
        <v>1002201</v>
      </c>
      <c r="B152" t="s">
        <v>277</v>
      </c>
      <c r="C152" s="4" t="s">
        <v>464</v>
      </c>
      <c r="D152">
        <v>14</v>
      </c>
      <c r="E152">
        <v>0</v>
      </c>
      <c r="F152">
        <v>0</v>
      </c>
      <c r="G152">
        <v>0</v>
      </c>
      <c r="H152" s="1">
        <f t="shared" si="27"/>
        <v>14</v>
      </c>
      <c r="I152" s="1">
        <f t="shared" si="29"/>
        <v>0.47</v>
      </c>
      <c r="J152">
        <f>2</f>
        <v>2</v>
      </c>
      <c r="K152">
        <f t="shared" si="30"/>
        <v>4.26</v>
      </c>
      <c r="V152">
        <f t="shared" si="28"/>
        <v>2</v>
      </c>
    </row>
    <row r="153" spans="1:22" x14ac:dyDescent="0.15">
      <c r="A153">
        <v>1002202</v>
      </c>
      <c r="B153" t="s">
        <v>277</v>
      </c>
      <c r="C153" s="4" t="s">
        <v>278</v>
      </c>
      <c r="D153">
        <v>32</v>
      </c>
      <c r="E153">
        <v>0</v>
      </c>
      <c r="F153">
        <v>0</v>
      </c>
      <c r="G153">
        <v>0</v>
      </c>
      <c r="H153" s="1">
        <f t="shared" si="27"/>
        <v>32</v>
      </c>
      <c r="I153" s="1">
        <f t="shared" si="29"/>
        <v>1.07</v>
      </c>
      <c r="J153">
        <f>1+1+1</f>
        <v>3</v>
      </c>
      <c r="K153">
        <f t="shared" si="30"/>
        <v>2.8</v>
      </c>
      <c r="V153">
        <f t="shared" si="28"/>
        <v>3</v>
      </c>
    </row>
    <row r="154" spans="1:22" x14ac:dyDescent="0.15">
      <c r="A154">
        <v>1002203</v>
      </c>
      <c r="B154" t="s">
        <v>279</v>
      </c>
      <c r="C154" s="4" t="s">
        <v>280</v>
      </c>
      <c r="D154">
        <v>44</v>
      </c>
      <c r="E154">
        <v>0</v>
      </c>
      <c r="F154">
        <v>0</v>
      </c>
      <c r="G154">
        <v>0</v>
      </c>
      <c r="H154" s="1">
        <f t="shared" si="27"/>
        <v>44</v>
      </c>
      <c r="I154" s="1">
        <f t="shared" si="29"/>
        <v>1.47</v>
      </c>
      <c r="J154">
        <f>0.3*10+1</f>
        <v>4</v>
      </c>
      <c r="K154">
        <f t="shared" si="30"/>
        <v>2.72</v>
      </c>
      <c r="R154">
        <v>1</v>
      </c>
      <c r="V154">
        <f t="shared" si="28"/>
        <v>4</v>
      </c>
    </row>
    <row r="155" spans="1:22" x14ac:dyDescent="0.15">
      <c r="A155">
        <v>1002301</v>
      </c>
      <c r="B155" t="s">
        <v>281</v>
      </c>
      <c r="C155" s="4" t="s">
        <v>465</v>
      </c>
      <c r="D155">
        <v>21</v>
      </c>
      <c r="E155">
        <v>0</v>
      </c>
      <c r="F155">
        <v>0</v>
      </c>
      <c r="G155">
        <v>0</v>
      </c>
      <c r="H155" s="1">
        <f t="shared" si="27"/>
        <v>21</v>
      </c>
      <c r="I155" s="1">
        <f t="shared" si="29"/>
        <v>0.7</v>
      </c>
      <c r="J155">
        <f>0.5*3+1+1</f>
        <v>3.5</v>
      </c>
      <c r="K155">
        <f t="shared" si="30"/>
        <v>5</v>
      </c>
      <c r="V155">
        <f t="shared" si="28"/>
        <v>3.5</v>
      </c>
    </row>
    <row r="156" spans="1:22" x14ac:dyDescent="0.15">
      <c r="A156">
        <v>1002302</v>
      </c>
      <c r="B156" t="s">
        <v>281</v>
      </c>
      <c r="C156" s="4" t="s">
        <v>466</v>
      </c>
      <c r="D156">
        <v>28</v>
      </c>
      <c r="E156">
        <v>0</v>
      </c>
      <c r="F156">
        <v>0</v>
      </c>
      <c r="G156">
        <v>0</v>
      </c>
      <c r="H156" s="1">
        <f t="shared" si="27"/>
        <v>28</v>
      </c>
      <c r="I156" s="1">
        <f t="shared" si="29"/>
        <v>0.93</v>
      </c>
      <c r="J156">
        <v>0</v>
      </c>
      <c r="K156">
        <f t="shared" si="30"/>
        <v>0</v>
      </c>
      <c r="L156" t="s">
        <v>558</v>
      </c>
      <c r="V156">
        <f t="shared" si="28"/>
        <v>0</v>
      </c>
    </row>
    <row r="157" spans="1:22" x14ac:dyDescent="0.15">
      <c r="A157">
        <v>1002401</v>
      </c>
      <c r="B157" t="s">
        <v>282</v>
      </c>
      <c r="C157" s="4" t="s">
        <v>283</v>
      </c>
      <c r="D157">
        <v>26</v>
      </c>
      <c r="E157">
        <v>0</v>
      </c>
      <c r="F157">
        <v>0</v>
      </c>
      <c r="G157">
        <v>0</v>
      </c>
      <c r="H157" s="1">
        <f t="shared" si="27"/>
        <v>26</v>
      </c>
      <c r="I157" s="1">
        <f t="shared" si="29"/>
        <v>0.87</v>
      </c>
      <c r="J157">
        <f>1+1</f>
        <v>2</v>
      </c>
      <c r="K157">
        <f t="shared" si="30"/>
        <v>2.2999999999999998</v>
      </c>
      <c r="V157">
        <f t="shared" si="28"/>
        <v>2</v>
      </c>
    </row>
    <row r="158" spans="1:22" x14ac:dyDescent="0.15">
      <c r="A158">
        <v>1002402</v>
      </c>
      <c r="B158" t="s">
        <v>282</v>
      </c>
      <c r="C158" s="4" t="s">
        <v>115</v>
      </c>
      <c r="D158">
        <v>30</v>
      </c>
      <c r="E158">
        <v>1</v>
      </c>
      <c r="F158">
        <v>13</v>
      </c>
      <c r="G158">
        <v>22</v>
      </c>
      <c r="H158" s="1">
        <f t="shared" si="27"/>
        <v>30</v>
      </c>
      <c r="I158" s="1">
        <f t="shared" si="29"/>
        <v>1</v>
      </c>
      <c r="J158">
        <f>1+1+1</f>
        <v>3</v>
      </c>
      <c r="K158">
        <f t="shared" si="30"/>
        <v>3</v>
      </c>
      <c r="M158" s="30"/>
      <c r="N158" s="30"/>
      <c r="O158" s="30"/>
      <c r="P158" s="30"/>
      <c r="Q158" s="30"/>
      <c r="V158">
        <f t="shared" si="28"/>
        <v>3</v>
      </c>
    </row>
    <row r="159" spans="1:22" x14ac:dyDescent="0.15">
      <c r="A159" s="21">
        <v>1002403</v>
      </c>
      <c r="B159" s="21" t="s">
        <v>284</v>
      </c>
      <c r="C159" s="23" t="s">
        <v>285</v>
      </c>
      <c r="D159" s="21">
        <v>59</v>
      </c>
      <c r="E159" s="21">
        <v>0</v>
      </c>
      <c r="F159" s="21">
        <v>0</v>
      </c>
      <c r="G159" s="21">
        <v>0</v>
      </c>
      <c r="H159" s="25">
        <f t="shared" si="27"/>
        <v>59</v>
      </c>
      <c r="I159" s="25">
        <f t="shared" si="29"/>
        <v>1.97</v>
      </c>
      <c r="J159" s="21">
        <f>0.3+0.3+0.8*4</f>
        <v>3.8000000000000003</v>
      </c>
      <c r="K159" s="21">
        <f t="shared" si="30"/>
        <v>1.93</v>
      </c>
      <c r="L159" s="21"/>
      <c r="M159" s="30"/>
      <c r="N159" s="30"/>
      <c r="O159" s="30"/>
      <c r="P159" s="30"/>
      <c r="Q159" s="30"/>
      <c r="R159">
        <v>1</v>
      </c>
      <c r="S159" s="21"/>
      <c r="V159">
        <f t="shared" si="28"/>
        <v>3.8</v>
      </c>
    </row>
    <row r="160" spans="1:22" x14ac:dyDescent="0.15">
      <c r="A160" s="21">
        <v>1002501</v>
      </c>
      <c r="B160" s="21" t="s">
        <v>286</v>
      </c>
      <c r="C160" s="23" t="s">
        <v>287</v>
      </c>
      <c r="D160" s="21">
        <v>14</v>
      </c>
      <c r="E160" s="21">
        <v>0</v>
      </c>
      <c r="F160" s="21">
        <v>0</v>
      </c>
      <c r="G160" s="21">
        <v>0</v>
      </c>
      <c r="H160" s="25">
        <f t="shared" si="27"/>
        <v>14</v>
      </c>
      <c r="I160" s="25">
        <f t="shared" si="29"/>
        <v>0.47</v>
      </c>
      <c r="J160" s="21">
        <f>1.5</f>
        <v>1.5</v>
      </c>
      <c r="K160" s="21">
        <f t="shared" si="30"/>
        <v>3.19</v>
      </c>
      <c r="L160" s="21"/>
      <c r="M160" s="30"/>
      <c r="N160" s="30"/>
      <c r="O160" s="30"/>
      <c r="P160" s="30"/>
      <c r="Q160" s="30"/>
      <c r="S160" s="21"/>
      <c r="V160">
        <f t="shared" si="28"/>
        <v>1.5</v>
      </c>
    </row>
    <row r="161" spans="1:22" x14ac:dyDescent="0.15">
      <c r="A161">
        <v>1002502</v>
      </c>
      <c r="B161" t="s">
        <v>286</v>
      </c>
      <c r="C161" s="4" t="s">
        <v>288</v>
      </c>
      <c r="D161">
        <v>28</v>
      </c>
      <c r="E161">
        <v>0</v>
      </c>
      <c r="F161">
        <v>0</v>
      </c>
      <c r="G161">
        <v>0</v>
      </c>
      <c r="H161" s="1">
        <f t="shared" si="27"/>
        <v>28</v>
      </c>
      <c r="I161" s="1">
        <f t="shared" si="29"/>
        <v>0.93</v>
      </c>
      <c r="J161">
        <f>1+1+1</f>
        <v>3</v>
      </c>
      <c r="K161">
        <f t="shared" si="30"/>
        <v>3.23</v>
      </c>
      <c r="V161">
        <f t="shared" si="28"/>
        <v>3</v>
      </c>
    </row>
    <row r="162" spans="1:22" x14ac:dyDescent="0.15">
      <c r="A162">
        <v>1002601</v>
      </c>
      <c r="B162" t="s">
        <v>116</v>
      </c>
      <c r="C162" s="4" t="s">
        <v>289</v>
      </c>
      <c r="D162">
        <v>23</v>
      </c>
      <c r="E162">
        <v>0</v>
      </c>
      <c r="F162">
        <v>0</v>
      </c>
      <c r="G162">
        <v>0</v>
      </c>
      <c r="H162" s="1">
        <f t="shared" si="27"/>
        <v>23</v>
      </c>
      <c r="I162" s="1">
        <f t="shared" si="29"/>
        <v>0.77</v>
      </c>
      <c r="J162">
        <f>2</f>
        <v>2</v>
      </c>
      <c r="K162">
        <f t="shared" si="30"/>
        <v>2.6</v>
      </c>
      <c r="V162">
        <f t="shared" si="28"/>
        <v>2</v>
      </c>
    </row>
    <row r="163" spans="1:22" x14ac:dyDescent="0.15">
      <c r="A163">
        <v>1002602</v>
      </c>
      <c r="B163" t="s">
        <v>116</v>
      </c>
      <c r="C163" s="4" t="s">
        <v>290</v>
      </c>
      <c r="D163">
        <v>28</v>
      </c>
      <c r="E163">
        <v>0</v>
      </c>
      <c r="F163">
        <v>0</v>
      </c>
      <c r="G163">
        <v>0</v>
      </c>
      <c r="H163" s="1">
        <f t="shared" si="27"/>
        <v>28</v>
      </c>
      <c r="I163" s="1">
        <f t="shared" si="29"/>
        <v>0.93</v>
      </c>
      <c r="J163">
        <f>1+1+1</f>
        <v>3</v>
      </c>
      <c r="K163">
        <f t="shared" si="30"/>
        <v>3.23</v>
      </c>
      <c r="L163" t="s">
        <v>467</v>
      </c>
      <c r="V163">
        <f t="shared" si="28"/>
        <v>3</v>
      </c>
    </row>
    <row r="164" spans="1:22" x14ac:dyDescent="0.15">
      <c r="A164">
        <v>1002603</v>
      </c>
      <c r="B164" t="s">
        <v>291</v>
      </c>
      <c r="C164" s="4" t="s">
        <v>292</v>
      </c>
      <c r="D164">
        <v>56</v>
      </c>
      <c r="E164">
        <v>0</v>
      </c>
      <c r="F164">
        <v>0</v>
      </c>
      <c r="G164">
        <v>0</v>
      </c>
      <c r="H164" s="1">
        <f t="shared" si="27"/>
        <v>56</v>
      </c>
      <c r="I164" s="1">
        <f t="shared" si="29"/>
        <v>1.87</v>
      </c>
      <c r="J164">
        <f>0.6*7</f>
        <v>4.2</v>
      </c>
      <c r="K164">
        <f t="shared" si="30"/>
        <v>2.25</v>
      </c>
      <c r="M164" s="30"/>
      <c r="N164" s="30"/>
      <c r="O164" s="30"/>
      <c r="P164" s="30"/>
      <c r="Q164" s="30"/>
      <c r="R164">
        <v>1</v>
      </c>
      <c r="V164">
        <f t="shared" si="28"/>
        <v>4.2</v>
      </c>
    </row>
    <row r="165" spans="1:22" x14ac:dyDescent="0.15">
      <c r="A165">
        <v>1002701</v>
      </c>
      <c r="B165" t="s">
        <v>117</v>
      </c>
      <c r="C165" s="4" t="s">
        <v>468</v>
      </c>
      <c r="D165">
        <v>17</v>
      </c>
      <c r="E165">
        <v>0</v>
      </c>
      <c r="F165">
        <v>0</v>
      </c>
      <c r="G165">
        <v>0</v>
      </c>
      <c r="H165" s="1">
        <f t="shared" si="27"/>
        <v>17</v>
      </c>
      <c r="I165" s="1">
        <f t="shared" si="29"/>
        <v>0.56999999999999995</v>
      </c>
      <c r="J165">
        <f>2</f>
        <v>2</v>
      </c>
      <c r="K165">
        <f t="shared" si="30"/>
        <v>3.51</v>
      </c>
      <c r="V165">
        <f t="shared" si="28"/>
        <v>2</v>
      </c>
    </row>
    <row r="166" spans="1:22" x14ac:dyDescent="0.15">
      <c r="A166">
        <v>1002702</v>
      </c>
      <c r="B166" t="s">
        <v>117</v>
      </c>
      <c r="C166" s="4" t="s">
        <v>469</v>
      </c>
      <c r="D166">
        <v>27</v>
      </c>
      <c r="E166">
        <v>0</v>
      </c>
      <c r="F166">
        <v>0</v>
      </c>
      <c r="G166">
        <v>0</v>
      </c>
      <c r="H166" s="1">
        <f t="shared" si="27"/>
        <v>27</v>
      </c>
      <c r="I166" s="1">
        <f t="shared" si="29"/>
        <v>0.9</v>
      </c>
      <c r="J166">
        <f>1+1.5</f>
        <v>2.5</v>
      </c>
      <c r="K166">
        <f t="shared" si="30"/>
        <v>2.78</v>
      </c>
      <c r="V166">
        <f t="shared" si="28"/>
        <v>2.5</v>
      </c>
    </row>
    <row r="167" spans="1:22" x14ac:dyDescent="0.15">
      <c r="A167">
        <v>1002703</v>
      </c>
      <c r="B167" t="s">
        <v>293</v>
      </c>
      <c r="C167" s="4" t="s">
        <v>294</v>
      </c>
      <c r="D167">
        <v>20</v>
      </c>
      <c r="E167">
        <v>0</v>
      </c>
      <c r="F167">
        <v>0</v>
      </c>
      <c r="G167">
        <v>0</v>
      </c>
      <c r="H167" s="1">
        <f t="shared" si="27"/>
        <v>20</v>
      </c>
      <c r="I167" s="1">
        <f t="shared" si="29"/>
        <v>0.67</v>
      </c>
      <c r="J167">
        <f>3.5</f>
        <v>3.5</v>
      </c>
      <c r="K167">
        <f t="shared" si="30"/>
        <v>5.22</v>
      </c>
      <c r="R167">
        <v>1</v>
      </c>
      <c r="V167">
        <f t="shared" si="28"/>
        <v>3.5</v>
      </c>
    </row>
    <row r="168" spans="1:22" x14ac:dyDescent="0.15">
      <c r="A168" s="21">
        <v>1002801</v>
      </c>
      <c r="B168" s="21" t="s">
        <v>118</v>
      </c>
      <c r="C168" s="23" t="s">
        <v>470</v>
      </c>
      <c r="D168" s="21">
        <v>16</v>
      </c>
      <c r="E168" s="21">
        <v>0</v>
      </c>
      <c r="F168" s="21">
        <v>0</v>
      </c>
      <c r="G168" s="21">
        <v>0</v>
      </c>
      <c r="H168" s="25">
        <f t="shared" si="27"/>
        <v>16</v>
      </c>
      <c r="I168" s="25">
        <f t="shared" si="29"/>
        <v>0.53</v>
      </c>
      <c r="J168" s="21">
        <f>1.5</f>
        <v>1.5</v>
      </c>
      <c r="K168" s="21">
        <f t="shared" si="30"/>
        <v>2.83</v>
      </c>
      <c r="L168" s="21"/>
      <c r="M168" s="30"/>
      <c r="N168" s="30"/>
      <c r="O168" s="30"/>
      <c r="P168" s="30"/>
      <c r="Q168" s="30"/>
      <c r="S168" s="21"/>
      <c r="V168">
        <f t="shared" si="28"/>
        <v>1.5</v>
      </c>
    </row>
    <row r="169" spans="1:22" x14ac:dyDescent="0.15">
      <c r="A169">
        <v>1002802</v>
      </c>
      <c r="B169" t="s">
        <v>118</v>
      </c>
      <c r="C169" t="s">
        <v>471</v>
      </c>
      <c r="D169">
        <v>22</v>
      </c>
      <c r="E169">
        <v>0</v>
      </c>
      <c r="F169">
        <v>0</v>
      </c>
      <c r="G169">
        <v>0</v>
      </c>
      <c r="H169">
        <f t="shared" si="27"/>
        <v>22</v>
      </c>
      <c r="I169">
        <f t="shared" si="29"/>
        <v>0.73</v>
      </c>
      <c r="J169">
        <f>2</f>
        <v>2</v>
      </c>
      <c r="K169">
        <f t="shared" si="30"/>
        <v>2.74</v>
      </c>
      <c r="L169" t="s">
        <v>557</v>
      </c>
      <c r="M169" s="19"/>
      <c r="N169" s="19"/>
      <c r="O169" s="19"/>
      <c r="P169" s="19"/>
      <c r="Q169" s="19"/>
      <c r="V169">
        <f t="shared" si="28"/>
        <v>2</v>
      </c>
    </row>
    <row r="170" spans="1:22" x14ac:dyDescent="0.15">
      <c r="A170">
        <v>1002803</v>
      </c>
      <c r="B170" t="s">
        <v>295</v>
      </c>
      <c r="C170" s="4" t="s">
        <v>296</v>
      </c>
      <c r="D170">
        <v>70</v>
      </c>
      <c r="E170">
        <v>0</v>
      </c>
      <c r="F170">
        <v>0</v>
      </c>
      <c r="G170">
        <v>0</v>
      </c>
      <c r="H170" s="1">
        <f t="shared" ref="H170:H233" si="31">D170+(E170-1)*(G170-F170)</f>
        <v>70</v>
      </c>
      <c r="I170" s="1">
        <f t="shared" si="29"/>
        <v>2.33</v>
      </c>
      <c r="J170">
        <f>0.5*9</f>
        <v>4.5</v>
      </c>
      <c r="K170">
        <f t="shared" si="30"/>
        <v>1.93</v>
      </c>
      <c r="R170">
        <v>1</v>
      </c>
      <c r="V170">
        <f t="shared" si="28"/>
        <v>4.5</v>
      </c>
    </row>
    <row r="171" spans="1:22" x14ac:dyDescent="0.15">
      <c r="A171">
        <v>1002901</v>
      </c>
      <c r="B171" t="s">
        <v>119</v>
      </c>
      <c r="C171" s="4" t="s">
        <v>297</v>
      </c>
      <c r="D171">
        <v>18</v>
      </c>
      <c r="E171">
        <v>0</v>
      </c>
      <c r="F171">
        <v>0</v>
      </c>
      <c r="G171">
        <v>0</v>
      </c>
      <c r="H171" s="1">
        <f t="shared" si="31"/>
        <v>18</v>
      </c>
      <c r="I171" s="1">
        <f t="shared" si="29"/>
        <v>0.6</v>
      </c>
      <c r="J171">
        <f>2</f>
        <v>2</v>
      </c>
      <c r="K171">
        <f t="shared" si="30"/>
        <v>3.33</v>
      </c>
      <c r="M171" s="20"/>
      <c r="N171" s="20"/>
      <c r="O171" s="20"/>
      <c r="P171" s="20"/>
      <c r="Q171" s="20"/>
      <c r="V171">
        <f t="shared" si="28"/>
        <v>2</v>
      </c>
    </row>
    <row r="172" spans="1:22" x14ac:dyDescent="0.15">
      <c r="A172">
        <v>1002902</v>
      </c>
      <c r="B172" t="s">
        <v>119</v>
      </c>
      <c r="C172" s="4" t="s">
        <v>298</v>
      </c>
      <c r="D172">
        <v>35</v>
      </c>
      <c r="E172">
        <v>0</v>
      </c>
      <c r="F172">
        <v>0</v>
      </c>
      <c r="G172">
        <v>0</v>
      </c>
      <c r="H172" s="1">
        <f t="shared" si="31"/>
        <v>35</v>
      </c>
      <c r="I172" s="1">
        <f t="shared" si="29"/>
        <v>1.17</v>
      </c>
      <c r="J172">
        <f>0.8*4</f>
        <v>3.2</v>
      </c>
      <c r="K172">
        <f t="shared" si="30"/>
        <v>2.74</v>
      </c>
      <c r="V172">
        <f t="shared" si="28"/>
        <v>3.2</v>
      </c>
    </row>
    <row r="173" spans="1:22" x14ac:dyDescent="0.15">
      <c r="A173">
        <v>1002903</v>
      </c>
      <c r="B173" t="s">
        <v>299</v>
      </c>
      <c r="C173" s="4" t="s">
        <v>300</v>
      </c>
      <c r="D173">
        <v>43</v>
      </c>
      <c r="E173">
        <v>0</v>
      </c>
      <c r="F173">
        <v>0</v>
      </c>
      <c r="G173">
        <v>0</v>
      </c>
      <c r="H173" s="1">
        <f t="shared" si="31"/>
        <v>43</v>
      </c>
      <c r="I173" s="1">
        <f t="shared" si="29"/>
        <v>1.43</v>
      </c>
      <c r="J173">
        <f>1+1+1+1</f>
        <v>4</v>
      </c>
      <c r="K173">
        <f t="shared" si="30"/>
        <v>2.8</v>
      </c>
      <c r="R173">
        <v>1</v>
      </c>
      <c r="V173">
        <f t="shared" si="28"/>
        <v>4</v>
      </c>
    </row>
    <row r="174" spans="1:22" x14ac:dyDescent="0.15">
      <c r="A174">
        <v>1003001</v>
      </c>
      <c r="B174" t="s">
        <v>301</v>
      </c>
      <c r="C174" s="4" t="s">
        <v>472</v>
      </c>
      <c r="D174">
        <v>24</v>
      </c>
      <c r="E174">
        <v>0</v>
      </c>
      <c r="F174">
        <v>0</v>
      </c>
      <c r="G174">
        <v>0</v>
      </c>
      <c r="H174" s="1">
        <f t="shared" si="31"/>
        <v>24</v>
      </c>
      <c r="I174" s="1">
        <f t="shared" si="29"/>
        <v>0.8</v>
      </c>
      <c r="J174">
        <f>0.5+2</f>
        <v>2.5</v>
      </c>
      <c r="K174">
        <f t="shared" si="30"/>
        <v>3.13</v>
      </c>
      <c r="V174">
        <f t="shared" si="28"/>
        <v>2.5</v>
      </c>
    </row>
    <row r="175" spans="1:22" x14ac:dyDescent="0.15">
      <c r="A175">
        <v>1003002</v>
      </c>
      <c r="B175" t="s">
        <v>301</v>
      </c>
      <c r="C175" t="s">
        <v>473</v>
      </c>
      <c r="D175">
        <v>25</v>
      </c>
      <c r="E175">
        <v>0</v>
      </c>
      <c r="F175">
        <v>0</v>
      </c>
      <c r="G175">
        <v>0</v>
      </c>
      <c r="H175">
        <f t="shared" si="31"/>
        <v>25</v>
      </c>
      <c r="I175">
        <f t="shared" si="29"/>
        <v>0.83</v>
      </c>
      <c r="J175">
        <f>2</f>
        <v>2</v>
      </c>
      <c r="K175">
        <f t="shared" si="30"/>
        <v>2.41</v>
      </c>
      <c r="L175" t="s">
        <v>553</v>
      </c>
      <c r="M175" s="19"/>
      <c r="N175" s="19"/>
      <c r="O175" s="19"/>
      <c r="P175" s="19"/>
      <c r="Q175" s="19"/>
      <c r="V175">
        <f t="shared" si="28"/>
        <v>2</v>
      </c>
    </row>
    <row r="176" spans="1:22" x14ac:dyDescent="0.15">
      <c r="A176">
        <v>1003003</v>
      </c>
      <c r="B176" t="s">
        <v>302</v>
      </c>
      <c r="C176" t="s">
        <v>303</v>
      </c>
      <c r="D176">
        <v>63</v>
      </c>
      <c r="E176">
        <v>0</v>
      </c>
      <c r="F176">
        <v>0</v>
      </c>
      <c r="G176">
        <v>0</v>
      </c>
      <c r="H176">
        <f t="shared" si="31"/>
        <v>63</v>
      </c>
      <c r="I176">
        <f t="shared" si="29"/>
        <v>2.1</v>
      </c>
      <c r="J176">
        <f>0.3*4+0.5*6</f>
        <v>4.2</v>
      </c>
      <c r="K176">
        <f t="shared" si="30"/>
        <v>2</v>
      </c>
      <c r="L176" t="s">
        <v>556</v>
      </c>
      <c r="M176" s="19"/>
      <c r="N176" s="19"/>
      <c r="O176" s="19"/>
      <c r="P176" s="19"/>
      <c r="Q176" s="19"/>
      <c r="R176">
        <v>1</v>
      </c>
      <c r="V176">
        <f t="shared" si="28"/>
        <v>4.2</v>
      </c>
    </row>
    <row r="177" spans="1:22" x14ac:dyDescent="0.15">
      <c r="A177" s="21">
        <v>1003101</v>
      </c>
      <c r="B177" s="21" t="s">
        <v>120</v>
      </c>
      <c r="C177" s="21" t="s">
        <v>474</v>
      </c>
      <c r="D177" s="21">
        <v>23</v>
      </c>
      <c r="E177" s="21">
        <v>0</v>
      </c>
      <c r="F177" s="21">
        <v>0</v>
      </c>
      <c r="G177" s="21">
        <v>0</v>
      </c>
      <c r="H177" s="21">
        <f t="shared" si="31"/>
        <v>23</v>
      </c>
      <c r="I177" s="21">
        <f t="shared" si="29"/>
        <v>0.77</v>
      </c>
      <c r="J177" s="21">
        <f>1.5</f>
        <v>1.5</v>
      </c>
      <c r="K177" s="21">
        <f t="shared" si="30"/>
        <v>1.95</v>
      </c>
      <c r="L177" s="21" t="s">
        <v>543</v>
      </c>
      <c r="M177" s="21"/>
      <c r="N177" s="21"/>
      <c r="O177" s="21"/>
      <c r="P177" s="21"/>
      <c r="Q177" s="21"/>
      <c r="S177" s="21"/>
      <c r="V177">
        <f t="shared" si="28"/>
        <v>1.5</v>
      </c>
    </row>
    <row r="178" spans="1:22" x14ac:dyDescent="0.15">
      <c r="A178">
        <v>1003102</v>
      </c>
      <c r="B178" t="s">
        <v>120</v>
      </c>
      <c r="C178" s="4" t="s">
        <v>475</v>
      </c>
      <c r="D178">
        <v>23</v>
      </c>
      <c r="E178">
        <v>0</v>
      </c>
      <c r="F178">
        <v>0</v>
      </c>
      <c r="G178">
        <v>0</v>
      </c>
      <c r="H178" s="1">
        <f t="shared" si="31"/>
        <v>23</v>
      </c>
      <c r="I178" s="1">
        <f t="shared" si="29"/>
        <v>0.77</v>
      </c>
      <c r="J178">
        <f>3</f>
        <v>3</v>
      </c>
      <c r="K178">
        <f t="shared" si="30"/>
        <v>3.9</v>
      </c>
      <c r="M178" s="20"/>
      <c r="N178" s="20"/>
      <c r="O178" s="20"/>
      <c r="P178" s="20"/>
      <c r="Q178" s="20"/>
      <c r="V178">
        <f t="shared" si="28"/>
        <v>3</v>
      </c>
    </row>
    <row r="179" spans="1:22" x14ac:dyDescent="0.15">
      <c r="A179">
        <v>1003103</v>
      </c>
      <c r="B179" t="s">
        <v>304</v>
      </c>
      <c r="C179" s="4" t="s">
        <v>305</v>
      </c>
      <c r="D179">
        <v>25</v>
      </c>
      <c r="E179">
        <v>0</v>
      </c>
      <c r="F179">
        <v>0</v>
      </c>
      <c r="G179">
        <v>0</v>
      </c>
      <c r="H179" s="1">
        <f t="shared" si="31"/>
        <v>25</v>
      </c>
      <c r="I179" s="1">
        <f t="shared" si="29"/>
        <v>0.83</v>
      </c>
      <c r="J179">
        <f>0.5*3*2+0.6*2</f>
        <v>4.2</v>
      </c>
      <c r="K179">
        <f t="shared" si="30"/>
        <v>5.0599999999999996</v>
      </c>
      <c r="M179" s="20"/>
      <c r="N179" s="20"/>
      <c r="O179" s="20"/>
      <c r="P179" s="20"/>
      <c r="Q179" s="20"/>
      <c r="R179">
        <v>1</v>
      </c>
      <c r="V179">
        <f t="shared" si="28"/>
        <v>4.2</v>
      </c>
    </row>
    <row r="180" spans="1:22" x14ac:dyDescent="0.15">
      <c r="A180" s="21">
        <v>1003201</v>
      </c>
      <c r="B180" s="21" t="s">
        <v>309</v>
      </c>
      <c r="C180" s="23" t="s">
        <v>477</v>
      </c>
      <c r="D180" s="21">
        <v>21</v>
      </c>
      <c r="E180" s="21">
        <v>0</v>
      </c>
      <c r="F180" s="21">
        <v>0</v>
      </c>
      <c r="G180" s="21">
        <v>0</v>
      </c>
      <c r="H180" s="25">
        <f t="shared" si="31"/>
        <v>21</v>
      </c>
      <c r="I180" s="25">
        <f t="shared" si="29"/>
        <v>0.7</v>
      </c>
      <c r="J180" s="21">
        <f>1.5</f>
        <v>1.5</v>
      </c>
      <c r="K180" s="21">
        <f t="shared" si="30"/>
        <v>2.14</v>
      </c>
      <c r="L180" s="21"/>
      <c r="M180" s="30"/>
      <c r="N180" s="30"/>
      <c r="O180" s="30"/>
      <c r="P180" s="30"/>
      <c r="Q180" s="30"/>
      <c r="S180" s="21"/>
      <c r="V180">
        <f t="shared" si="28"/>
        <v>1.5</v>
      </c>
    </row>
    <row r="181" spans="1:22" x14ac:dyDescent="0.15">
      <c r="A181">
        <v>1003202</v>
      </c>
      <c r="B181" t="s">
        <v>309</v>
      </c>
      <c r="C181" s="4" t="s">
        <v>122</v>
      </c>
      <c r="D181">
        <v>12</v>
      </c>
      <c r="E181">
        <v>0</v>
      </c>
      <c r="F181">
        <v>0</v>
      </c>
      <c r="G181">
        <v>0</v>
      </c>
      <c r="H181" s="1">
        <f t="shared" si="31"/>
        <v>12</v>
      </c>
      <c r="I181" s="1">
        <f t="shared" si="29"/>
        <v>0.4</v>
      </c>
      <c r="J181">
        <f>2.5</f>
        <v>2.5</v>
      </c>
      <c r="K181">
        <f t="shared" si="30"/>
        <v>6.25</v>
      </c>
      <c r="V181">
        <f t="shared" si="28"/>
        <v>2.5</v>
      </c>
    </row>
    <row r="182" spans="1:22" x14ac:dyDescent="0.15">
      <c r="A182">
        <v>1003203</v>
      </c>
      <c r="B182" t="s">
        <v>310</v>
      </c>
      <c r="C182" s="4" t="s">
        <v>311</v>
      </c>
      <c r="D182">
        <v>44</v>
      </c>
      <c r="E182">
        <v>0</v>
      </c>
      <c r="F182">
        <v>0</v>
      </c>
      <c r="G182">
        <v>0</v>
      </c>
      <c r="H182" s="1">
        <f t="shared" si="31"/>
        <v>44</v>
      </c>
      <c r="I182" s="1">
        <f t="shared" si="29"/>
        <v>1.47</v>
      </c>
      <c r="J182">
        <f>0.5*5+1.5</f>
        <v>4</v>
      </c>
      <c r="K182">
        <f t="shared" si="30"/>
        <v>2.72</v>
      </c>
      <c r="R182">
        <v>1</v>
      </c>
      <c r="V182">
        <f t="shared" si="28"/>
        <v>4</v>
      </c>
    </row>
    <row r="183" spans="1:22" x14ac:dyDescent="0.15">
      <c r="A183">
        <v>1003301</v>
      </c>
      <c r="B183" t="s">
        <v>306</v>
      </c>
      <c r="C183" s="4" t="s">
        <v>476</v>
      </c>
      <c r="D183">
        <v>35</v>
      </c>
      <c r="E183">
        <v>0</v>
      </c>
      <c r="F183">
        <v>0</v>
      </c>
      <c r="G183">
        <v>0</v>
      </c>
      <c r="H183" s="1">
        <f t="shared" si="31"/>
        <v>35</v>
      </c>
      <c r="I183" s="1">
        <f t="shared" si="29"/>
        <v>1.17</v>
      </c>
      <c r="J183">
        <f>2</f>
        <v>2</v>
      </c>
      <c r="K183">
        <f t="shared" si="30"/>
        <v>1.71</v>
      </c>
      <c r="V183">
        <f t="shared" si="28"/>
        <v>2</v>
      </c>
    </row>
    <row r="184" spans="1:22" x14ac:dyDescent="0.15">
      <c r="A184">
        <v>1003302</v>
      </c>
      <c r="B184" t="s">
        <v>306</v>
      </c>
      <c r="C184" s="4" t="s">
        <v>121</v>
      </c>
      <c r="D184">
        <v>28</v>
      </c>
      <c r="E184">
        <v>0</v>
      </c>
      <c r="F184">
        <v>0</v>
      </c>
      <c r="G184">
        <v>0</v>
      </c>
      <c r="H184" s="1">
        <f t="shared" si="31"/>
        <v>28</v>
      </c>
      <c r="I184" s="1">
        <f t="shared" si="29"/>
        <v>0.93</v>
      </c>
      <c r="J184">
        <f>0.5+0.5+2</f>
        <v>3</v>
      </c>
      <c r="K184">
        <f t="shared" si="30"/>
        <v>3.23</v>
      </c>
      <c r="V184">
        <f t="shared" si="28"/>
        <v>3</v>
      </c>
    </row>
    <row r="185" spans="1:22" x14ac:dyDescent="0.15">
      <c r="A185">
        <v>1003303</v>
      </c>
      <c r="B185" t="s">
        <v>307</v>
      </c>
      <c r="C185" s="4" t="s">
        <v>308</v>
      </c>
      <c r="D185">
        <v>108</v>
      </c>
      <c r="E185">
        <v>0</v>
      </c>
      <c r="F185">
        <v>0</v>
      </c>
      <c r="G185">
        <v>0</v>
      </c>
      <c r="H185" s="1">
        <f t="shared" si="31"/>
        <v>108</v>
      </c>
      <c r="I185" s="1">
        <f t="shared" si="29"/>
        <v>3.6</v>
      </c>
      <c r="J185">
        <f>0.5+0.3*4+1.5+1.5</f>
        <v>4.7</v>
      </c>
      <c r="K185">
        <f t="shared" si="30"/>
        <v>1.31</v>
      </c>
      <c r="L185" t="s">
        <v>480</v>
      </c>
      <c r="R185">
        <v>1</v>
      </c>
      <c r="V185">
        <f t="shared" si="28"/>
        <v>4.7</v>
      </c>
    </row>
    <row r="186" spans="1:22" x14ac:dyDescent="0.15">
      <c r="A186">
        <v>1003601</v>
      </c>
      <c r="B186" t="s">
        <v>312</v>
      </c>
      <c r="C186" s="4" t="s">
        <v>479</v>
      </c>
      <c r="D186">
        <v>25</v>
      </c>
      <c r="E186">
        <v>0</v>
      </c>
      <c r="F186">
        <v>0</v>
      </c>
      <c r="G186">
        <v>0</v>
      </c>
      <c r="H186" s="1">
        <f t="shared" si="31"/>
        <v>25</v>
      </c>
      <c r="I186" s="1">
        <f t="shared" si="29"/>
        <v>0.83</v>
      </c>
      <c r="J186">
        <f>2</f>
        <v>2</v>
      </c>
      <c r="K186">
        <f t="shared" si="30"/>
        <v>2.41</v>
      </c>
      <c r="V186">
        <f t="shared" si="28"/>
        <v>2</v>
      </c>
    </row>
    <row r="187" spans="1:22" x14ac:dyDescent="0.15">
      <c r="A187">
        <v>1003602</v>
      </c>
      <c r="B187" t="s">
        <v>544</v>
      </c>
      <c r="C187" s="4" t="s">
        <v>478</v>
      </c>
      <c r="D187">
        <v>21</v>
      </c>
      <c r="E187">
        <v>3</v>
      </c>
      <c r="F187">
        <v>5</v>
      </c>
      <c r="G187">
        <v>10</v>
      </c>
      <c r="H187" s="1">
        <f t="shared" si="31"/>
        <v>31</v>
      </c>
      <c r="I187" s="1">
        <f t="shared" si="29"/>
        <v>1.03</v>
      </c>
      <c r="J187">
        <f>0.6*5</f>
        <v>3</v>
      </c>
      <c r="K187">
        <f t="shared" si="30"/>
        <v>2.91</v>
      </c>
      <c r="V187">
        <f t="shared" si="28"/>
        <v>3</v>
      </c>
    </row>
    <row r="188" spans="1:22" x14ac:dyDescent="0.15">
      <c r="A188">
        <v>1003603</v>
      </c>
      <c r="B188" t="s">
        <v>313</v>
      </c>
      <c r="C188" s="4" t="s">
        <v>314</v>
      </c>
      <c r="D188">
        <v>55</v>
      </c>
      <c r="E188">
        <v>0</v>
      </c>
      <c r="F188">
        <v>0</v>
      </c>
      <c r="G188">
        <v>0</v>
      </c>
      <c r="H188" s="1">
        <f t="shared" si="31"/>
        <v>55</v>
      </c>
      <c r="I188" s="1">
        <f t="shared" si="29"/>
        <v>1.83</v>
      </c>
      <c r="J188">
        <f>1+1+0.5+0.5+1.5</f>
        <v>4.5</v>
      </c>
      <c r="K188">
        <f t="shared" si="30"/>
        <v>2.46</v>
      </c>
      <c r="L188" t="s">
        <v>545</v>
      </c>
      <c r="M188" s="30"/>
      <c r="N188" s="30"/>
      <c r="O188" s="30"/>
      <c r="P188" s="30"/>
      <c r="Q188" s="30"/>
      <c r="R188">
        <v>1</v>
      </c>
      <c r="V188">
        <f t="shared" si="28"/>
        <v>4.5</v>
      </c>
    </row>
    <row r="189" spans="1:22" x14ac:dyDescent="0.15">
      <c r="A189">
        <v>1003701</v>
      </c>
      <c r="B189" t="s">
        <v>315</v>
      </c>
      <c r="C189" s="4" t="s">
        <v>482</v>
      </c>
      <c r="D189">
        <v>19</v>
      </c>
      <c r="E189">
        <v>0</v>
      </c>
      <c r="F189">
        <v>0</v>
      </c>
      <c r="G189">
        <v>0</v>
      </c>
      <c r="H189" s="1">
        <f t="shared" si="31"/>
        <v>19</v>
      </c>
      <c r="I189" s="1">
        <f t="shared" si="29"/>
        <v>0.63</v>
      </c>
      <c r="J189">
        <f>2</f>
        <v>2</v>
      </c>
      <c r="K189">
        <f t="shared" si="30"/>
        <v>3.17</v>
      </c>
      <c r="V189">
        <f t="shared" si="28"/>
        <v>2</v>
      </c>
    </row>
    <row r="190" spans="1:22" x14ac:dyDescent="0.15">
      <c r="A190">
        <v>1003702</v>
      </c>
      <c r="B190" t="s">
        <v>315</v>
      </c>
      <c r="C190" s="4" t="s">
        <v>481</v>
      </c>
      <c r="D190">
        <v>23</v>
      </c>
      <c r="E190">
        <v>0</v>
      </c>
      <c r="F190">
        <v>0</v>
      </c>
      <c r="G190">
        <v>0</v>
      </c>
      <c r="H190" s="1">
        <f t="shared" si="31"/>
        <v>23</v>
      </c>
      <c r="I190" s="1">
        <f t="shared" si="29"/>
        <v>0.77</v>
      </c>
      <c r="J190">
        <f>0.5*5</f>
        <v>2.5</v>
      </c>
      <c r="K190">
        <f t="shared" si="30"/>
        <v>3.25</v>
      </c>
      <c r="V190">
        <f t="shared" si="28"/>
        <v>2.5</v>
      </c>
    </row>
    <row r="191" spans="1:22" x14ac:dyDescent="0.15">
      <c r="A191">
        <v>1003801</v>
      </c>
      <c r="B191" t="s">
        <v>316</v>
      </c>
      <c r="C191" s="4" t="s">
        <v>483</v>
      </c>
      <c r="D191">
        <v>15</v>
      </c>
      <c r="E191">
        <v>0</v>
      </c>
      <c r="F191">
        <v>0</v>
      </c>
      <c r="G191">
        <v>0</v>
      </c>
      <c r="H191" s="1">
        <f t="shared" si="31"/>
        <v>15</v>
      </c>
      <c r="I191" s="1">
        <f t="shared" si="29"/>
        <v>0.5</v>
      </c>
      <c r="J191">
        <f>1.8</f>
        <v>1.8</v>
      </c>
      <c r="K191">
        <f t="shared" si="30"/>
        <v>3.6</v>
      </c>
      <c r="V191">
        <f t="shared" si="28"/>
        <v>1.8</v>
      </c>
    </row>
    <row r="192" spans="1:22" x14ac:dyDescent="0.15">
      <c r="A192">
        <v>1003802</v>
      </c>
      <c r="B192" t="s">
        <v>316</v>
      </c>
      <c r="C192" s="4" t="s">
        <v>484</v>
      </c>
      <c r="D192">
        <v>16</v>
      </c>
      <c r="E192">
        <v>0</v>
      </c>
      <c r="F192">
        <v>0</v>
      </c>
      <c r="G192">
        <v>0</v>
      </c>
      <c r="H192" s="1">
        <f t="shared" si="31"/>
        <v>16</v>
      </c>
      <c r="I192" s="1">
        <f t="shared" si="29"/>
        <v>0.53</v>
      </c>
      <c r="J192">
        <f>1*3</f>
        <v>3</v>
      </c>
      <c r="K192">
        <f t="shared" si="30"/>
        <v>5.66</v>
      </c>
      <c r="V192">
        <f t="shared" si="28"/>
        <v>3</v>
      </c>
    </row>
    <row r="193" spans="1:22" x14ac:dyDescent="0.15">
      <c r="A193">
        <v>1003901</v>
      </c>
      <c r="B193" t="s">
        <v>317</v>
      </c>
      <c r="C193" s="4" t="s">
        <v>485</v>
      </c>
      <c r="D193">
        <v>24</v>
      </c>
      <c r="E193">
        <v>0</v>
      </c>
      <c r="F193">
        <v>0</v>
      </c>
      <c r="G193">
        <v>0</v>
      </c>
      <c r="H193" s="1">
        <f t="shared" si="31"/>
        <v>24</v>
      </c>
      <c r="I193" s="1">
        <f t="shared" si="29"/>
        <v>0.8</v>
      </c>
      <c r="J193">
        <f>2</f>
        <v>2</v>
      </c>
      <c r="K193">
        <f t="shared" si="30"/>
        <v>2.5</v>
      </c>
      <c r="V193">
        <f t="shared" si="28"/>
        <v>2</v>
      </c>
    </row>
    <row r="194" spans="1:22" x14ac:dyDescent="0.15">
      <c r="A194" s="21">
        <v>1003902</v>
      </c>
      <c r="B194" s="21" t="s">
        <v>317</v>
      </c>
      <c r="C194" s="23" t="s">
        <v>486</v>
      </c>
      <c r="D194" s="21">
        <v>40</v>
      </c>
      <c r="E194" s="21">
        <v>0</v>
      </c>
      <c r="F194" s="21">
        <v>0</v>
      </c>
      <c r="G194" s="21">
        <v>0</v>
      </c>
      <c r="H194" s="25">
        <f t="shared" si="31"/>
        <v>40</v>
      </c>
      <c r="I194" s="25">
        <f t="shared" si="29"/>
        <v>1.33</v>
      </c>
      <c r="J194" s="21">
        <f>0.45*8</f>
        <v>3.6</v>
      </c>
      <c r="K194" s="21">
        <f t="shared" si="30"/>
        <v>2.71</v>
      </c>
      <c r="L194" s="21"/>
      <c r="M194" s="30"/>
      <c r="N194" s="30"/>
      <c r="O194" s="30"/>
      <c r="P194" s="30"/>
      <c r="Q194" s="30"/>
      <c r="S194" s="21"/>
      <c r="V194">
        <f t="shared" si="28"/>
        <v>3.6</v>
      </c>
    </row>
    <row r="195" spans="1:22" x14ac:dyDescent="0.15">
      <c r="A195">
        <v>1003903</v>
      </c>
      <c r="B195" t="s">
        <v>318</v>
      </c>
      <c r="C195" t="s">
        <v>319</v>
      </c>
      <c r="D195">
        <v>34</v>
      </c>
      <c r="E195">
        <v>0</v>
      </c>
      <c r="F195">
        <v>0</v>
      </c>
      <c r="G195">
        <v>0</v>
      </c>
      <c r="H195">
        <f t="shared" si="31"/>
        <v>34</v>
      </c>
      <c r="I195">
        <f t="shared" si="29"/>
        <v>1.1299999999999999</v>
      </c>
      <c r="J195">
        <f>3</f>
        <v>3</v>
      </c>
      <c r="K195">
        <f t="shared" si="30"/>
        <v>2.65</v>
      </c>
      <c r="L195" t="s">
        <v>543</v>
      </c>
      <c r="M195" s="19"/>
      <c r="N195" s="19"/>
      <c r="O195" s="19"/>
      <c r="P195" s="19"/>
      <c r="Q195" s="19"/>
      <c r="R195">
        <v>1</v>
      </c>
      <c r="V195">
        <f t="shared" si="28"/>
        <v>3</v>
      </c>
    </row>
    <row r="196" spans="1:22" x14ac:dyDescent="0.15">
      <c r="A196">
        <v>1004001</v>
      </c>
      <c r="B196" t="s">
        <v>320</v>
      </c>
      <c r="C196" s="4" t="s">
        <v>488</v>
      </c>
      <c r="D196">
        <v>39</v>
      </c>
      <c r="E196">
        <v>0</v>
      </c>
      <c r="F196">
        <v>0</v>
      </c>
      <c r="G196">
        <v>0</v>
      </c>
      <c r="H196" s="1">
        <f t="shared" si="31"/>
        <v>39</v>
      </c>
      <c r="I196" s="1">
        <f t="shared" si="29"/>
        <v>1.3</v>
      </c>
      <c r="J196">
        <f>0.9*2+1</f>
        <v>2.8</v>
      </c>
      <c r="K196">
        <f t="shared" si="30"/>
        <v>2.15</v>
      </c>
      <c r="V196">
        <f t="shared" si="28"/>
        <v>2.8</v>
      </c>
    </row>
    <row r="197" spans="1:22" ht="15" thickBot="1" x14ac:dyDescent="0.2">
      <c r="A197">
        <v>1004002</v>
      </c>
      <c r="B197" t="s">
        <v>320</v>
      </c>
      <c r="C197" t="s">
        <v>487</v>
      </c>
      <c r="D197">
        <v>18</v>
      </c>
      <c r="E197">
        <v>0</v>
      </c>
      <c r="F197">
        <v>0</v>
      </c>
      <c r="G197">
        <v>0</v>
      </c>
      <c r="H197">
        <f t="shared" si="31"/>
        <v>18</v>
      </c>
      <c r="I197">
        <f t="shared" si="29"/>
        <v>0.6</v>
      </c>
      <c r="J197">
        <f>0.4</f>
        <v>0.4</v>
      </c>
      <c r="K197">
        <f t="shared" si="30"/>
        <v>0.67</v>
      </c>
      <c r="L197" t="s">
        <v>542</v>
      </c>
      <c r="M197" s="21"/>
      <c r="N197" s="21"/>
      <c r="O197" s="21"/>
      <c r="P197" s="21"/>
      <c r="Q197" s="21"/>
      <c r="V197">
        <f t="shared" si="28"/>
        <v>0.4</v>
      </c>
    </row>
    <row r="198" spans="1:22" s="2" customFormat="1" ht="15" thickTop="1" thickBot="1" x14ac:dyDescent="0.2">
      <c r="A198" s="2">
        <v>1004003</v>
      </c>
      <c r="B198" s="2" t="s">
        <v>322</v>
      </c>
      <c r="C198" s="2" t="s">
        <v>323</v>
      </c>
      <c r="D198" s="2">
        <v>41</v>
      </c>
      <c r="E198" s="2">
        <v>0</v>
      </c>
      <c r="F198" s="2">
        <v>0</v>
      </c>
      <c r="G198" s="2">
        <v>0</v>
      </c>
      <c r="H198" s="31">
        <f t="shared" si="31"/>
        <v>41</v>
      </c>
      <c r="I198" s="31">
        <f t="shared" si="29"/>
        <v>1.37</v>
      </c>
      <c r="J198" s="2">
        <f>1*4</f>
        <v>4</v>
      </c>
      <c r="K198" s="2">
        <f t="shared" si="30"/>
        <v>2.92</v>
      </c>
      <c r="L198" s="8" t="s">
        <v>499</v>
      </c>
      <c r="R198" s="2">
        <v>1</v>
      </c>
      <c r="V198" s="2">
        <f t="shared" si="28"/>
        <v>4</v>
      </c>
    </row>
    <row r="199" spans="1:22" ht="15" thickTop="1" x14ac:dyDescent="0.15">
      <c r="A199">
        <v>1004004</v>
      </c>
      <c r="B199" t="s">
        <v>322</v>
      </c>
      <c r="C199" s="4" t="s">
        <v>323</v>
      </c>
      <c r="D199">
        <v>41</v>
      </c>
      <c r="E199">
        <v>0</v>
      </c>
      <c r="F199">
        <v>0</v>
      </c>
      <c r="G199">
        <v>0</v>
      </c>
      <c r="H199" s="1">
        <f t="shared" si="31"/>
        <v>41</v>
      </c>
      <c r="I199" s="1">
        <f t="shared" si="29"/>
        <v>1.37</v>
      </c>
      <c r="J199">
        <f>1*4</f>
        <v>4</v>
      </c>
      <c r="K199">
        <f t="shared" si="30"/>
        <v>2.92</v>
      </c>
      <c r="M199" s="20"/>
      <c r="N199" s="20"/>
      <c r="O199" s="20"/>
      <c r="P199" s="20"/>
      <c r="Q199" s="20"/>
      <c r="V199">
        <f t="shared" si="28"/>
        <v>4</v>
      </c>
    </row>
    <row r="200" spans="1:22" x14ac:dyDescent="0.15">
      <c r="A200" s="21">
        <v>1004005</v>
      </c>
      <c r="B200" s="21" t="s">
        <v>320</v>
      </c>
      <c r="C200" s="23" t="s">
        <v>321</v>
      </c>
      <c r="D200" s="21">
        <v>38</v>
      </c>
      <c r="E200" s="21">
        <v>5</v>
      </c>
      <c r="F200" s="21">
        <v>0</v>
      </c>
      <c r="G200" s="21">
        <v>9</v>
      </c>
      <c r="H200" s="25">
        <f t="shared" si="31"/>
        <v>74</v>
      </c>
      <c r="I200" s="25">
        <f t="shared" si="29"/>
        <v>2.4700000000000002</v>
      </c>
      <c r="J200" s="21">
        <v>0</v>
      </c>
      <c r="K200" s="21">
        <f t="shared" si="30"/>
        <v>0</v>
      </c>
      <c r="L200" s="21"/>
      <c r="M200" s="30"/>
      <c r="N200" s="30"/>
      <c r="O200" s="30"/>
      <c r="P200" s="30"/>
      <c r="Q200" s="30"/>
      <c r="S200" s="21"/>
      <c r="V200">
        <f t="shared" si="28"/>
        <v>0</v>
      </c>
    </row>
    <row r="201" spans="1:22" x14ac:dyDescent="0.15">
      <c r="A201">
        <v>1004101</v>
      </c>
      <c r="B201" t="s">
        <v>324</v>
      </c>
      <c r="C201" t="s">
        <v>490</v>
      </c>
      <c r="D201">
        <v>15</v>
      </c>
      <c r="E201">
        <v>0</v>
      </c>
      <c r="F201">
        <v>0</v>
      </c>
      <c r="G201">
        <v>0</v>
      </c>
      <c r="H201">
        <f t="shared" si="31"/>
        <v>15</v>
      </c>
      <c r="I201">
        <f t="shared" si="29"/>
        <v>0.5</v>
      </c>
      <c r="J201">
        <f>0.5*4</f>
        <v>2</v>
      </c>
      <c r="K201">
        <f t="shared" si="30"/>
        <v>4</v>
      </c>
      <c r="M201" s="19"/>
      <c r="N201" s="19"/>
      <c r="O201" s="19"/>
      <c r="P201" s="19"/>
      <c r="Q201" s="19"/>
      <c r="V201">
        <f t="shared" si="28"/>
        <v>2</v>
      </c>
    </row>
    <row r="202" spans="1:22" x14ac:dyDescent="0.15">
      <c r="A202" s="21">
        <v>1004102</v>
      </c>
      <c r="B202" s="21" t="s">
        <v>324</v>
      </c>
      <c r="C202" s="23" t="s">
        <v>489</v>
      </c>
      <c r="D202" s="21">
        <v>36</v>
      </c>
      <c r="E202" s="21">
        <v>0</v>
      </c>
      <c r="F202" s="21">
        <v>0</v>
      </c>
      <c r="G202" s="21">
        <v>0</v>
      </c>
      <c r="H202" s="25">
        <f t="shared" si="31"/>
        <v>36</v>
      </c>
      <c r="I202" s="25">
        <f t="shared" si="29"/>
        <v>1.2</v>
      </c>
      <c r="J202" s="21">
        <f>1.5*3</f>
        <v>4.5</v>
      </c>
      <c r="K202" s="21">
        <f t="shared" si="30"/>
        <v>3.75</v>
      </c>
      <c r="L202" s="21"/>
      <c r="M202" s="30"/>
      <c r="N202" s="30"/>
      <c r="O202" s="30"/>
      <c r="P202" s="30"/>
      <c r="Q202" s="30"/>
      <c r="S202" s="21"/>
      <c r="V202">
        <f t="shared" ref="V202:V265" si="32">ROUND(J202,2)</f>
        <v>4.5</v>
      </c>
    </row>
    <row r="203" spans="1:22" x14ac:dyDescent="0.15">
      <c r="A203" s="21">
        <v>1004103</v>
      </c>
      <c r="B203" s="21" t="s">
        <v>325</v>
      </c>
      <c r="C203" s="23" t="s">
        <v>326</v>
      </c>
      <c r="D203" s="21">
        <v>66</v>
      </c>
      <c r="E203" s="21">
        <v>0</v>
      </c>
      <c r="F203" s="21">
        <v>0</v>
      </c>
      <c r="G203" s="21">
        <v>0</v>
      </c>
      <c r="H203" s="25">
        <f t="shared" si="31"/>
        <v>66</v>
      </c>
      <c r="I203" s="25">
        <f t="shared" si="29"/>
        <v>2.2000000000000002</v>
      </c>
      <c r="J203" s="21">
        <f>1*0.3+0.5*3+0.6*6</f>
        <v>5.3999999999999995</v>
      </c>
      <c r="K203" s="21">
        <f t="shared" si="30"/>
        <v>2.4500000000000002</v>
      </c>
      <c r="L203" s="21"/>
      <c r="M203" s="20"/>
      <c r="N203" s="20"/>
      <c r="O203" s="20"/>
      <c r="P203" s="20"/>
      <c r="Q203" s="20"/>
      <c r="R203">
        <v>1</v>
      </c>
      <c r="S203" s="21"/>
      <c r="V203">
        <f t="shared" si="32"/>
        <v>5.4</v>
      </c>
    </row>
    <row r="204" spans="1:22" x14ac:dyDescent="0.15">
      <c r="A204">
        <v>1004104</v>
      </c>
      <c r="B204" t="s">
        <v>325</v>
      </c>
      <c r="C204" s="4" t="s">
        <v>326</v>
      </c>
      <c r="D204">
        <v>66</v>
      </c>
      <c r="E204">
        <v>0</v>
      </c>
      <c r="F204">
        <v>0</v>
      </c>
      <c r="G204">
        <v>0</v>
      </c>
      <c r="H204" s="1">
        <f t="shared" si="31"/>
        <v>66</v>
      </c>
      <c r="I204" s="1">
        <f t="shared" si="29"/>
        <v>2.2000000000000002</v>
      </c>
      <c r="J204">
        <f>1*0.3+0.5*3+0.6*6</f>
        <v>5.3999999999999995</v>
      </c>
      <c r="K204">
        <f t="shared" si="30"/>
        <v>2.4500000000000002</v>
      </c>
      <c r="V204">
        <f t="shared" si="32"/>
        <v>5.4</v>
      </c>
    </row>
    <row r="205" spans="1:22" x14ac:dyDescent="0.15">
      <c r="A205">
        <v>1004201</v>
      </c>
      <c r="B205" t="s">
        <v>327</v>
      </c>
      <c r="C205" s="4" t="s">
        <v>491</v>
      </c>
      <c r="D205">
        <v>16</v>
      </c>
      <c r="E205">
        <v>0</v>
      </c>
      <c r="F205">
        <v>0</v>
      </c>
      <c r="G205">
        <v>0</v>
      </c>
      <c r="H205" s="1">
        <f t="shared" si="31"/>
        <v>16</v>
      </c>
      <c r="I205" s="1">
        <f t="shared" si="29"/>
        <v>0.53</v>
      </c>
      <c r="J205">
        <f>2</f>
        <v>2</v>
      </c>
      <c r="K205">
        <f t="shared" si="30"/>
        <v>3.77</v>
      </c>
      <c r="V205">
        <f t="shared" si="32"/>
        <v>2</v>
      </c>
    </row>
    <row r="206" spans="1:22" x14ac:dyDescent="0.15">
      <c r="A206" s="21">
        <v>1004202</v>
      </c>
      <c r="B206" s="21" t="s">
        <v>327</v>
      </c>
      <c r="C206" s="23" t="s">
        <v>492</v>
      </c>
      <c r="D206" s="21">
        <v>19</v>
      </c>
      <c r="E206" s="21">
        <v>3</v>
      </c>
      <c r="F206" s="21">
        <v>4</v>
      </c>
      <c r="G206" s="21">
        <v>13</v>
      </c>
      <c r="H206" s="25">
        <f t="shared" si="31"/>
        <v>37</v>
      </c>
      <c r="I206" s="25">
        <f t="shared" si="29"/>
        <v>1.23</v>
      </c>
      <c r="J206" s="21">
        <f>(0.4+0.5+0.4)*3</f>
        <v>3.9000000000000004</v>
      </c>
      <c r="K206" s="21">
        <f t="shared" si="30"/>
        <v>3.17</v>
      </c>
      <c r="L206" s="21"/>
      <c r="M206" s="30"/>
      <c r="N206" s="30"/>
      <c r="O206" s="30"/>
      <c r="P206" s="30"/>
      <c r="Q206" s="30"/>
      <c r="S206" s="21"/>
      <c r="V206">
        <f t="shared" si="32"/>
        <v>3.9</v>
      </c>
    </row>
    <row r="207" spans="1:22" x14ac:dyDescent="0.15">
      <c r="A207">
        <v>1004203</v>
      </c>
      <c r="B207" t="s">
        <v>328</v>
      </c>
      <c r="C207" s="4" t="s">
        <v>329</v>
      </c>
      <c r="D207">
        <v>46</v>
      </c>
      <c r="E207">
        <v>0</v>
      </c>
      <c r="F207">
        <v>0</v>
      </c>
      <c r="G207">
        <v>0</v>
      </c>
      <c r="H207" s="1">
        <f t="shared" si="31"/>
        <v>46</v>
      </c>
      <c r="I207" s="1">
        <f t="shared" si="29"/>
        <v>1.53</v>
      </c>
      <c r="J207">
        <f>2+1.5+1.5</f>
        <v>5</v>
      </c>
      <c r="K207">
        <f t="shared" si="30"/>
        <v>3.27</v>
      </c>
      <c r="R207">
        <v>1</v>
      </c>
      <c r="V207">
        <f t="shared" si="32"/>
        <v>5</v>
      </c>
    </row>
    <row r="208" spans="1:22" x14ac:dyDescent="0.15">
      <c r="A208">
        <v>1004501</v>
      </c>
      <c r="B208" t="s">
        <v>123</v>
      </c>
      <c r="C208" t="s">
        <v>494</v>
      </c>
      <c r="D208">
        <v>26</v>
      </c>
      <c r="E208">
        <v>0</v>
      </c>
      <c r="F208">
        <v>0</v>
      </c>
      <c r="G208">
        <v>0</v>
      </c>
      <c r="H208">
        <f t="shared" si="31"/>
        <v>26</v>
      </c>
      <c r="I208">
        <f t="shared" si="29"/>
        <v>0.87</v>
      </c>
      <c r="J208">
        <f>2.2</f>
        <v>2.2000000000000002</v>
      </c>
      <c r="K208">
        <f t="shared" si="30"/>
        <v>2.5299999999999998</v>
      </c>
      <c r="L208" t="s">
        <v>546</v>
      </c>
      <c r="M208" s="19"/>
      <c r="N208" s="19"/>
      <c r="O208" s="19"/>
      <c r="P208" s="19"/>
      <c r="Q208" s="19"/>
      <c r="V208">
        <f t="shared" si="32"/>
        <v>2.2000000000000002</v>
      </c>
    </row>
    <row r="209" spans="1:22" x14ac:dyDescent="0.15">
      <c r="A209">
        <v>1004502</v>
      </c>
      <c r="B209" t="s">
        <v>123</v>
      </c>
      <c r="C209" t="s">
        <v>493</v>
      </c>
      <c r="D209">
        <v>29</v>
      </c>
      <c r="E209">
        <v>0</v>
      </c>
      <c r="F209">
        <v>0</v>
      </c>
      <c r="G209">
        <v>0</v>
      </c>
      <c r="H209">
        <f t="shared" si="31"/>
        <v>29</v>
      </c>
      <c r="I209">
        <f t="shared" si="29"/>
        <v>0.97</v>
      </c>
      <c r="J209">
        <f>2.5</f>
        <v>2.5</v>
      </c>
      <c r="K209">
        <f t="shared" si="30"/>
        <v>2.58</v>
      </c>
      <c r="L209" t="s">
        <v>547</v>
      </c>
      <c r="M209" s="19"/>
      <c r="N209" s="19"/>
      <c r="O209" s="19"/>
      <c r="P209" s="19"/>
      <c r="Q209" s="19"/>
      <c r="V209">
        <f t="shared" si="32"/>
        <v>2.5</v>
      </c>
    </row>
    <row r="210" spans="1:22" x14ac:dyDescent="0.15">
      <c r="A210">
        <v>1004503</v>
      </c>
      <c r="B210" t="s">
        <v>330</v>
      </c>
      <c r="C210" s="4" t="s">
        <v>331</v>
      </c>
      <c r="D210">
        <v>60</v>
      </c>
      <c r="E210">
        <v>8</v>
      </c>
      <c r="F210">
        <v>12</v>
      </c>
      <c r="G210">
        <v>23</v>
      </c>
      <c r="H210" s="1">
        <f t="shared" si="31"/>
        <v>137</v>
      </c>
      <c r="I210" s="1">
        <f t="shared" si="29"/>
        <v>4.57</v>
      </c>
      <c r="J210">
        <f>0.5*6+1.5</f>
        <v>4.5</v>
      </c>
      <c r="K210">
        <f t="shared" si="30"/>
        <v>0.98</v>
      </c>
      <c r="L210" t="s">
        <v>495</v>
      </c>
      <c r="M210" s="20"/>
      <c r="N210" s="20"/>
      <c r="O210" s="20"/>
      <c r="P210" s="20"/>
      <c r="Q210" s="20"/>
      <c r="R210">
        <v>1</v>
      </c>
      <c r="V210">
        <f t="shared" si="32"/>
        <v>4.5</v>
      </c>
    </row>
    <row r="211" spans="1:22" x14ac:dyDescent="0.15">
      <c r="A211">
        <v>1004601</v>
      </c>
      <c r="B211" t="s">
        <v>332</v>
      </c>
      <c r="C211" s="4" t="s">
        <v>496</v>
      </c>
      <c r="D211">
        <v>31</v>
      </c>
      <c r="E211">
        <v>0</v>
      </c>
      <c r="F211">
        <v>0</v>
      </c>
      <c r="G211">
        <v>0</v>
      </c>
      <c r="H211" s="1">
        <f t="shared" si="31"/>
        <v>31</v>
      </c>
      <c r="I211" s="1">
        <f t="shared" si="29"/>
        <v>1.03</v>
      </c>
      <c r="J211">
        <f>1.3+1.7</f>
        <v>3</v>
      </c>
      <c r="K211">
        <f t="shared" si="30"/>
        <v>2.91</v>
      </c>
      <c r="M211" s="20"/>
      <c r="N211" s="20"/>
      <c r="O211" s="20"/>
      <c r="P211" s="20"/>
      <c r="Q211" s="20"/>
      <c r="V211">
        <f t="shared" si="32"/>
        <v>3</v>
      </c>
    </row>
    <row r="212" spans="1:22" x14ac:dyDescent="0.15">
      <c r="A212">
        <v>1004602</v>
      </c>
      <c r="B212" t="s">
        <v>332</v>
      </c>
      <c r="C212" s="4" t="s">
        <v>497</v>
      </c>
      <c r="D212">
        <v>41</v>
      </c>
      <c r="E212">
        <v>0</v>
      </c>
      <c r="F212">
        <v>0</v>
      </c>
      <c r="G212">
        <v>0</v>
      </c>
      <c r="H212" s="1">
        <f t="shared" si="31"/>
        <v>41</v>
      </c>
      <c r="I212" s="1">
        <f t="shared" ref="I212:I275" si="33">ROUND(H212/30,2)</f>
        <v>1.37</v>
      </c>
      <c r="J212">
        <f>1+0.5*7</f>
        <v>4.5</v>
      </c>
      <c r="K212">
        <f t="shared" ref="K212:K275" si="34">ROUND(J212/I212,2)</f>
        <v>3.28</v>
      </c>
      <c r="V212">
        <f t="shared" si="32"/>
        <v>4.5</v>
      </c>
    </row>
    <row r="213" spans="1:22" x14ac:dyDescent="0.15">
      <c r="A213">
        <v>1004603</v>
      </c>
      <c r="B213" t="s">
        <v>333</v>
      </c>
      <c r="C213" s="4" t="s">
        <v>334</v>
      </c>
      <c r="D213">
        <v>44</v>
      </c>
      <c r="E213">
        <v>3</v>
      </c>
      <c r="F213">
        <v>16</v>
      </c>
      <c r="G213">
        <v>35</v>
      </c>
      <c r="H213" s="1">
        <f t="shared" si="31"/>
        <v>82</v>
      </c>
      <c r="I213" s="1">
        <f t="shared" si="33"/>
        <v>2.73</v>
      </c>
      <c r="J213">
        <f>1.75*3</f>
        <v>5.25</v>
      </c>
      <c r="K213">
        <f t="shared" si="34"/>
        <v>1.92</v>
      </c>
      <c r="M213" s="30"/>
      <c r="N213" s="30"/>
      <c r="O213" s="30"/>
      <c r="P213" s="30"/>
      <c r="Q213" s="30"/>
      <c r="R213">
        <v>1</v>
      </c>
      <c r="V213">
        <f t="shared" si="32"/>
        <v>5.25</v>
      </c>
    </row>
    <row r="214" spans="1:22" x14ac:dyDescent="0.15">
      <c r="A214" s="21">
        <v>1004611</v>
      </c>
      <c r="B214" s="21" t="s">
        <v>332</v>
      </c>
      <c r="C214" s="23" t="s">
        <v>124</v>
      </c>
      <c r="D214" s="21">
        <v>12</v>
      </c>
      <c r="E214" s="21">
        <v>0</v>
      </c>
      <c r="F214" s="21">
        <v>0</v>
      </c>
      <c r="G214" s="21">
        <v>0</v>
      </c>
      <c r="H214" s="25">
        <f t="shared" si="31"/>
        <v>12</v>
      </c>
      <c r="I214" s="25">
        <f t="shared" si="33"/>
        <v>0.4</v>
      </c>
      <c r="J214" s="21">
        <v>0</v>
      </c>
      <c r="K214" s="21">
        <f t="shared" si="34"/>
        <v>0</v>
      </c>
      <c r="L214" s="21"/>
      <c r="M214" s="30"/>
      <c r="N214" s="30"/>
      <c r="O214" s="30"/>
      <c r="P214" s="30"/>
      <c r="Q214" s="30"/>
      <c r="S214" s="21"/>
      <c r="V214">
        <f t="shared" si="32"/>
        <v>0</v>
      </c>
    </row>
    <row r="215" spans="1:22" x14ac:dyDescent="0.15">
      <c r="A215">
        <v>1004612</v>
      </c>
      <c r="B215" t="s">
        <v>332</v>
      </c>
      <c r="C215" s="4" t="s">
        <v>125</v>
      </c>
      <c r="D215">
        <v>18</v>
      </c>
      <c r="E215">
        <v>0</v>
      </c>
      <c r="F215">
        <v>0</v>
      </c>
      <c r="G215">
        <v>0</v>
      </c>
      <c r="H215" s="1">
        <f t="shared" si="31"/>
        <v>18</v>
      </c>
      <c r="I215" s="1">
        <f t="shared" si="33"/>
        <v>0.6</v>
      </c>
      <c r="J215">
        <v>0</v>
      </c>
      <c r="K215">
        <f t="shared" si="34"/>
        <v>0</v>
      </c>
      <c r="V215">
        <f t="shared" si="32"/>
        <v>0</v>
      </c>
    </row>
    <row r="216" spans="1:22" x14ac:dyDescent="0.15">
      <c r="A216">
        <v>1004613</v>
      </c>
      <c r="B216" t="s">
        <v>332</v>
      </c>
      <c r="C216" s="4" t="s">
        <v>126</v>
      </c>
      <c r="D216">
        <v>34</v>
      </c>
      <c r="E216">
        <v>0</v>
      </c>
      <c r="F216">
        <v>0</v>
      </c>
      <c r="G216">
        <v>0</v>
      </c>
      <c r="H216" s="1">
        <f t="shared" si="31"/>
        <v>34</v>
      </c>
      <c r="I216" s="1">
        <f t="shared" si="33"/>
        <v>1.1299999999999999</v>
      </c>
      <c r="J216">
        <v>0</v>
      </c>
      <c r="K216">
        <f t="shared" si="34"/>
        <v>0</v>
      </c>
      <c r="V216">
        <f t="shared" si="32"/>
        <v>0</v>
      </c>
    </row>
    <row r="217" spans="1:22" x14ac:dyDescent="0.15">
      <c r="A217">
        <v>1004614</v>
      </c>
      <c r="B217" t="s">
        <v>332</v>
      </c>
      <c r="C217" s="4" t="s">
        <v>127</v>
      </c>
      <c r="D217">
        <v>39</v>
      </c>
      <c r="E217">
        <v>0</v>
      </c>
      <c r="F217">
        <v>0</v>
      </c>
      <c r="G217">
        <v>0</v>
      </c>
      <c r="H217" s="1">
        <f t="shared" si="31"/>
        <v>39</v>
      </c>
      <c r="I217" s="1">
        <f t="shared" si="33"/>
        <v>1.3</v>
      </c>
      <c r="J217">
        <v>0</v>
      </c>
      <c r="K217">
        <f t="shared" si="34"/>
        <v>0</v>
      </c>
      <c r="V217">
        <f t="shared" si="32"/>
        <v>0</v>
      </c>
    </row>
    <row r="218" spans="1:22" x14ac:dyDescent="0.15">
      <c r="A218">
        <v>1004615</v>
      </c>
      <c r="B218" t="s">
        <v>332</v>
      </c>
      <c r="C218" s="4" t="s">
        <v>128</v>
      </c>
      <c r="D218">
        <v>43</v>
      </c>
      <c r="E218">
        <v>0</v>
      </c>
      <c r="F218">
        <v>0</v>
      </c>
      <c r="G218">
        <v>0</v>
      </c>
      <c r="H218" s="1">
        <f t="shared" si="31"/>
        <v>43</v>
      </c>
      <c r="I218" s="1">
        <f t="shared" si="33"/>
        <v>1.43</v>
      </c>
      <c r="J218">
        <v>0</v>
      </c>
      <c r="K218">
        <f t="shared" si="34"/>
        <v>0</v>
      </c>
      <c r="M218" s="30"/>
      <c r="N218" s="30"/>
      <c r="O218" s="30"/>
      <c r="P218" s="30"/>
      <c r="Q218" s="30"/>
      <c r="V218">
        <f t="shared" si="32"/>
        <v>0</v>
      </c>
    </row>
    <row r="219" spans="1:22" x14ac:dyDescent="0.15">
      <c r="A219">
        <v>1004616</v>
      </c>
      <c r="B219" t="s">
        <v>332</v>
      </c>
      <c r="C219" s="4" t="s">
        <v>335</v>
      </c>
      <c r="D219">
        <v>60</v>
      </c>
      <c r="E219">
        <v>5</v>
      </c>
      <c r="F219">
        <v>15</v>
      </c>
      <c r="G219">
        <v>50</v>
      </c>
      <c r="H219" s="1">
        <f t="shared" si="31"/>
        <v>200</v>
      </c>
      <c r="I219" s="1">
        <f t="shared" si="33"/>
        <v>6.67</v>
      </c>
      <c r="J219">
        <v>0</v>
      </c>
      <c r="K219">
        <f t="shared" si="34"/>
        <v>0</v>
      </c>
      <c r="V219">
        <f t="shared" si="32"/>
        <v>0</v>
      </c>
    </row>
    <row r="220" spans="1:22" x14ac:dyDescent="0.15">
      <c r="A220">
        <v>1004701</v>
      </c>
      <c r="B220" t="s">
        <v>336</v>
      </c>
      <c r="C220" s="4" t="s">
        <v>337</v>
      </c>
      <c r="D220">
        <v>26</v>
      </c>
      <c r="E220">
        <v>0</v>
      </c>
      <c r="F220">
        <v>0</v>
      </c>
      <c r="G220">
        <v>0</v>
      </c>
      <c r="H220" s="1">
        <f t="shared" si="31"/>
        <v>26</v>
      </c>
      <c r="I220" s="1">
        <f t="shared" si="33"/>
        <v>0.87</v>
      </c>
      <c r="J220">
        <f>2.5</f>
        <v>2.5</v>
      </c>
      <c r="K220">
        <f t="shared" si="34"/>
        <v>2.87</v>
      </c>
      <c r="V220">
        <f t="shared" si="32"/>
        <v>2.5</v>
      </c>
    </row>
    <row r="221" spans="1:22" x14ac:dyDescent="0.15">
      <c r="A221">
        <v>1004702</v>
      </c>
      <c r="B221" t="s">
        <v>336</v>
      </c>
      <c r="C221" s="4" t="s">
        <v>338</v>
      </c>
      <c r="D221">
        <v>27</v>
      </c>
      <c r="E221">
        <v>0</v>
      </c>
      <c r="F221">
        <v>0</v>
      </c>
      <c r="G221">
        <v>0</v>
      </c>
      <c r="H221" s="1">
        <f t="shared" si="31"/>
        <v>27</v>
      </c>
      <c r="I221" s="1">
        <f t="shared" si="33"/>
        <v>0.9</v>
      </c>
      <c r="J221">
        <f>2.8</f>
        <v>2.8</v>
      </c>
      <c r="K221">
        <f t="shared" si="34"/>
        <v>3.11</v>
      </c>
      <c r="L221" t="s">
        <v>498</v>
      </c>
      <c r="V221">
        <f t="shared" si="32"/>
        <v>2.8</v>
      </c>
    </row>
    <row r="222" spans="1:22" x14ac:dyDescent="0.15">
      <c r="A222">
        <v>1004703</v>
      </c>
      <c r="B222" t="s">
        <v>339</v>
      </c>
      <c r="C222" s="4" t="s">
        <v>340</v>
      </c>
      <c r="D222">
        <v>63</v>
      </c>
      <c r="E222">
        <v>0</v>
      </c>
      <c r="F222">
        <v>0</v>
      </c>
      <c r="G222">
        <v>0</v>
      </c>
      <c r="H222" s="1">
        <f t="shared" si="31"/>
        <v>63</v>
      </c>
      <c r="I222" s="1">
        <f t="shared" si="33"/>
        <v>2.1</v>
      </c>
      <c r="J222">
        <f>0.6*3+0.4*6</f>
        <v>4.2</v>
      </c>
      <c r="K222">
        <f t="shared" si="34"/>
        <v>2</v>
      </c>
      <c r="R222">
        <v>1</v>
      </c>
      <c r="V222">
        <f t="shared" si="32"/>
        <v>4.2</v>
      </c>
    </row>
    <row r="223" spans="1:22" x14ac:dyDescent="0.15">
      <c r="A223">
        <v>1004801</v>
      </c>
      <c r="B223" t="s">
        <v>341</v>
      </c>
      <c r="C223" s="4" t="s">
        <v>501</v>
      </c>
      <c r="D223">
        <v>19</v>
      </c>
      <c r="E223">
        <v>0</v>
      </c>
      <c r="F223">
        <v>0</v>
      </c>
      <c r="G223">
        <v>0</v>
      </c>
      <c r="H223" s="1">
        <f t="shared" si="31"/>
        <v>19</v>
      </c>
      <c r="I223" s="1">
        <f t="shared" si="33"/>
        <v>0.63</v>
      </c>
      <c r="J223">
        <f>2</f>
        <v>2</v>
      </c>
      <c r="K223">
        <f t="shared" si="34"/>
        <v>3.17</v>
      </c>
      <c r="V223">
        <f t="shared" si="32"/>
        <v>2</v>
      </c>
    </row>
    <row r="224" spans="1:22" x14ac:dyDescent="0.15">
      <c r="A224">
        <v>1004802</v>
      </c>
      <c r="B224" t="s">
        <v>341</v>
      </c>
      <c r="C224" s="4" t="s">
        <v>500</v>
      </c>
      <c r="D224">
        <v>32</v>
      </c>
      <c r="E224">
        <v>0</v>
      </c>
      <c r="F224">
        <v>0</v>
      </c>
      <c r="G224">
        <v>0</v>
      </c>
      <c r="H224" s="1">
        <f t="shared" si="31"/>
        <v>32</v>
      </c>
      <c r="I224" s="1">
        <f t="shared" si="33"/>
        <v>1.07</v>
      </c>
      <c r="J224">
        <f>0.8*4</f>
        <v>3.2</v>
      </c>
      <c r="K224">
        <f t="shared" si="34"/>
        <v>2.99</v>
      </c>
      <c r="V224">
        <f t="shared" si="32"/>
        <v>3.2</v>
      </c>
    </row>
    <row r="225" spans="1:22" x14ac:dyDescent="0.15">
      <c r="A225" s="8">
        <v>1004803</v>
      </c>
      <c r="B225" s="8" t="s">
        <v>342</v>
      </c>
      <c r="C225" s="8" t="s">
        <v>343</v>
      </c>
      <c r="D225" s="8">
        <v>52</v>
      </c>
      <c r="E225" s="8">
        <v>0</v>
      </c>
      <c r="F225" s="8">
        <v>0</v>
      </c>
      <c r="G225" s="8">
        <v>0</v>
      </c>
      <c r="H225" s="11">
        <f t="shared" si="31"/>
        <v>52</v>
      </c>
      <c r="I225" s="11">
        <f t="shared" si="33"/>
        <v>1.73</v>
      </c>
      <c r="J225" s="8">
        <f>1.5*3</f>
        <v>4.5</v>
      </c>
      <c r="K225" s="8">
        <f t="shared" si="34"/>
        <v>2.6</v>
      </c>
      <c r="L225" s="8" t="s">
        <v>499</v>
      </c>
      <c r="M225" s="17"/>
      <c r="N225" s="17"/>
      <c r="O225" s="17"/>
      <c r="P225" s="17"/>
      <c r="Q225" s="17"/>
      <c r="R225">
        <v>1</v>
      </c>
      <c r="S225" s="8"/>
      <c r="V225">
        <f t="shared" si="32"/>
        <v>4.5</v>
      </c>
    </row>
    <row r="226" spans="1:22" ht="15" thickBot="1" x14ac:dyDescent="0.2">
      <c r="A226">
        <v>1004901</v>
      </c>
      <c r="B226" t="s">
        <v>344</v>
      </c>
      <c r="C226" s="4" t="s">
        <v>503</v>
      </c>
      <c r="D226">
        <v>25</v>
      </c>
      <c r="E226">
        <v>0</v>
      </c>
      <c r="F226">
        <v>0</v>
      </c>
      <c r="G226">
        <v>0</v>
      </c>
      <c r="H226" s="1">
        <f t="shared" si="31"/>
        <v>25</v>
      </c>
      <c r="I226" s="1">
        <f t="shared" si="33"/>
        <v>0.83</v>
      </c>
      <c r="J226">
        <f>2.5</f>
        <v>2.5</v>
      </c>
      <c r="K226">
        <f t="shared" si="34"/>
        <v>3.01</v>
      </c>
      <c r="V226">
        <f t="shared" si="32"/>
        <v>2.5</v>
      </c>
    </row>
    <row r="227" spans="1:22" s="2" customFormat="1" ht="15.75" thickTop="1" thickBot="1" x14ac:dyDescent="0.2">
      <c r="A227" s="9">
        <v>1004902</v>
      </c>
      <c r="B227" s="9" t="s">
        <v>344</v>
      </c>
      <c r="C227" s="10" t="s">
        <v>502</v>
      </c>
      <c r="D227" s="9">
        <v>38</v>
      </c>
      <c r="E227" s="9">
        <v>0</v>
      </c>
      <c r="F227" s="9">
        <v>0</v>
      </c>
      <c r="G227" s="9">
        <v>0</v>
      </c>
      <c r="H227" s="12">
        <f t="shared" si="31"/>
        <v>38</v>
      </c>
      <c r="I227" s="12">
        <f t="shared" si="33"/>
        <v>1.27</v>
      </c>
      <c r="J227" s="9">
        <f>1*5</f>
        <v>5</v>
      </c>
      <c r="K227" s="9">
        <f t="shared" si="34"/>
        <v>3.94</v>
      </c>
      <c r="L227" s="9"/>
      <c r="M227" s="18"/>
      <c r="N227" s="18"/>
      <c r="O227" s="18"/>
      <c r="P227" s="18"/>
      <c r="Q227" s="18"/>
      <c r="R227"/>
      <c r="S227" s="9"/>
      <c r="V227">
        <f t="shared" si="32"/>
        <v>5</v>
      </c>
    </row>
    <row r="228" spans="1:22" s="2" customFormat="1" ht="15" thickTop="1" thickBot="1" x14ac:dyDescent="0.2">
      <c r="A228" s="2">
        <v>1004903</v>
      </c>
      <c r="B228" s="2" t="s">
        <v>345</v>
      </c>
      <c r="C228" s="2" t="s">
        <v>346</v>
      </c>
      <c r="D228" s="2">
        <v>68</v>
      </c>
      <c r="E228" s="2">
        <v>0</v>
      </c>
      <c r="F228" s="2">
        <v>0</v>
      </c>
      <c r="G228" s="2">
        <v>0</v>
      </c>
      <c r="H228" s="31">
        <f t="shared" si="31"/>
        <v>68</v>
      </c>
      <c r="I228" s="31">
        <f t="shared" si="33"/>
        <v>2.27</v>
      </c>
      <c r="J228" s="2">
        <f>0.8*2+1*2+1.2</f>
        <v>4.8</v>
      </c>
      <c r="K228" s="2">
        <f t="shared" si="34"/>
        <v>2.11</v>
      </c>
      <c r="L228" s="8" t="s">
        <v>499</v>
      </c>
      <c r="R228" s="2">
        <v>1</v>
      </c>
      <c r="V228" s="2">
        <f t="shared" si="32"/>
        <v>4.8</v>
      </c>
    </row>
    <row r="229" spans="1:22" ht="15" thickTop="1" x14ac:dyDescent="0.15">
      <c r="A229">
        <v>1005001</v>
      </c>
      <c r="B229" t="s">
        <v>347</v>
      </c>
      <c r="C229" s="4" t="s">
        <v>565</v>
      </c>
      <c r="D229">
        <v>26</v>
      </c>
      <c r="E229">
        <v>0</v>
      </c>
      <c r="F229">
        <v>0</v>
      </c>
      <c r="G229">
        <v>0</v>
      </c>
      <c r="H229" s="1">
        <f t="shared" si="31"/>
        <v>26</v>
      </c>
      <c r="I229" s="1">
        <f t="shared" si="33"/>
        <v>0.87</v>
      </c>
      <c r="J229">
        <f>2.4</f>
        <v>2.4</v>
      </c>
      <c r="K229">
        <f t="shared" si="34"/>
        <v>2.76</v>
      </c>
      <c r="M229" s="30"/>
      <c r="N229" s="30"/>
      <c r="O229" s="30"/>
      <c r="P229" s="30"/>
      <c r="Q229" s="30"/>
      <c r="V229">
        <f t="shared" si="32"/>
        <v>2.4</v>
      </c>
    </row>
    <row r="230" spans="1:22" x14ac:dyDescent="0.15">
      <c r="A230">
        <v>1005002</v>
      </c>
      <c r="B230" t="s">
        <v>347</v>
      </c>
      <c r="C230" s="4" t="s">
        <v>504</v>
      </c>
      <c r="D230">
        <v>31</v>
      </c>
      <c r="E230">
        <v>0</v>
      </c>
      <c r="F230">
        <v>0</v>
      </c>
      <c r="G230">
        <v>0</v>
      </c>
      <c r="H230" s="1">
        <f t="shared" si="31"/>
        <v>31</v>
      </c>
      <c r="I230" s="1">
        <f t="shared" si="33"/>
        <v>1.03</v>
      </c>
      <c r="J230">
        <f>1.8*2</f>
        <v>3.6</v>
      </c>
      <c r="K230">
        <f t="shared" si="34"/>
        <v>3.5</v>
      </c>
      <c r="V230">
        <f t="shared" si="32"/>
        <v>3.6</v>
      </c>
    </row>
    <row r="231" spans="1:22" x14ac:dyDescent="0.15">
      <c r="A231">
        <v>1005003</v>
      </c>
      <c r="B231" t="s">
        <v>348</v>
      </c>
      <c r="C231" s="4" t="s">
        <v>349</v>
      </c>
      <c r="D231">
        <v>81</v>
      </c>
      <c r="E231">
        <v>0</v>
      </c>
      <c r="F231">
        <v>0</v>
      </c>
      <c r="G231">
        <v>0</v>
      </c>
      <c r="H231" s="1">
        <f t="shared" si="31"/>
        <v>81</v>
      </c>
      <c r="I231" s="1">
        <f t="shared" si="33"/>
        <v>2.7</v>
      </c>
      <c r="J231">
        <f>0.7+0.7+0.7+0.7+0.5*3</f>
        <v>4.3</v>
      </c>
      <c r="K231">
        <f t="shared" si="34"/>
        <v>1.59</v>
      </c>
      <c r="R231">
        <v>1</v>
      </c>
      <c r="V231">
        <f t="shared" si="32"/>
        <v>4.3</v>
      </c>
    </row>
    <row r="232" spans="1:22" x14ac:dyDescent="0.15">
      <c r="A232" s="8">
        <v>1005101</v>
      </c>
      <c r="B232" s="8" t="s">
        <v>350</v>
      </c>
      <c r="C232" s="8" t="s">
        <v>129</v>
      </c>
      <c r="D232" s="8">
        <v>34</v>
      </c>
      <c r="E232" s="8">
        <v>0</v>
      </c>
      <c r="F232" s="8">
        <v>0</v>
      </c>
      <c r="G232" s="8">
        <v>0</v>
      </c>
      <c r="H232" s="11">
        <f t="shared" si="31"/>
        <v>34</v>
      </c>
      <c r="I232" s="11">
        <f t="shared" si="33"/>
        <v>1.1299999999999999</v>
      </c>
      <c r="J232" s="8">
        <v>0</v>
      </c>
      <c r="K232" s="8">
        <f t="shared" si="34"/>
        <v>0</v>
      </c>
      <c r="L232" s="8"/>
      <c r="M232" s="17"/>
      <c r="N232" s="17"/>
      <c r="O232" s="17"/>
      <c r="P232" s="17"/>
      <c r="Q232" s="17"/>
      <c r="S232" s="8"/>
      <c r="V232">
        <f t="shared" si="32"/>
        <v>0</v>
      </c>
    </row>
    <row r="233" spans="1:22" ht="15" thickBot="1" x14ac:dyDescent="0.2">
      <c r="A233" s="8">
        <v>1005102</v>
      </c>
      <c r="B233" s="8" t="s">
        <v>350</v>
      </c>
      <c r="C233" s="8" t="s">
        <v>130</v>
      </c>
      <c r="D233" s="8">
        <v>35</v>
      </c>
      <c r="E233" s="8">
        <v>0</v>
      </c>
      <c r="F233" s="8">
        <v>0</v>
      </c>
      <c r="G233" s="8">
        <v>0</v>
      </c>
      <c r="H233" s="11">
        <f t="shared" si="31"/>
        <v>35</v>
      </c>
      <c r="I233" s="11">
        <f t="shared" si="33"/>
        <v>1.17</v>
      </c>
      <c r="J233" s="8">
        <v>0</v>
      </c>
      <c r="K233" s="8">
        <f t="shared" si="34"/>
        <v>0</v>
      </c>
      <c r="L233" s="8"/>
      <c r="M233" s="17"/>
      <c r="N233" s="17"/>
      <c r="O233" s="17"/>
      <c r="P233" s="17"/>
      <c r="Q233" s="17"/>
      <c r="S233" s="8"/>
      <c r="V233">
        <f t="shared" si="32"/>
        <v>0</v>
      </c>
    </row>
    <row r="234" spans="1:22" s="2" customFormat="1" ht="15.75" thickTop="1" thickBot="1" x14ac:dyDescent="0.2">
      <c r="A234" s="22">
        <v>1005103</v>
      </c>
      <c r="B234" s="22" t="s">
        <v>350</v>
      </c>
      <c r="C234" s="22" t="s">
        <v>351</v>
      </c>
      <c r="D234" s="22">
        <v>71</v>
      </c>
      <c r="E234" s="22">
        <v>0</v>
      </c>
      <c r="F234" s="22">
        <v>0</v>
      </c>
      <c r="G234" s="22">
        <v>0</v>
      </c>
      <c r="H234" s="26">
        <f t="shared" ref="H234:H297" si="35">D234+(E234-1)*(G234-F234)</f>
        <v>71</v>
      </c>
      <c r="I234" s="26">
        <f t="shared" si="33"/>
        <v>2.37</v>
      </c>
      <c r="J234" s="22">
        <v>0</v>
      </c>
      <c r="K234" s="22">
        <f t="shared" si="34"/>
        <v>0</v>
      </c>
      <c r="L234" s="22"/>
      <c r="M234" s="22"/>
      <c r="N234" s="22"/>
      <c r="O234" s="22"/>
      <c r="P234" s="22"/>
      <c r="Q234" s="22"/>
      <c r="R234">
        <v>1</v>
      </c>
      <c r="S234" s="22"/>
      <c r="V234">
        <f t="shared" si="32"/>
        <v>0</v>
      </c>
    </row>
    <row r="235" spans="1:22" s="2" customFormat="1" ht="15.75" thickTop="1" thickBot="1" x14ac:dyDescent="0.2">
      <c r="A235" s="22">
        <v>1005201</v>
      </c>
      <c r="B235" s="22" t="s">
        <v>352</v>
      </c>
      <c r="C235" s="22" t="s">
        <v>131</v>
      </c>
      <c r="D235" s="22">
        <v>19</v>
      </c>
      <c r="E235" s="22">
        <v>0</v>
      </c>
      <c r="F235" s="22">
        <v>0</v>
      </c>
      <c r="G235" s="22">
        <v>0</v>
      </c>
      <c r="H235" s="26">
        <f t="shared" si="35"/>
        <v>19</v>
      </c>
      <c r="I235" s="26">
        <f t="shared" si="33"/>
        <v>0.63</v>
      </c>
      <c r="J235" s="22">
        <v>0</v>
      </c>
      <c r="K235" s="22">
        <f t="shared" si="34"/>
        <v>0</v>
      </c>
      <c r="L235" s="22"/>
      <c r="M235" s="22"/>
      <c r="N235" s="22"/>
      <c r="O235" s="22"/>
      <c r="P235" s="22"/>
      <c r="Q235" s="22"/>
      <c r="R235"/>
      <c r="S235" s="22"/>
      <c r="V235">
        <f t="shared" si="32"/>
        <v>0</v>
      </c>
    </row>
    <row r="236" spans="1:22" s="2" customFormat="1" ht="15.75" thickTop="1" thickBot="1" x14ac:dyDescent="0.2">
      <c r="A236" s="22">
        <v>1005202</v>
      </c>
      <c r="B236" s="22" t="s">
        <v>352</v>
      </c>
      <c r="C236" s="22" t="s">
        <v>132</v>
      </c>
      <c r="D236" s="22">
        <v>48</v>
      </c>
      <c r="E236" s="22">
        <v>0</v>
      </c>
      <c r="F236" s="22">
        <v>0</v>
      </c>
      <c r="G236" s="22">
        <v>0</v>
      </c>
      <c r="H236" s="26">
        <f t="shared" si="35"/>
        <v>48</v>
      </c>
      <c r="I236" s="26">
        <f t="shared" si="33"/>
        <v>1.6</v>
      </c>
      <c r="J236" s="22">
        <v>0</v>
      </c>
      <c r="K236" s="22">
        <f t="shared" si="34"/>
        <v>0</v>
      </c>
      <c r="L236" s="22"/>
      <c r="M236" s="22"/>
      <c r="N236" s="22"/>
      <c r="O236" s="22"/>
      <c r="P236" s="22"/>
      <c r="Q236" s="22"/>
      <c r="R236"/>
      <c r="S236" s="22"/>
      <c r="V236">
        <f t="shared" si="32"/>
        <v>0</v>
      </c>
    </row>
    <row r="237" spans="1:22" s="2" customFormat="1" ht="15.75" thickTop="1" thickBot="1" x14ac:dyDescent="0.2">
      <c r="A237" s="22">
        <v>1005203</v>
      </c>
      <c r="B237" s="22" t="s">
        <v>352</v>
      </c>
      <c r="C237" s="22" t="s">
        <v>353</v>
      </c>
      <c r="D237" s="22">
        <v>26</v>
      </c>
      <c r="E237" s="22">
        <v>0</v>
      </c>
      <c r="F237" s="22">
        <v>0</v>
      </c>
      <c r="G237" s="22">
        <v>0</v>
      </c>
      <c r="H237" s="26">
        <f t="shared" si="35"/>
        <v>26</v>
      </c>
      <c r="I237" s="26">
        <f t="shared" si="33"/>
        <v>0.87</v>
      </c>
      <c r="J237" s="22">
        <v>0</v>
      </c>
      <c r="K237" s="22">
        <f t="shared" si="34"/>
        <v>0</v>
      </c>
      <c r="L237" s="22"/>
      <c r="M237" s="22"/>
      <c r="N237" s="22"/>
      <c r="O237" s="22"/>
      <c r="P237" s="22"/>
      <c r="Q237" s="22"/>
      <c r="R237">
        <v>1</v>
      </c>
      <c r="S237" s="22"/>
      <c r="V237">
        <f t="shared" si="32"/>
        <v>0</v>
      </c>
    </row>
    <row r="238" spans="1:22" s="2" customFormat="1" ht="15.75" thickTop="1" thickBot="1" x14ac:dyDescent="0.2">
      <c r="A238" s="9">
        <v>1005301</v>
      </c>
      <c r="B238" s="9" t="s">
        <v>354</v>
      </c>
      <c r="C238" s="10" t="s">
        <v>506</v>
      </c>
      <c r="D238" s="9">
        <v>15</v>
      </c>
      <c r="E238" s="9">
        <v>0</v>
      </c>
      <c r="F238" s="9">
        <v>0</v>
      </c>
      <c r="G238" s="9">
        <v>0</v>
      </c>
      <c r="H238" s="12">
        <f t="shared" si="35"/>
        <v>15</v>
      </c>
      <c r="I238" s="12">
        <f t="shared" si="33"/>
        <v>0.5</v>
      </c>
      <c r="J238" s="9">
        <f>2</f>
        <v>2</v>
      </c>
      <c r="K238" s="9">
        <f t="shared" si="34"/>
        <v>4</v>
      </c>
      <c r="L238" s="9"/>
      <c r="M238" s="18"/>
      <c r="N238" s="18"/>
      <c r="O238" s="18"/>
      <c r="P238" s="18"/>
      <c r="Q238" s="18"/>
      <c r="R238"/>
      <c r="S238" s="9"/>
      <c r="V238">
        <f t="shared" si="32"/>
        <v>2</v>
      </c>
    </row>
    <row r="239" spans="1:22" s="2" customFormat="1" ht="15.75" thickTop="1" thickBot="1" x14ac:dyDescent="0.2">
      <c r="A239" s="9">
        <v>1005302</v>
      </c>
      <c r="B239" s="9" t="s">
        <v>354</v>
      </c>
      <c r="C239" s="9" t="s">
        <v>507</v>
      </c>
      <c r="D239" s="9">
        <v>20</v>
      </c>
      <c r="E239" s="9">
        <v>0</v>
      </c>
      <c r="F239" s="9">
        <v>0</v>
      </c>
      <c r="G239" s="9">
        <v>0</v>
      </c>
      <c r="H239" s="9">
        <f t="shared" si="35"/>
        <v>20</v>
      </c>
      <c r="I239" s="9">
        <f t="shared" si="33"/>
        <v>0.67</v>
      </c>
      <c r="J239" s="9">
        <f>1*2+0.7*4</f>
        <v>4.8</v>
      </c>
      <c r="K239" s="9">
        <f t="shared" si="34"/>
        <v>7.16</v>
      </c>
      <c r="L239" s="9" t="s">
        <v>555</v>
      </c>
      <c r="M239" s="9"/>
      <c r="N239" s="9"/>
      <c r="O239" s="9"/>
      <c r="P239" s="9"/>
      <c r="Q239" s="9"/>
      <c r="R239"/>
      <c r="S239" s="9"/>
      <c r="V239">
        <f t="shared" si="32"/>
        <v>4.8</v>
      </c>
    </row>
    <row r="240" spans="1:22" ht="15" thickTop="1" x14ac:dyDescent="0.15">
      <c r="A240" s="8">
        <v>1005303</v>
      </c>
      <c r="B240" s="8" t="s">
        <v>355</v>
      </c>
      <c r="C240" s="8" t="s">
        <v>356</v>
      </c>
      <c r="D240" s="8">
        <v>62</v>
      </c>
      <c r="E240" s="8">
        <v>0</v>
      </c>
      <c r="F240" s="8">
        <v>0</v>
      </c>
      <c r="G240" s="8">
        <v>0</v>
      </c>
      <c r="H240" s="11">
        <f t="shared" si="35"/>
        <v>62</v>
      </c>
      <c r="I240" s="11">
        <f t="shared" si="33"/>
        <v>2.0699999999999998</v>
      </c>
      <c r="J240" s="8">
        <f>0.15*20+0.2*6+0.6</f>
        <v>4.8</v>
      </c>
      <c r="K240" s="8">
        <f t="shared" si="34"/>
        <v>2.3199999999999998</v>
      </c>
      <c r="L240" s="8" t="s">
        <v>505</v>
      </c>
      <c r="M240" s="17"/>
      <c r="N240" s="17"/>
      <c r="O240" s="17"/>
      <c r="P240" s="17"/>
      <c r="Q240" s="17"/>
      <c r="R240">
        <v>1</v>
      </c>
      <c r="S240" s="8"/>
      <c r="V240">
        <f t="shared" si="32"/>
        <v>4.8</v>
      </c>
    </row>
    <row r="241" spans="1:22" ht="15" thickBot="1" x14ac:dyDescent="0.2">
      <c r="A241" s="8">
        <v>1005501</v>
      </c>
      <c r="B241" s="8" t="s">
        <v>357</v>
      </c>
      <c r="C241" s="8" t="s">
        <v>133</v>
      </c>
      <c r="D241" s="8">
        <v>45</v>
      </c>
      <c r="E241" s="8">
        <v>0</v>
      </c>
      <c r="F241" s="8">
        <v>0</v>
      </c>
      <c r="G241" s="8">
        <v>0</v>
      </c>
      <c r="H241" s="11">
        <f t="shared" si="35"/>
        <v>45</v>
      </c>
      <c r="I241" s="11">
        <f t="shared" si="33"/>
        <v>1.5</v>
      </c>
      <c r="J241" s="8">
        <v>0</v>
      </c>
      <c r="K241" s="8">
        <f t="shared" si="34"/>
        <v>0</v>
      </c>
      <c r="L241" s="8"/>
      <c r="M241" s="8"/>
      <c r="N241" s="8"/>
      <c r="O241" s="8"/>
      <c r="P241" s="8"/>
      <c r="Q241" s="8"/>
      <c r="S241" s="8"/>
      <c r="V241">
        <f t="shared" si="32"/>
        <v>0</v>
      </c>
    </row>
    <row r="242" spans="1:22" s="2" customFormat="1" ht="15.75" thickTop="1" thickBot="1" x14ac:dyDescent="0.2">
      <c r="A242" s="22">
        <v>1005502</v>
      </c>
      <c r="B242" s="22" t="s">
        <v>357</v>
      </c>
      <c r="C242" s="22" t="s">
        <v>134</v>
      </c>
      <c r="D242" s="22">
        <v>24</v>
      </c>
      <c r="E242" s="22">
        <v>0</v>
      </c>
      <c r="F242" s="22">
        <v>0</v>
      </c>
      <c r="G242" s="22">
        <v>0</v>
      </c>
      <c r="H242" s="26">
        <f t="shared" si="35"/>
        <v>24</v>
      </c>
      <c r="I242" s="26">
        <f t="shared" si="33"/>
        <v>0.8</v>
      </c>
      <c r="J242" s="22">
        <v>0</v>
      </c>
      <c r="K242" s="22">
        <f t="shared" si="34"/>
        <v>0</v>
      </c>
      <c r="L242" s="22"/>
      <c r="M242" s="22"/>
      <c r="N242" s="22"/>
      <c r="O242" s="22"/>
      <c r="P242" s="22"/>
      <c r="Q242" s="22"/>
      <c r="R242"/>
      <c r="S242" s="22"/>
      <c r="V242">
        <f t="shared" si="32"/>
        <v>0</v>
      </c>
    </row>
    <row r="243" spans="1:22" s="2" customFormat="1" ht="15.75" thickTop="1" thickBot="1" x14ac:dyDescent="0.2">
      <c r="A243" s="22">
        <v>1005503</v>
      </c>
      <c r="B243" s="22" t="s">
        <v>357</v>
      </c>
      <c r="C243" s="22" t="s">
        <v>358</v>
      </c>
      <c r="D243" s="22">
        <v>63</v>
      </c>
      <c r="E243" s="22">
        <v>0</v>
      </c>
      <c r="F243" s="22">
        <v>0</v>
      </c>
      <c r="G243" s="22">
        <v>0</v>
      </c>
      <c r="H243" s="26">
        <f t="shared" si="35"/>
        <v>63</v>
      </c>
      <c r="I243" s="26">
        <f t="shared" si="33"/>
        <v>2.1</v>
      </c>
      <c r="J243" s="22">
        <v>0</v>
      </c>
      <c r="K243" s="22">
        <f t="shared" si="34"/>
        <v>0</v>
      </c>
      <c r="L243" s="22"/>
      <c r="M243" s="22"/>
      <c r="N243" s="22"/>
      <c r="O243" s="22"/>
      <c r="P243" s="22"/>
      <c r="Q243" s="22"/>
      <c r="R243">
        <v>1</v>
      </c>
      <c r="S243" s="22"/>
      <c r="V243">
        <f t="shared" si="32"/>
        <v>0</v>
      </c>
    </row>
    <row r="244" spans="1:22" s="2" customFormat="1" ht="15.75" thickTop="1" thickBot="1" x14ac:dyDescent="0.2">
      <c r="A244" s="22">
        <v>1005504</v>
      </c>
      <c r="B244" s="22" t="s">
        <v>357</v>
      </c>
      <c r="C244" s="22" t="s">
        <v>135</v>
      </c>
      <c r="D244" s="22">
        <v>45</v>
      </c>
      <c r="E244" s="22">
        <v>0</v>
      </c>
      <c r="F244" s="22">
        <v>0</v>
      </c>
      <c r="G244" s="22">
        <v>0</v>
      </c>
      <c r="H244" s="26">
        <f t="shared" si="35"/>
        <v>45</v>
      </c>
      <c r="I244" s="26">
        <f t="shared" si="33"/>
        <v>1.5</v>
      </c>
      <c r="J244" s="22">
        <v>0</v>
      </c>
      <c r="K244" s="22">
        <f t="shared" si="34"/>
        <v>0</v>
      </c>
      <c r="L244" s="22"/>
      <c r="M244" s="22"/>
      <c r="N244" s="22"/>
      <c r="O244" s="22"/>
      <c r="P244" s="22"/>
      <c r="Q244" s="22"/>
      <c r="R244"/>
      <c r="S244" s="22"/>
      <c r="V244">
        <f t="shared" si="32"/>
        <v>0</v>
      </c>
    </row>
    <row r="245" spans="1:22" s="2" customFormat="1" ht="15.75" thickTop="1" thickBot="1" x14ac:dyDescent="0.2">
      <c r="A245" s="9">
        <v>1005601</v>
      </c>
      <c r="B245" s="9" t="s">
        <v>359</v>
      </c>
      <c r="C245" s="10" t="s">
        <v>508</v>
      </c>
      <c r="D245" s="9">
        <v>30</v>
      </c>
      <c r="E245" s="9">
        <v>2</v>
      </c>
      <c r="F245" s="9">
        <v>3</v>
      </c>
      <c r="G245" s="9">
        <v>29</v>
      </c>
      <c r="H245" s="12">
        <f t="shared" si="35"/>
        <v>56</v>
      </c>
      <c r="I245" s="12">
        <f t="shared" si="33"/>
        <v>1.87</v>
      </c>
      <c r="J245" s="9">
        <f>0.2*10*2</f>
        <v>4</v>
      </c>
      <c r="K245" s="9">
        <f t="shared" si="34"/>
        <v>2.14</v>
      </c>
      <c r="L245" s="9"/>
      <c r="M245" s="18"/>
      <c r="N245" s="18"/>
      <c r="O245" s="18"/>
      <c r="P245" s="18"/>
      <c r="Q245" s="18"/>
      <c r="R245"/>
      <c r="S245" s="9"/>
      <c r="V245">
        <f t="shared" si="32"/>
        <v>4</v>
      </c>
    </row>
    <row r="246" spans="1:22" s="2" customFormat="1" ht="15.75" thickTop="1" thickBot="1" x14ac:dyDescent="0.2">
      <c r="A246" s="9">
        <v>1005602</v>
      </c>
      <c r="B246" s="9" t="s">
        <v>359</v>
      </c>
      <c r="C246" s="10" t="s">
        <v>509</v>
      </c>
      <c r="D246" s="9">
        <v>30</v>
      </c>
      <c r="E246" s="9">
        <v>0</v>
      </c>
      <c r="F246" s="9">
        <v>0</v>
      </c>
      <c r="G246" s="9">
        <v>0</v>
      </c>
      <c r="H246" s="12">
        <f t="shared" si="35"/>
        <v>30</v>
      </c>
      <c r="I246" s="12">
        <f t="shared" si="33"/>
        <v>1</v>
      </c>
      <c r="J246" s="9">
        <f>1+3</f>
        <v>4</v>
      </c>
      <c r="K246" s="9">
        <f t="shared" si="34"/>
        <v>4</v>
      </c>
      <c r="L246" s="9"/>
      <c r="M246" s="18"/>
      <c r="N246" s="18"/>
      <c r="O246" s="18"/>
      <c r="P246" s="18"/>
      <c r="Q246" s="18"/>
      <c r="R246"/>
      <c r="S246" s="9"/>
      <c r="V246">
        <f t="shared" si="32"/>
        <v>4</v>
      </c>
    </row>
    <row r="247" spans="1:22" ht="15" thickTop="1" x14ac:dyDescent="0.15">
      <c r="A247">
        <v>1005603</v>
      </c>
      <c r="B247" t="s">
        <v>360</v>
      </c>
      <c r="C247" s="4" t="s">
        <v>361</v>
      </c>
      <c r="D247">
        <v>20</v>
      </c>
      <c r="E247">
        <v>3</v>
      </c>
      <c r="F247">
        <v>0</v>
      </c>
      <c r="G247">
        <v>17</v>
      </c>
      <c r="H247" s="1">
        <f t="shared" si="35"/>
        <v>54</v>
      </c>
      <c r="I247" s="1">
        <f t="shared" si="33"/>
        <v>1.8</v>
      </c>
      <c r="J247">
        <f>1*2+0.6*4</f>
        <v>4.4000000000000004</v>
      </c>
      <c r="K247">
        <f t="shared" si="34"/>
        <v>2.44</v>
      </c>
      <c r="R247">
        <v>1</v>
      </c>
      <c r="V247">
        <f t="shared" si="32"/>
        <v>4.4000000000000004</v>
      </c>
    </row>
    <row r="248" spans="1:22" x14ac:dyDescent="0.15">
      <c r="A248">
        <v>1005701</v>
      </c>
      <c r="B248" t="s">
        <v>362</v>
      </c>
      <c r="C248" s="4" t="s">
        <v>510</v>
      </c>
      <c r="D248">
        <v>24</v>
      </c>
      <c r="E248">
        <v>0</v>
      </c>
      <c r="F248">
        <v>0</v>
      </c>
      <c r="G248">
        <v>0</v>
      </c>
      <c r="H248" s="1">
        <f t="shared" si="35"/>
        <v>24</v>
      </c>
      <c r="I248" s="1">
        <f t="shared" si="33"/>
        <v>0.8</v>
      </c>
      <c r="J248">
        <f>2.5</f>
        <v>2.5</v>
      </c>
      <c r="K248">
        <f t="shared" si="34"/>
        <v>3.13</v>
      </c>
      <c r="L248" t="s">
        <v>554</v>
      </c>
      <c r="V248">
        <f t="shared" si="32"/>
        <v>2.5</v>
      </c>
    </row>
    <row r="249" spans="1:22" x14ac:dyDescent="0.15">
      <c r="A249">
        <v>1005702</v>
      </c>
      <c r="B249" t="s">
        <v>362</v>
      </c>
      <c r="C249" s="4" t="s">
        <v>511</v>
      </c>
      <c r="D249">
        <v>45</v>
      </c>
      <c r="E249">
        <v>0</v>
      </c>
      <c r="F249">
        <v>0</v>
      </c>
      <c r="G249">
        <v>0</v>
      </c>
      <c r="H249" s="1">
        <f t="shared" si="35"/>
        <v>45</v>
      </c>
      <c r="I249" s="1">
        <f t="shared" si="33"/>
        <v>1.5</v>
      </c>
      <c r="J249">
        <f>1.5*3</f>
        <v>4.5</v>
      </c>
      <c r="K249">
        <f t="shared" si="34"/>
        <v>3</v>
      </c>
      <c r="L249" t="s">
        <v>554</v>
      </c>
      <c r="V249">
        <f t="shared" si="32"/>
        <v>4.5</v>
      </c>
    </row>
    <row r="250" spans="1:22" x14ac:dyDescent="0.15">
      <c r="A250">
        <v>1005801</v>
      </c>
      <c r="B250" t="s">
        <v>363</v>
      </c>
      <c r="C250" s="4" t="s">
        <v>513</v>
      </c>
      <c r="D250">
        <v>21</v>
      </c>
      <c r="E250">
        <v>0</v>
      </c>
      <c r="F250">
        <v>0</v>
      </c>
      <c r="G250">
        <v>0</v>
      </c>
      <c r="H250" s="1">
        <f t="shared" si="35"/>
        <v>21</v>
      </c>
      <c r="I250" s="1">
        <f t="shared" si="33"/>
        <v>0.7</v>
      </c>
      <c r="J250">
        <f>1.5</f>
        <v>1.5</v>
      </c>
      <c r="K250">
        <f t="shared" si="34"/>
        <v>2.14</v>
      </c>
      <c r="V250">
        <f t="shared" si="32"/>
        <v>1.5</v>
      </c>
    </row>
    <row r="251" spans="1:22" x14ac:dyDescent="0.15">
      <c r="A251">
        <v>1005802</v>
      </c>
      <c r="B251" t="s">
        <v>363</v>
      </c>
      <c r="C251" s="4" t="s">
        <v>512</v>
      </c>
      <c r="D251">
        <v>49</v>
      </c>
      <c r="E251">
        <v>0</v>
      </c>
      <c r="F251">
        <v>0</v>
      </c>
      <c r="G251">
        <v>0</v>
      </c>
      <c r="H251" s="1">
        <f t="shared" si="35"/>
        <v>49</v>
      </c>
      <c r="I251" s="1">
        <f t="shared" si="33"/>
        <v>1.63</v>
      </c>
      <c r="J251">
        <f>0.5*3+0.5*2+0.5*2</f>
        <v>3.5</v>
      </c>
      <c r="K251">
        <f t="shared" si="34"/>
        <v>2.15</v>
      </c>
      <c r="V251">
        <f t="shared" si="32"/>
        <v>3.5</v>
      </c>
    </row>
    <row r="252" spans="1:22" x14ac:dyDescent="0.15">
      <c r="A252">
        <v>1005803</v>
      </c>
      <c r="B252" t="s">
        <v>364</v>
      </c>
      <c r="C252" s="4" t="s">
        <v>365</v>
      </c>
      <c r="D252">
        <v>61</v>
      </c>
      <c r="E252">
        <v>0</v>
      </c>
      <c r="F252">
        <v>0</v>
      </c>
      <c r="G252">
        <v>0</v>
      </c>
      <c r="H252" s="1">
        <f t="shared" si="35"/>
        <v>61</v>
      </c>
      <c r="I252" s="1">
        <f t="shared" si="33"/>
        <v>2.0299999999999998</v>
      </c>
      <c r="J252">
        <f>0.2*6*3+0.8</f>
        <v>4.4000000000000004</v>
      </c>
      <c r="K252">
        <f t="shared" si="34"/>
        <v>2.17</v>
      </c>
      <c r="L252" t="s">
        <v>514</v>
      </c>
      <c r="R252">
        <v>1</v>
      </c>
      <c r="V252">
        <f t="shared" si="32"/>
        <v>4.4000000000000004</v>
      </c>
    </row>
    <row r="253" spans="1:22" x14ac:dyDescent="0.15">
      <c r="A253">
        <v>1006001</v>
      </c>
      <c r="B253" t="s">
        <v>136</v>
      </c>
      <c r="C253" s="4" t="s">
        <v>515</v>
      </c>
      <c r="D253">
        <v>26</v>
      </c>
      <c r="E253">
        <v>0</v>
      </c>
      <c r="F253">
        <v>0</v>
      </c>
      <c r="G253">
        <v>0</v>
      </c>
      <c r="H253" s="1">
        <f t="shared" si="35"/>
        <v>26</v>
      </c>
      <c r="I253" s="1">
        <f t="shared" si="33"/>
        <v>0.87</v>
      </c>
      <c r="J253">
        <f>3</f>
        <v>3</v>
      </c>
      <c r="K253">
        <f t="shared" si="34"/>
        <v>3.45</v>
      </c>
      <c r="V253">
        <f t="shared" si="32"/>
        <v>3</v>
      </c>
    </row>
    <row r="254" spans="1:22" x14ac:dyDescent="0.15">
      <c r="A254">
        <v>1006002</v>
      </c>
      <c r="B254" t="s">
        <v>136</v>
      </c>
      <c r="C254" s="4" t="s">
        <v>516</v>
      </c>
      <c r="D254">
        <v>85</v>
      </c>
      <c r="E254">
        <v>0</v>
      </c>
      <c r="F254">
        <v>0</v>
      </c>
      <c r="G254">
        <v>0</v>
      </c>
      <c r="H254" s="1">
        <f t="shared" si="35"/>
        <v>85</v>
      </c>
      <c r="I254" s="1">
        <f t="shared" si="33"/>
        <v>2.83</v>
      </c>
      <c r="J254">
        <f>0.5*10</f>
        <v>5</v>
      </c>
      <c r="K254">
        <f t="shared" si="34"/>
        <v>1.77</v>
      </c>
      <c r="V254">
        <f t="shared" si="32"/>
        <v>5</v>
      </c>
    </row>
    <row r="255" spans="1:22" x14ac:dyDescent="0.15">
      <c r="A255">
        <v>1006003</v>
      </c>
      <c r="B255" t="s">
        <v>366</v>
      </c>
      <c r="C255" t="s">
        <v>367</v>
      </c>
      <c r="D255">
        <v>108</v>
      </c>
      <c r="E255">
        <v>5</v>
      </c>
      <c r="F255">
        <v>62</v>
      </c>
      <c r="G255">
        <v>85</v>
      </c>
      <c r="H255">
        <f t="shared" si="35"/>
        <v>200</v>
      </c>
      <c r="I255">
        <f t="shared" si="33"/>
        <v>6.67</v>
      </c>
      <c r="J255">
        <f>0.1*18+0.07*11*5</f>
        <v>5.65</v>
      </c>
      <c r="K255">
        <f t="shared" si="34"/>
        <v>0.85</v>
      </c>
      <c r="L255" t="s">
        <v>548</v>
      </c>
      <c r="M255" s="19"/>
      <c r="N255" s="19"/>
      <c r="O255" s="19"/>
      <c r="P255" s="19"/>
      <c r="Q255" s="19"/>
      <c r="R255">
        <v>1</v>
      </c>
      <c r="V255">
        <f t="shared" si="32"/>
        <v>5.65</v>
      </c>
    </row>
    <row r="256" spans="1:22" x14ac:dyDescent="0.15">
      <c r="A256">
        <v>1006004</v>
      </c>
      <c r="B256" t="s">
        <v>136</v>
      </c>
      <c r="C256" t="s">
        <v>517</v>
      </c>
      <c r="D256">
        <v>39</v>
      </c>
      <c r="E256">
        <v>0</v>
      </c>
      <c r="F256">
        <v>0</v>
      </c>
      <c r="G256">
        <v>0</v>
      </c>
      <c r="H256">
        <f t="shared" si="35"/>
        <v>39</v>
      </c>
      <c r="I256">
        <f t="shared" si="33"/>
        <v>1.3</v>
      </c>
      <c r="J256">
        <f>5</f>
        <v>5</v>
      </c>
      <c r="K256">
        <f t="shared" si="34"/>
        <v>3.85</v>
      </c>
      <c r="L256" t="s">
        <v>549</v>
      </c>
      <c r="M256" s="19"/>
      <c r="N256" s="19"/>
      <c r="O256" s="19"/>
      <c r="P256" s="19"/>
      <c r="Q256" s="19"/>
      <c r="V256">
        <f t="shared" si="32"/>
        <v>5</v>
      </c>
    </row>
    <row r="257" spans="1:22" x14ac:dyDescent="0.15">
      <c r="A257" s="21">
        <v>1006005</v>
      </c>
      <c r="B257" s="21" t="s">
        <v>136</v>
      </c>
      <c r="C257" s="21" t="s">
        <v>518</v>
      </c>
      <c r="D257" s="21">
        <v>83</v>
      </c>
      <c r="E257" s="21">
        <v>0</v>
      </c>
      <c r="F257" s="21">
        <v>0</v>
      </c>
      <c r="G257" s="21">
        <v>0</v>
      </c>
      <c r="H257" s="21">
        <f t="shared" si="35"/>
        <v>83</v>
      </c>
      <c r="I257" s="21">
        <f t="shared" si="33"/>
        <v>2.77</v>
      </c>
      <c r="J257" s="21">
        <f>1+0.7*5*2</f>
        <v>8</v>
      </c>
      <c r="K257" s="21">
        <f t="shared" si="34"/>
        <v>2.89</v>
      </c>
      <c r="L257" s="21" t="s">
        <v>550</v>
      </c>
      <c r="M257" s="21"/>
      <c r="N257" s="21"/>
      <c r="O257" s="21"/>
      <c r="P257" s="21"/>
      <c r="Q257" s="21"/>
      <c r="S257" s="21"/>
      <c r="V257">
        <f t="shared" si="32"/>
        <v>8</v>
      </c>
    </row>
    <row r="258" spans="1:22" x14ac:dyDescent="0.15">
      <c r="A258">
        <v>1006011</v>
      </c>
      <c r="B258" t="s">
        <v>136</v>
      </c>
      <c r="C258" s="4" t="s">
        <v>137</v>
      </c>
      <c r="D258">
        <v>12</v>
      </c>
      <c r="E258">
        <v>0</v>
      </c>
      <c r="F258">
        <v>0</v>
      </c>
      <c r="G258">
        <v>0</v>
      </c>
      <c r="H258" s="1">
        <f t="shared" si="35"/>
        <v>12</v>
      </c>
      <c r="I258" s="1">
        <f t="shared" si="33"/>
        <v>0.4</v>
      </c>
      <c r="J258">
        <v>0</v>
      </c>
      <c r="K258">
        <f t="shared" si="34"/>
        <v>0</v>
      </c>
      <c r="M258" s="20"/>
      <c r="N258" s="20"/>
      <c r="O258" s="20"/>
      <c r="P258" s="20"/>
      <c r="Q258" s="20"/>
      <c r="V258">
        <f t="shared" si="32"/>
        <v>0</v>
      </c>
    </row>
    <row r="259" spans="1:22" x14ac:dyDescent="0.15">
      <c r="A259">
        <v>1006012</v>
      </c>
      <c r="B259" t="s">
        <v>136</v>
      </c>
      <c r="C259" s="4" t="s">
        <v>138</v>
      </c>
      <c r="D259">
        <v>12</v>
      </c>
      <c r="E259">
        <v>0</v>
      </c>
      <c r="F259">
        <v>0</v>
      </c>
      <c r="G259">
        <v>0</v>
      </c>
      <c r="H259" s="1">
        <f t="shared" si="35"/>
        <v>12</v>
      </c>
      <c r="I259" s="1">
        <f t="shared" si="33"/>
        <v>0.4</v>
      </c>
      <c r="J259">
        <v>0</v>
      </c>
      <c r="K259">
        <f t="shared" si="34"/>
        <v>0</v>
      </c>
      <c r="M259" s="20"/>
      <c r="N259" s="20"/>
      <c r="O259" s="20"/>
      <c r="P259" s="20"/>
      <c r="Q259" s="20"/>
      <c r="V259">
        <f t="shared" si="32"/>
        <v>0</v>
      </c>
    </row>
    <row r="260" spans="1:22" x14ac:dyDescent="0.15">
      <c r="A260">
        <v>1006013</v>
      </c>
      <c r="B260" t="s">
        <v>136</v>
      </c>
      <c r="C260" s="4" t="s">
        <v>139</v>
      </c>
      <c r="D260">
        <v>49</v>
      </c>
      <c r="E260">
        <v>0</v>
      </c>
      <c r="F260">
        <v>0</v>
      </c>
      <c r="G260">
        <v>0</v>
      </c>
      <c r="H260" s="1">
        <f t="shared" si="35"/>
        <v>49</v>
      </c>
      <c r="I260" s="1">
        <f t="shared" si="33"/>
        <v>1.63</v>
      </c>
      <c r="J260">
        <v>0</v>
      </c>
      <c r="K260">
        <f t="shared" si="34"/>
        <v>0</v>
      </c>
      <c r="V260">
        <f t="shared" si="32"/>
        <v>0</v>
      </c>
    </row>
    <row r="261" spans="1:22" x14ac:dyDescent="0.15">
      <c r="A261">
        <v>1006014</v>
      </c>
      <c r="B261" t="s">
        <v>136</v>
      </c>
      <c r="C261" s="4" t="s">
        <v>140</v>
      </c>
      <c r="D261">
        <v>55</v>
      </c>
      <c r="E261">
        <v>0</v>
      </c>
      <c r="F261">
        <v>0</v>
      </c>
      <c r="G261">
        <v>0</v>
      </c>
      <c r="H261" s="1">
        <f t="shared" si="35"/>
        <v>55</v>
      </c>
      <c r="I261" s="1">
        <f t="shared" si="33"/>
        <v>1.83</v>
      </c>
      <c r="J261">
        <v>0</v>
      </c>
      <c r="K261">
        <f t="shared" si="34"/>
        <v>0</v>
      </c>
      <c r="V261">
        <f t="shared" si="32"/>
        <v>0</v>
      </c>
    </row>
    <row r="262" spans="1:22" x14ac:dyDescent="0.15">
      <c r="A262">
        <v>1006015</v>
      </c>
      <c r="B262" t="s">
        <v>136</v>
      </c>
      <c r="C262" s="4" t="s">
        <v>141</v>
      </c>
      <c r="D262">
        <v>48</v>
      </c>
      <c r="E262">
        <v>0</v>
      </c>
      <c r="F262">
        <v>0</v>
      </c>
      <c r="G262">
        <v>0</v>
      </c>
      <c r="H262" s="1">
        <f t="shared" si="35"/>
        <v>48</v>
      </c>
      <c r="I262" s="1">
        <f t="shared" si="33"/>
        <v>1.6</v>
      </c>
      <c r="J262">
        <v>0</v>
      </c>
      <c r="K262">
        <f t="shared" si="34"/>
        <v>0</v>
      </c>
      <c r="V262">
        <f t="shared" si="32"/>
        <v>0</v>
      </c>
    </row>
    <row r="263" spans="1:22" x14ac:dyDescent="0.15">
      <c r="A263">
        <v>1006101</v>
      </c>
      <c r="B263" t="s">
        <v>142</v>
      </c>
      <c r="C263" s="4" t="s">
        <v>519</v>
      </c>
      <c r="D263">
        <v>26</v>
      </c>
      <c r="E263">
        <v>0</v>
      </c>
      <c r="F263">
        <v>0</v>
      </c>
      <c r="G263">
        <v>0</v>
      </c>
      <c r="H263" s="1">
        <f t="shared" si="35"/>
        <v>26</v>
      </c>
      <c r="I263" s="1">
        <f t="shared" si="33"/>
        <v>0.87</v>
      </c>
      <c r="J263">
        <f>1+2</f>
        <v>3</v>
      </c>
      <c r="K263">
        <f t="shared" si="34"/>
        <v>3.45</v>
      </c>
      <c r="V263">
        <f t="shared" si="32"/>
        <v>3</v>
      </c>
    </row>
    <row r="264" spans="1:22" x14ac:dyDescent="0.15">
      <c r="A264">
        <v>1006102</v>
      </c>
      <c r="B264" t="s">
        <v>142</v>
      </c>
      <c r="C264" s="4" t="s">
        <v>520</v>
      </c>
      <c r="D264">
        <v>51</v>
      </c>
      <c r="E264">
        <v>0</v>
      </c>
      <c r="F264">
        <v>0</v>
      </c>
      <c r="G264">
        <v>0</v>
      </c>
      <c r="H264" s="1">
        <f t="shared" si="35"/>
        <v>51</v>
      </c>
      <c r="I264" s="1">
        <f t="shared" si="33"/>
        <v>1.7</v>
      </c>
      <c r="J264">
        <f>1+1+1</f>
        <v>3</v>
      </c>
      <c r="K264">
        <f t="shared" si="34"/>
        <v>1.76</v>
      </c>
      <c r="V264">
        <f t="shared" si="32"/>
        <v>3</v>
      </c>
    </row>
    <row r="265" spans="1:22" x14ac:dyDescent="0.15">
      <c r="A265">
        <v>1006103</v>
      </c>
      <c r="B265" t="s">
        <v>368</v>
      </c>
      <c r="C265" s="4" t="s">
        <v>369</v>
      </c>
      <c r="D265">
        <v>27</v>
      </c>
      <c r="E265">
        <v>6</v>
      </c>
      <c r="F265">
        <v>13</v>
      </c>
      <c r="G265">
        <v>24</v>
      </c>
      <c r="H265" s="1">
        <f t="shared" si="35"/>
        <v>82</v>
      </c>
      <c r="I265" s="1">
        <f t="shared" si="33"/>
        <v>2.73</v>
      </c>
      <c r="J265">
        <f>0.5*11</f>
        <v>5.5</v>
      </c>
      <c r="K265">
        <f t="shared" si="34"/>
        <v>2.0099999999999998</v>
      </c>
      <c r="R265">
        <v>1</v>
      </c>
      <c r="V265">
        <f t="shared" si="32"/>
        <v>5.5</v>
      </c>
    </row>
    <row r="266" spans="1:22" x14ac:dyDescent="0.15">
      <c r="A266">
        <v>1006104</v>
      </c>
      <c r="B266" t="s">
        <v>142</v>
      </c>
      <c r="C266" t="s">
        <v>540</v>
      </c>
      <c r="D266">
        <v>51</v>
      </c>
      <c r="E266">
        <v>0</v>
      </c>
      <c r="F266">
        <v>0</v>
      </c>
      <c r="G266">
        <v>0</v>
      </c>
      <c r="H266">
        <f t="shared" si="35"/>
        <v>51</v>
      </c>
      <c r="I266">
        <f t="shared" si="33"/>
        <v>1.7</v>
      </c>
      <c r="J266">
        <f>1.5+2</f>
        <v>3.5</v>
      </c>
      <c r="K266">
        <f t="shared" si="34"/>
        <v>2.06</v>
      </c>
      <c r="L266" t="s">
        <v>551</v>
      </c>
      <c r="M266" s="19"/>
      <c r="N266" s="19"/>
      <c r="O266" s="19"/>
      <c r="P266" s="19"/>
      <c r="Q266" s="19"/>
      <c r="V266">
        <f t="shared" ref="V266:V325" si="36">ROUND(J266,2)</f>
        <v>3.5</v>
      </c>
    </row>
    <row r="267" spans="1:22" x14ac:dyDescent="0.15">
      <c r="A267" s="8">
        <v>1006105</v>
      </c>
      <c r="B267" s="8" t="s">
        <v>142</v>
      </c>
      <c r="C267" s="8" t="s">
        <v>541</v>
      </c>
      <c r="D267" s="8">
        <v>92</v>
      </c>
      <c r="E267" s="8">
        <v>0</v>
      </c>
      <c r="F267" s="8">
        <v>0</v>
      </c>
      <c r="G267" s="8">
        <v>0</v>
      </c>
      <c r="H267" s="11">
        <f t="shared" si="35"/>
        <v>92</v>
      </c>
      <c r="I267" s="11">
        <f t="shared" si="33"/>
        <v>3.07</v>
      </c>
      <c r="J267" s="8">
        <f>0.8*6</f>
        <v>4.8000000000000007</v>
      </c>
      <c r="K267" s="8">
        <f t="shared" si="34"/>
        <v>1.56</v>
      </c>
      <c r="L267" s="8" t="s">
        <v>521</v>
      </c>
      <c r="M267" s="17"/>
      <c r="N267" s="17"/>
      <c r="O267" s="17"/>
      <c r="P267" s="17"/>
      <c r="Q267" s="17"/>
      <c r="S267" s="8"/>
      <c r="V267">
        <f t="shared" si="36"/>
        <v>4.8</v>
      </c>
    </row>
    <row r="268" spans="1:22" ht="15" thickBot="1" x14ac:dyDescent="0.2">
      <c r="A268">
        <v>1006111</v>
      </c>
      <c r="B268" t="s">
        <v>142</v>
      </c>
      <c r="C268" s="4" t="s">
        <v>143</v>
      </c>
      <c r="D268">
        <v>10</v>
      </c>
      <c r="E268">
        <v>0</v>
      </c>
      <c r="F268">
        <v>0</v>
      </c>
      <c r="G268">
        <v>0</v>
      </c>
      <c r="H268" s="1">
        <f t="shared" si="35"/>
        <v>10</v>
      </c>
      <c r="I268" s="1">
        <f t="shared" si="33"/>
        <v>0.33</v>
      </c>
      <c r="J268">
        <v>0</v>
      </c>
      <c r="K268">
        <f t="shared" si="34"/>
        <v>0</v>
      </c>
      <c r="M268" s="20"/>
      <c r="N268" s="20"/>
      <c r="O268" s="20"/>
      <c r="P268" s="20"/>
      <c r="Q268" s="20"/>
      <c r="V268">
        <f t="shared" si="36"/>
        <v>0</v>
      </c>
    </row>
    <row r="269" spans="1:22" s="2" customFormat="1" ht="15.75" thickTop="1" thickBot="1" x14ac:dyDescent="0.2">
      <c r="A269" s="9">
        <v>1006112</v>
      </c>
      <c r="B269" s="9" t="s">
        <v>142</v>
      </c>
      <c r="C269" s="10" t="s">
        <v>144</v>
      </c>
      <c r="D269" s="9">
        <v>15</v>
      </c>
      <c r="E269" s="9">
        <v>0</v>
      </c>
      <c r="F269" s="9">
        <v>0</v>
      </c>
      <c r="G269" s="9">
        <v>0</v>
      </c>
      <c r="H269" s="12">
        <f t="shared" si="35"/>
        <v>15</v>
      </c>
      <c r="I269" s="12">
        <f t="shared" si="33"/>
        <v>0.5</v>
      </c>
      <c r="J269" s="9">
        <v>0</v>
      </c>
      <c r="K269" s="9">
        <f t="shared" si="34"/>
        <v>0</v>
      </c>
      <c r="L269" s="9"/>
      <c r="M269" s="18"/>
      <c r="N269" s="18"/>
      <c r="O269" s="18"/>
      <c r="P269" s="18"/>
      <c r="Q269" s="18"/>
      <c r="R269"/>
      <c r="S269" s="9"/>
      <c r="V269">
        <f t="shared" si="36"/>
        <v>0</v>
      </c>
    </row>
    <row r="270" spans="1:22" ht="15" thickTop="1" x14ac:dyDescent="0.15">
      <c r="A270">
        <v>1006113</v>
      </c>
      <c r="B270" t="s">
        <v>142</v>
      </c>
      <c r="C270" s="4" t="s">
        <v>145</v>
      </c>
      <c r="D270">
        <v>44</v>
      </c>
      <c r="E270">
        <v>0</v>
      </c>
      <c r="F270">
        <v>0</v>
      </c>
      <c r="G270">
        <v>0</v>
      </c>
      <c r="H270" s="1">
        <f t="shared" si="35"/>
        <v>44</v>
      </c>
      <c r="I270" s="1">
        <f t="shared" si="33"/>
        <v>1.47</v>
      </c>
      <c r="J270">
        <v>0</v>
      </c>
      <c r="K270">
        <f t="shared" si="34"/>
        <v>0</v>
      </c>
      <c r="V270">
        <f t="shared" si="36"/>
        <v>0</v>
      </c>
    </row>
    <row r="271" spans="1:22" x14ac:dyDescent="0.15">
      <c r="A271">
        <v>1006114</v>
      </c>
      <c r="B271" t="s">
        <v>142</v>
      </c>
      <c r="C271" s="4" t="s">
        <v>146</v>
      </c>
      <c r="D271">
        <v>44</v>
      </c>
      <c r="E271">
        <v>0</v>
      </c>
      <c r="F271">
        <v>0</v>
      </c>
      <c r="G271">
        <v>0</v>
      </c>
      <c r="H271" s="1">
        <f t="shared" si="35"/>
        <v>44</v>
      </c>
      <c r="I271" s="1">
        <f t="shared" si="33"/>
        <v>1.47</v>
      </c>
      <c r="J271">
        <v>0</v>
      </c>
      <c r="K271">
        <f t="shared" si="34"/>
        <v>0</v>
      </c>
      <c r="V271">
        <f t="shared" si="36"/>
        <v>0</v>
      </c>
    </row>
    <row r="272" spans="1:22" x14ac:dyDescent="0.15">
      <c r="A272">
        <v>1006201</v>
      </c>
      <c r="B272" t="s">
        <v>370</v>
      </c>
      <c r="C272" s="4" t="s">
        <v>524</v>
      </c>
      <c r="D272">
        <v>46</v>
      </c>
      <c r="E272">
        <v>0</v>
      </c>
      <c r="F272">
        <v>0</v>
      </c>
      <c r="G272">
        <v>0</v>
      </c>
      <c r="H272" s="1">
        <f t="shared" si="35"/>
        <v>46</v>
      </c>
      <c r="I272" s="1">
        <f t="shared" si="33"/>
        <v>1.53</v>
      </c>
      <c r="J272">
        <f>0.5+0.5+0.6+0.6+0.8+0.8</f>
        <v>3.8</v>
      </c>
      <c r="K272">
        <f t="shared" si="34"/>
        <v>2.48</v>
      </c>
      <c r="M272" s="30"/>
      <c r="N272" s="30"/>
      <c r="O272" s="30"/>
      <c r="P272" s="30"/>
      <c r="Q272" s="30"/>
      <c r="V272">
        <f t="shared" si="36"/>
        <v>3.8</v>
      </c>
    </row>
    <row r="273" spans="1:22" x14ac:dyDescent="0.15">
      <c r="A273" s="8">
        <v>1006202</v>
      </c>
      <c r="B273" s="8" t="s">
        <v>370</v>
      </c>
      <c r="C273" s="8" t="s">
        <v>523</v>
      </c>
      <c r="D273" s="8">
        <v>45</v>
      </c>
      <c r="E273" s="8">
        <v>0</v>
      </c>
      <c r="F273" s="8">
        <v>0</v>
      </c>
      <c r="G273" s="8">
        <v>0</v>
      </c>
      <c r="H273" s="11">
        <f t="shared" si="35"/>
        <v>45</v>
      </c>
      <c r="I273" s="11">
        <f t="shared" si="33"/>
        <v>1.5</v>
      </c>
      <c r="J273" s="8">
        <f>1*4</f>
        <v>4</v>
      </c>
      <c r="K273" s="8">
        <f t="shared" si="34"/>
        <v>2.67</v>
      </c>
      <c r="L273" s="8" t="s">
        <v>522</v>
      </c>
      <c r="M273" s="17"/>
      <c r="N273" s="17"/>
      <c r="O273" s="17"/>
      <c r="P273" s="17"/>
      <c r="Q273" s="17"/>
      <c r="S273" s="8"/>
      <c r="V273">
        <f t="shared" si="36"/>
        <v>4</v>
      </c>
    </row>
    <row r="274" spans="1:22" ht="15" thickBot="1" x14ac:dyDescent="0.2">
      <c r="A274">
        <v>1006203</v>
      </c>
      <c r="B274" t="s">
        <v>371</v>
      </c>
      <c r="C274" s="4" t="s">
        <v>372</v>
      </c>
      <c r="D274">
        <v>49</v>
      </c>
      <c r="E274">
        <v>0</v>
      </c>
      <c r="F274">
        <v>0</v>
      </c>
      <c r="G274">
        <v>0</v>
      </c>
      <c r="H274" s="1">
        <f t="shared" si="35"/>
        <v>49</v>
      </c>
      <c r="I274" s="1">
        <f t="shared" si="33"/>
        <v>1.63</v>
      </c>
      <c r="J274">
        <f>0.4*10+1.5</f>
        <v>5.5</v>
      </c>
      <c r="K274">
        <f t="shared" si="34"/>
        <v>3.37</v>
      </c>
      <c r="R274">
        <v>1</v>
      </c>
      <c r="V274">
        <f t="shared" si="36"/>
        <v>5.5</v>
      </c>
    </row>
    <row r="275" spans="1:22" s="2" customFormat="1" ht="15.75" thickTop="1" thickBot="1" x14ac:dyDescent="0.2">
      <c r="A275" s="9">
        <v>1006204</v>
      </c>
      <c r="B275" s="9" t="s">
        <v>370</v>
      </c>
      <c r="C275" s="10" t="s">
        <v>526</v>
      </c>
      <c r="D275" s="9">
        <v>33</v>
      </c>
      <c r="E275" s="9">
        <v>0</v>
      </c>
      <c r="F275" s="9">
        <v>0</v>
      </c>
      <c r="G275" s="9">
        <v>0</v>
      </c>
      <c r="H275" s="12">
        <f t="shared" si="35"/>
        <v>33</v>
      </c>
      <c r="I275" s="12">
        <f t="shared" si="33"/>
        <v>1.1000000000000001</v>
      </c>
      <c r="J275" s="9">
        <f>0.4*8+1.5</f>
        <v>4.7</v>
      </c>
      <c r="K275" s="9">
        <f t="shared" si="34"/>
        <v>4.2699999999999996</v>
      </c>
      <c r="L275" s="9"/>
      <c r="M275" s="18"/>
      <c r="N275" s="18"/>
      <c r="O275" s="18"/>
      <c r="P275" s="18"/>
      <c r="Q275" s="18"/>
      <c r="R275"/>
      <c r="S275" s="9"/>
      <c r="V275">
        <f t="shared" si="36"/>
        <v>4.7</v>
      </c>
    </row>
    <row r="276" spans="1:22" ht="15" thickTop="1" x14ac:dyDescent="0.15">
      <c r="A276">
        <v>1006205</v>
      </c>
      <c r="B276" t="s">
        <v>370</v>
      </c>
      <c r="C276" t="s">
        <v>525</v>
      </c>
      <c r="D276">
        <v>69</v>
      </c>
      <c r="E276">
        <v>0</v>
      </c>
      <c r="F276">
        <v>0</v>
      </c>
      <c r="G276">
        <v>0</v>
      </c>
      <c r="H276">
        <f t="shared" si="35"/>
        <v>69</v>
      </c>
      <c r="I276">
        <f t="shared" ref="I276:I325" si="37">ROUND(H276/30,2)</f>
        <v>2.2999999999999998</v>
      </c>
      <c r="J276">
        <f>0.2+0.8+0.3*12</f>
        <v>4.5999999999999996</v>
      </c>
      <c r="K276">
        <f t="shared" ref="K276:K325" si="38">ROUND(J276/I276,2)</f>
        <v>2</v>
      </c>
      <c r="L276" t="s">
        <v>553</v>
      </c>
      <c r="M276" s="19"/>
      <c r="N276" s="19"/>
      <c r="O276" s="19"/>
      <c r="P276" s="19"/>
      <c r="Q276" s="19"/>
      <c r="V276">
        <f t="shared" si="36"/>
        <v>4.5999999999999996</v>
      </c>
    </row>
    <row r="277" spans="1:22" x14ac:dyDescent="0.15">
      <c r="A277">
        <v>1006211</v>
      </c>
      <c r="B277" t="s">
        <v>370</v>
      </c>
      <c r="C277" s="4" t="s">
        <v>373</v>
      </c>
      <c r="D277">
        <v>16</v>
      </c>
      <c r="E277">
        <v>0</v>
      </c>
      <c r="F277">
        <v>0</v>
      </c>
      <c r="G277">
        <v>0</v>
      </c>
      <c r="H277" s="1">
        <f t="shared" si="35"/>
        <v>16</v>
      </c>
      <c r="I277" s="1">
        <f t="shared" si="37"/>
        <v>0.53</v>
      </c>
      <c r="J277">
        <v>0</v>
      </c>
      <c r="K277">
        <f t="shared" si="38"/>
        <v>0</v>
      </c>
      <c r="V277">
        <f t="shared" si="36"/>
        <v>0</v>
      </c>
    </row>
    <row r="278" spans="1:22" x14ac:dyDescent="0.15">
      <c r="A278">
        <v>1006212</v>
      </c>
      <c r="B278" t="s">
        <v>370</v>
      </c>
      <c r="C278" s="4" t="s">
        <v>374</v>
      </c>
      <c r="D278">
        <v>16</v>
      </c>
      <c r="E278">
        <v>0</v>
      </c>
      <c r="F278">
        <v>0</v>
      </c>
      <c r="G278">
        <v>0</v>
      </c>
      <c r="H278" s="1">
        <f t="shared" si="35"/>
        <v>16</v>
      </c>
      <c r="I278" s="1">
        <f t="shared" si="37"/>
        <v>0.53</v>
      </c>
      <c r="J278">
        <v>0</v>
      </c>
      <c r="K278">
        <f t="shared" si="38"/>
        <v>0</v>
      </c>
      <c r="M278" s="20"/>
      <c r="N278" s="20"/>
      <c r="O278" s="20"/>
      <c r="P278" s="20"/>
      <c r="Q278" s="20"/>
      <c r="V278">
        <f t="shared" si="36"/>
        <v>0</v>
      </c>
    </row>
    <row r="279" spans="1:22" x14ac:dyDescent="0.15">
      <c r="A279">
        <v>1006213</v>
      </c>
      <c r="B279" t="s">
        <v>370</v>
      </c>
      <c r="C279" s="4" t="s">
        <v>375</v>
      </c>
      <c r="D279">
        <v>36</v>
      </c>
      <c r="E279">
        <v>0</v>
      </c>
      <c r="F279">
        <v>0</v>
      </c>
      <c r="G279">
        <v>0</v>
      </c>
      <c r="H279" s="1">
        <f t="shared" si="35"/>
        <v>36</v>
      </c>
      <c r="I279" s="1">
        <f t="shared" si="37"/>
        <v>1.2</v>
      </c>
      <c r="J279">
        <v>0</v>
      </c>
      <c r="K279">
        <f t="shared" si="38"/>
        <v>0</v>
      </c>
      <c r="V279">
        <f t="shared" si="36"/>
        <v>0</v>
      </c>
    </row>
    <row r="280" spans="1:22" x14ac:dyDescent="0.15">
      <c r="A280">
        <v>1006214</v>
      </c>
      <c r="B280" t="s">
        <v>370</v>
      </c>
      <c r="C280" s="4" t="s">
        <v>376</v>
      </c>
      <c r="D280">
        <v>36</v>
      </c>
      <c r="E280">
        <v>0</v>
      </c>
      <c r="F280">
        <v>0</v>
      </c>
      <c r="G280">
        <v>0</v>
      </c>
      <c r="H280" s="1">
        <f t="shared" si="35"/>
        <v>36</v>
      </c>
      <c r="I280" s="1">
        <f t="shared" si="37"/>
        <v>1.2</v>
      </c>
      <c r="J280">
        <v>0</v>
      </c>
      <c r="K280">
        <f t="shared" si="38"/>
        <v>0</v>
      </c>
      <c r="V280">
        <f t="shared" si="36"/>
        <v>0</v>
      </c>
    </row>
    <row r="281" spans="1:22" x14ac:dyDescent="0.15">
      <c r="A281">
        <v>1006215</v>
      </c>
      <c r="B281" t="s">
        <v>370</v>
      </c>
      <c r="C281" s="4" t="s">
        <v>377</v>
      </c>
      <c r="D281">
        <v>38</v>
      </c>
      <c r="E281">
        <v>0</v>
      </c>
      <c r="F281">
        <v>0</v>
      </c>
      <c r="G281">
        <v>0</v>
      </c>
      <c r="H281" s="1">
        <f t="shared" si="35"/>
        <v>38</v>
      </c>
      <c r="I281" s="1">
        <f t="shared" si="37"/>
        <v>1.27</v>
      </c>
      <c r="J281">
        <v>0</v>
      </c>
      <c r="K281">
        <f t="shared" si="38"/>
        <v>0</v>
      </c>
      <c r="V281">
        <f t="shared" si="36"/>
        <v>0</v>
      </c>
    </row>
    <row r="282" spans="1:22" x14ac:dyDescent="0.15">
      <c r="A282">
        <v>1006301</v>
      </c>
      <c r="B282" t="s">
        <v>147</v>
      </c>
      <c r="C282" s="4" t="s">
        <v>527</v>
      </c>
      <c r="D282">
        <v>41</v>
      </c>
      <c r="E282">
        <v>0</v>
      </c>
      <c r="F282">
        <v>0</v>
      </c>
      <c r="G282">
        <v>0</v>
      </c>
      <c r="H282" s="1">
        <f t="shared" si="35"/>
        <v>41</v>
      </c>
      <c r="I282" s="1">
        <f t="shared" si="37"/>
        <v>1.37</v>
      </c>
      <c r="J282">
        <f>1*3</f>
        <v>3</v>
      </c>
      <c r="K282">
        <f t="shared" si="38"/>
        <v>2.19</v>
      </c>
      <c r="V282">
        <f t="shared" si="36"/>
        <v>3</v>
      </c>
    </row>
    <row r="283" spans="1:22" x14ac:dyDescent="0.15">
      <c r="A283" s="21">
        <v>1006302</v>
      </c>
      <c r="B283" s="21" t="s">
        <v>147</v>
      </c>
      <c r="C283" s="23" t="s">
        <v>528</v>
      </c>
      <c r="D283" s="21">
        <v>36</v>
      </c>
      <c r="E283" s="21">
        <v>0</v>
      </c>
      <c r="F283" s="21">
        <v>0</v>
      </c>
      <c r="G283" s="21">
        <v>0</v>
      </c>
      <c r="H283" s="25">
        <f t="shared" si="35"/>
        <v>36</v>
      </c>
      <c r="I283" s="25">
        <f t="shared" si="37"/>
        <v>1.2</v>
      </c>
      <c r="J283" s="21">
        <f>0.6*6</f>
        <v>3.5999999999999996</v>
      </c>
      <c r="K283" s="21">
        <f t="shared" si="38"/>
        <v>3</v>
      </c>
      <c r="L283" s="21"/>
      <c r="M283" s="30"/>
      <c r="N283" s="30"/>
      <c r="O283" s="30"/>
      <c r="P283" s="30"/>
      <c r="Q283" s="30"/>
      <c r="S283" s="21"/>
      <c r="V283">
        <f t="shared" si="36"/>
        <v>3.6</v>
      </c>
    </row>
    <row r="284" spans="1:22" x14ac:dyDescent="0.15">
      <c r="A284">
        <v>1006303</v>
      </c>
      <c r="B284" t="s">
        <v>355</v>
      </c>
      <c r="C284" s="4" t="s">
        <v>378</v>
      </c>
      <c r="D284">
        <v>132</v>
      </c>
      <c r="E284">
        <v>0</v>
      </c>
      <c r="F284">
        <v>0</v>
      </c>
      <c r="G284">
        <v>0</v>
      </c>
      <c r="H284" s="1">
        <f t="shared" si="35"/>
        <v>132</v>
      </c>
      <c r="I284" s="1">
        <f t="shared" si="37"/>
        <v>4.4000000000000004</v>
      </c>
      <c r="J284">
        <f>0.2*29</f>
        <v>5.8000000000000007</v>
      </c>
      <c r="K284">
        <f t="shared" si="38"/>
        <v>1.32</v>
      </c>
      <c r="R284">
        <v>1</v>
      </c>
      <c r="V284">
        <f t="shared" si="36"/>
        <v>5.8</v>
      </c>
    </row>
    <row r="285" spans="1:22" x14ac:dyDescent="0.15">
      <c r="A285">
        <v>1006304</v>
      </c>
      <c r="B285" t="s">
        <v>147</v>
      </c>
      <c r="C285" s="4" t="s">
        <v>530</v>
      </c>
      <c r="D285">
        <v>27</v>
      </c>
      <c r="E285">
        <v>0</v>
      </c>
      <c r="F285">
        <v>0</v>
      </c>
      <c r="G285">
        <v>0</v>
      </c>
      <c r="H285" s="1">
        <f t="shared" si="35"/>
        <v>27</v>
      </c>
      <c r="I285" s="1">
        <f t="shared" si="37"/>
        <v>0.9</v>
      </c>
      <c r="J285">
        <f>0.8*6</f>
        <v>4.8000000000000007</v>
      </c>
      <c r="K285">
        <f t="shared" si="38"/>
        <v>5.33</v>
      </c>
      <c r="V285">
        <f t="shared" si="36"/>
        <v>4.8</v>
      </c>
    </row>
    <row r="286" spans="1:22" x14ac:dyDescent="0.15">
      <c r="A286">
        <v>1006305</v>
      </c>
      <c r="B286" t="s">
        <v>147</v>
      </c>
      <c r="C286" s="4" t="s">
        <v>529</v>
      </c>
      <c r="D286">
        <v>57</v>
      </c>
      <c r="E286">
        <v>5</v>
      </c>
      <c r="F286">
        <v>18</v>
      </c>
      <c r="G286">
        <v>35</v>
      </c>
      <c r="H286" s="1">
        <f t="shared" si="35"/>
        <v>125</v>
      </c>
      <c r="I286" s="1">
        <f t="shared" si="37"/>
        <v>4.17</v>
      </c>
      <c r="J286">
        <f>5</f>
        <v>5</v>
      </c>
      <c r="K286">
        <f t="shared" si="38"/>
        <v>1.2</v>
      </c>
      <c r="V286">
        <f t="shared" si="36"/>
        <v>5</v>
      </c>
    </row>
    <row r="287" spans="1:22" x14ac:dyDescent="0.15">
      <c r="A287">
        <v>1006311</v>
      </c>
      <c r="B287" t="s">
        <v>147</v>
      </c>
      <c r="C287" s="4" t="s">
        <v>148</v>
      </c>
      <c r="D287">
        <v>17</v>
      </c>
      <c r="E287">
        <v>0</v>
      </c>
      <c r="F287">
        <v>0</v>
      </c>
      <c r="G287">
        <v>0</v>
      </c>
      <c r="H287" s="1">
        <f t="shared" si="35"/>
        <v>17</v>
      </c>
      <c r="I287" s="1">
        <f t="shared" si="37"/>
        <v>0.56999999999999995</v>
      </c>
      <c r="J287">
        <v>0</v>
      </c>
      <c r="K287">
        <f t="shared" si="38"/>
        <v>0</v>
      </c>
      <c r="V287">
        <f t="shared" si="36"/>
        <v>0</v>
      </c>
    </row>
    <row r="288" spans="1:22" x14ac:dyDescent="0.15">
      <c r="A288">
        <v>1006312</v>
      </c>
      <c r="B288" t="s">
        <v>147</v>
      </c>
      <c r="C288" s="4" t="s">
        <v>149</v>
      </c>
      <c r="D288">
        <v>17</v>
      </c>
      <c r="E288">
        <v>0</v>
      </c>
      <c r="F288">
        <v>0</v>
      </c>
      <c r="G288">
        <v>0</v>
      </c>
      <c r="H288" s="1">
        <f t="shared" si="35"/>
        <v>17</v>
      </c>
      <c r="I288" s="1">
        <f t="shared" si="37"/>
        <v>0.56999999999999995</v>
      </c>
      <c r="J288">
        <v>0</v>
      </c>
      <c r="K288">
        <f t="shared" si="38"/>
        <v>0</v>
      </c>
      <c r="V288">
        <f t="shared" si="36"/>
        <v>0</v>
      </c>
    </row>
    <row r="289" spans="1:22" x14ac:dyDescent="0.15">
      <c r="A289">
        <v>1006313</v>
      </c>
      <c r="B289" t="s">
        <v>147</v>
      </c>
      <c r="C289" s="4" t="s">
        <v>150</v>
      </c>
      <c r="D289">
        <v>36</v>
      </c>
      <c r="E289">
        <v>0</v>
      </c>
      <c r="F289">
        <v>0</v>
      </c>
      <c r="G289">
        <v>0</v>
      </c>
      <c r="H289" s="1">
        <f t="shared" si="35"/>
        <v>36</v>
      </c>
      <c r="I289" s="1">
        <f t="shared" si="37"/>
        <v>1.2</v>
      </c>
      <c r="J289">
        <v>0</v>
      </c>
      <c r="K289">
        <f t="shared" si="38"/>
        <v>0</v>
      </c>
      <c r="V289">
        <f t="shared" si="36"/>
        <v>0</v>
      </c>
    </row>
    <row r="290" spans="1:22" x14ac:dyDescent="0.15">
      <c r="A290">
        <v>1006314</v>
      </c>
      <c r="B290" t="s">
        <v>147</v>
      </c>
      <c r="C290" s="4" t="s">
        <v>151</v>
      </c>
      <c r="D290">
        <v>36</v>
      </c>
      <c r="E290">
        <v>0</v>
      </c>
      <c r="F290">
        <v>0</v>
      </c>
      <c r="G290">
        <v>0</v>
      </c>
      <c r="H290" s="1">
        <f t="shared" si="35"/>
        <v>36</v>
      </c>
      <c r="I290" s="1">
        <f t="shared" si="37"/>
        <v>1.2</v>
      </c>
      <c r="J290">
        <v>0</v>
      </c>
      <c r="K290">
        <f t="shared" si="38"/>
        <v>0</v>
      </c>
      <c r="V290">
        <f t="shared" si="36"/>
        <v>0</v>
      </c>
    </row>
    <row r="291" spans="1:22" x14ac:dyDescent="0.15">
      <c r="A291">
        <v>1006315</v>
      </c>
      <c r="B291" t="s">
        <v>147</v>
      </c>
      <c r="C291" s="4" t="s">
        <v>152</v>
      </c>
      <c r="D291">
        <v>52</v>
      </c>
      <c r="E291">
        <v>0</v>
      </c>
      <c r="F291">
        <v>0</v>
      </c>
      <c r="G291">
        <v>0</v>
      </c>
      <c r="H291" s="1">
        <f t="shared" si="35"/>
        <v>52</v>
      </c>
      <c r="I291" s="1">
        <f t="shared" si="37"/>
        <v>1.73</v>
      </c>
      <c r="J291">
        <v>0</v>
      </c>
      <c r="K291">
        <f t="shared" si="38"/>
        <v>0</v>
      </c>
      <c r="V291">
        <f t="shared" si="36"/>
        <v>0</v>
      </c>
    </row>
    <row r="292" spans="1:22" x14ac:dyDescent="0.15">
      <c r="A292">
        <v>1006401</v>
      </c>
      <c r="B292" t="s">
        <v>153</v>
      </c>
      <c r="C292" s="4" t="s">
        <v>531</v>
      </c>
      <c r="D292">
        <v>18</v>
      </c>
      <c r="E292">
        <v>0</v>
      </c>
      <c r="F292">
        <v>0</v>
      </c>
      <c r="G292">
        <v>0</v>
      </c>
      <c r="H292" s="1">
        <f t="shared" si="35"/>
        <v>18</v>
      </c>
      <c r="I292" s="1">
        <f t="shared" si="37"/>
        <v>0.6</v>
      </c>
      <c r="J292">
        <f>2.8</f>
        <v>2.8</v>
      </c>
      <c r="K292">
        <f t="shared" si="38"/>
        <v>4.67</v>
      </c>
      <c r="V292">
        <f t="shared" si="36"/>
        <v>2.8</v>
      </c>
    </row>
    <row r="293" spans="1:22" x14ac:dyDescent="0.15">
      <c r="A293">
        <v>1006402</v>
      </c>
      <c r="B293" t="s">
        <v>153</v>
      </c>
      <c r="C293" s="4" t="s">
        <v>532</v>
      </c>
      <c r="D293">
        <v>79</v>
      </c>
      <c r="E293">
        <v>0</v>
      </c>
      <c r="F293">
        <v>0</v>
      </c>
      <c r="G293">
        <v>0</v>
      </c>
      <c r="H293" s="1">
        <f t="shared" si="35"/>
        <v>79</v>
      </c>
      <c r="I293" s="1">
        <f t="shared" si="37"/>
        <v>2.63</v>
      </c>
      <c r="J293">
        <f>1*3+1.5</f>
        <v>4.5</v>
      </c>
      <c r="K293">
        <f t="shared" si="38"/>
        <v>1.71</v>
      </c>
      <c r="V293">
        <f t="shared" si="36"/>
        <v>4.5</v>
      </c>
    </row>
    <row r="294" spans="1:22" x14ac:dyDescent="0.15">
      <c r="A294">
        <v>1006403</v>
      </c>
      <c r="B294" t="s">
        <v>379</v>
      </c>
      <c r="C294" s="4" t="s">
        <v>380</v>
      </c>
      <c r="D294">
        <v>94</v>
      </c>
      <c r="E294">
        <v>3</v>
      </c>
      <c r="F294">
        <v>53</v>
      </c>
      <c r="G294">
        <v>67</v>
      </c>
      <c r="H294" s="1">
        <f t="shared" si="35"/>
        <v>122</v>
      </c>
      <c r="I294" s="1">
        <f t="shared" si="37"/>
        <v>4.07</v>
      </c>
      <c r="J294">
        <f>0.3*5*3+0.5+1</f>
        <v>6</v>
      </c>
      <c r="K294">
        <f t="shared" si="38"/>
        <v>1.47</v>
      </c>
      <c r="R294">
        <v>1</v>
      </c>
      <c r="V294">
        <f t="shared" si="36"/>
        <v>6</v>
      </c>
    </row>
    <row r="295" spans="1:22" x14ac:dyDescent="0.15">
      <c r="A295">
        <v>1006404</v>
      </c>
      <c r="B295" t="s">
        <v>153</v>
      </c>
      <c r="C295" t="s">
        <v>533</v>
      </c>
      <c r="D295">
        <v>32</v>
      </c>
      <c r="E295">
        <v>0</v>
      </c>
      <c r="F295">
        <v>0</v>
      </c>
      <c r="G295">
        <v>0</v>
      </c>
      <c r="H295">
        <f t="shared" si="35"/>
        <v>32</v>
      </c>
      <c r="I295">
        <f t="shared" si="37"/>
        <v>1.07</v>
      </c>
      <c r="J295">
        <f>3</f>
        <v>3</v>
      </c>
      <c r="K295">
        <f t="shared" si="38"/>
        <v>2.8</v>
      </c>
      <c r="L295" t="s">
        <v>552</v>
      </c>
      <c r="M295" s="19"/>
      <c r="N295" s="19"/>
      <c r="O295" s="19"/>
      <c r="P295" s="19"/>
      <c r="Q295" s="19"/>
      <c r="V295">
        <f t="shared" si="36"/>
        <v>3</v>
      </c>
    </row>
    <row r="296" spans="1:22" x14ac:dyDescent="0.15">
      <c r="A296" s="8">
        <v>1006405</v>
      </c>
      <c r="B296" s="8" t="s">
        <v>153</v>
      </c>
      <c r="C296" s="8" t="s">
        <v>534</v>
      </c>
      <c r="D296" s="8">
        <v>91</v>
      </c>
      <c r="E296" s="8">
        <v>0</v>
      </c>
      <c r="F296" s="8">
        <v>0</v>
      </c>
      <c r="G296" s="8">
        <v>0</v>
      </c>
      <c r="H296" s="11">
        <f t="shared" si="35"/>
        <v>91</v>
      </c>
      <c r="I296" s="11">
        <f t="shared" si="37"/>
        <v>3.03</v>
      </c>
      <c r="J296" s="8">
        <f>1*6</f>
        <v>6</v>
      </c>
      <c r="K296" s="8">
        <f t="shared" si="38"/>
        <v>1.98</v>
      </c>
      <c r="L296" s="8" t="s">
        <v>535</v>
      </c>
      <c r="M296" s="17"/>
      <c r="N296" s="17"/>
      <c r="O296" s="17"/>
      <c r="P296" s="17"/>
      <c r="Q296" s="17"/>
      <c r="S296" s="8"/>
      <c r="V296">
        <f t="shared" si="36"/>
        <v>6</v>
      </c>
    </row>
    <row r="297" spans="1:22" ht="15" thickBot="1" x14ac:dyDescent="0.2">
      <c r="A297">
        <v>1006411</v>
      </c>
      <c r="B297" t="s">
        <v>153</v>
      </c>
      <c r="C297" s="4" t="s">
        <v>154</v>
      </c>
      <c r="D297">
        <v>12</v>
      </c>
      <c r="E297">
        <v>0</v>
      </c>
      <c r="F297">
        <v>0</v>
      </c>
      <c r="G297">
        <v>0</v>
      </c>
      <c r="H297" s="1">
        <f t="shared" si="35"/>
        <v>12</v>
      </c>
      <c r="I297" s="1">
        <f t="shared" si="37"/>
        <v>0.4</v>
      </c>
      <c r="J297">
        <v>0</v>
      </c>
      <c r="K297">
        <f t="shared" si="38"/>
        <v>0</v>
      </c>
      <c r="M297" s="20"/>
      <c r="N297" s="20"/>
      <c r="O297" s="20"/>
      <c r="P297" s="20"/>
      <c r="Q297" s="20"/>
      <c r="V297">
        <f t="shared" si="36"/>
        <v>0</v>
      </c>
    </row>
    <row r="298" spans="1:22" s="2" customFormat="1" ht="15.75" thickTop="1" thickBot="1" x14ac:dyDescent="0.2">
      <c r="A298" s="9">
        <v>1006412</v>
      </c>
      <c r="B298" s="9" t="s">
        <v>153</v>
      </c>
      <c r="C298" s="10" t="s">
        <v>155</v>
      </c>
      <c r="D298" s="9">
        <v>15</v>
      </c>
      <c r="E298" s="9">
        <v>0</v>
      </c>
      <c r="F298" s="9">
        <v>0</v>
      </c>
      <c r="G298" s="9">
        <v>0</v>
      </c>
      <c r="H298" s="12">
        <f t="shared" ref="H298:H325" si="39">D298+(E298-1)*(G298-F298)</f>
        <v>15</v>
      </c>
      <c r="I298" s="12">
        <f t="shared" si="37"/>
        <v>0.5</v>
      </c>
      <c r="J298" s="9">
        <v>0</v>
      </c>
      <c r="K298" s="9">
        <f t="shared" si="38"/>
        <v>0</v>
      </c>
      <c r="L298" s="9"/>
      <c r="M298" s="18"/>
      <c r="N298" s="18"/>
      <c r="O298" s="18"/>
      <c r="P298" s="18"/>
      <c r="Q298" s="18"/>
      <c r="R298"/>
      <c r="S298" s="9"/>
      <c r="V298">
        <f t="shared" si="36"/>
        <v>0</v>
      </c>
    </row>
    <row r="299" spans="1:22" ht="15" thickTop="1" x14ac:dyDescent="0.15">
      <c r="A299">
        <v>1006413</v>
      </c>
      <c r="B299" t="s">
        <v>153</v>
      </c>
      <c r="C299" s="4" t="s">
        <v>156</v>
      </c>
      <c r="D299">
        <v>79</v>
      </c>
      <c r="E299">
        <v>0</v>
      </c>
      <c r="F299">
        <v>0</v>
      </c>
      <c r="G299">
        <v>0</v>
      </c>
      <c r="H299" s="1">
        <f t="shared" si="39"/>
        <v>79</v>
      </c>
      <c r="I299" s="1">
        <f t="shared" si="37"/>
        <v>2.63</v>
      </c>
      <c r="J299">
        <v>0</v>
      </c>
      <c r="K299">
        <f t="shared" si="38"/>
        <v>0</v>
      </c>
      <c r="V299">
        <f t="shared" si="36"/>
        <v>0</v>
      </c>
    </row>
    <row r="300" spans="1:22" x14ac:dyDescent="0.15">
      <c r="A300">
        <v>1006701</v>
      </c>
      <c r="B300" t="s">
        <v>381</v>
      </c>
      <c r="C300" s="4" t="s">
        <v>382</v>
      </c>
      <c r="D300">
        <v>17</v>
      </c>
      <c r="E300">
        <v>0</v>
      </c>
      <c r="F300">
        <v>0</v>
      </c>
      <c r="G300">
        <v>0</v>
      </c>
      <c r="H300" s="1">
        <f t="shared" si="39"/>
        <v>17</v>
      </c>
      <c r="I300" s="1">
        <f t="shared" si="37"/>
        <v>0.56999999999999995</v>
      </c>
      <c r="J300">
        <f>1+1</f>
        <v>2</v>
      </c>
      <c r="K300">
        <f t="shared" si="38"/>
        <v>3.51</v>
      </c>
      <c r="M300" s="30"/>
      <c r="N300" s="30"/>
      <c r="O300" s="30"/>
      <c r="P300" s="30"/>
      <c r="Q300" s="30"/>
      <c r="V300">
        <f t="shared" si="36"/>
        <v>2</v>
      </c>
    </row>
    <row r="301" spans="1:22" x14ac:dyDescent="0.15">
      <c r="A301">
        <v>1006702</v>
      </c>
      <c r="B301" t="s">
        <v>381</v>
      </c>
      <c r="C301" s="4" t="s">
        <v>383</v>
      </c>
      <c r="D301">
        <v>25</v>
      </c>
      <c r="E301">
        <v>0</v>
      </c>
      <c r="F301">
        <v>0</v>
      </c>
      <c r="G301">
        <v>0</v>
      </c>
      <c r="H301" s="1">
        <f t="shared" si="39"/>
        <v>25</v>
      </c>
      <c r="I301" s="1">
        <f t="shared" si="37"/>
        <v>0.83</v>
      </c>
      <c r="J301">
        <f>1.5+1.5</f>
        <v>3</v>
      </c>
      <c r="K301">
        <f t="shared" si="38"/>
        <v>3.61</v>
      </c>
      <c r="V301">
        <f t="shared" si="36"/>
        <v>3</v>
      </c>
    </row>
    <row r="302" spans="1:22" x14ac:dyDescent="0.15">
      <c r="A302">
        <v>1006801</v>
      </c>
      <c r="B302" t="s">
        <v>384</v>
      </c>
      <c r="C302" s="4" t="s">
        <v>385</v>
      </c>
      <c r="D302">
        <v>22</v>
      </c>
      <c r="E302">
        <v>0</v>
      </c>
      <c r="F302">
        <v>0</v>
      </c>
      <c r="G302">
        <v>0</v>
      </c>
      <c r="H302" s="1">
        <f t="shared" si="39"/>
        <v>22</v>
      </c>
      <c r="I302" s="1">
        <f t="shared" si="37"/>
        <v>0.73</v>
      </c>
      <c r="J302">
        <v>0</v>
      </c>
      <c r="K302">
        <f t="shared" si="38"/>
        <v>0</v>
      </c>
      <c r="V302">
        <f t="shared" si="36"/>
        <v>0</v>
      </c>
    </row>
    <row r="303" spans="1:22" x14ac:dyDescent="0.15">
      <c r="A303">
        <v>1006802</v>
      </c>
      <c r="B303" t="s">
        <v>384</v>
      </c>
      <c r="C303" s="4" t="s">
        <v>386</v>
      </c>
      <c r="D303">
        <v>20</v>
      </c>
      <c r="E303">
        <v>0</v>
      </c>
      <c r="F303">
        <v>0</v>
      </c>
      <c r="G303">
        <v>0</v>
      </c>
      <c r="H303" s="1">
        <f t="shared" si="39"/>
        <v>20</v>
      </c>
      <c r="I303" s="1">
        <f t="shared" si="37"/>
        <v>0.67</v>
      </c>
      <c r="J303">
        <f>2</f>
        <v>2</v>
      </c>
      <c r="K303">
        <f t="shared" si="38"/>
        <v>2.99</v>
      </c>
      <c r="V303">
        <f t="shared" si="36"/>
        <v>2</v>
      </c>
    </row>
    <row r="304" spans="1:22" x14ac:dyDescent="0.15">
      <c r="A304">
        <v>1006901</v>
      </c>
      <c r="B304" t="s">
        <v>387</v>
      </c>
      <c r="C304" s="4" t="s">
        <v>388</v>
      </c>
      <c r="D304">
        <v>14</v>
      </c>
      <c r="E304">
        <v>0</v>
      </c>
      <c r="F304">
        <v>0</v>
      </c>
      <c r="G304">
        <v>0</v>
      </c>
      <c r="H304" s="1">
        <f t="shared" si="39"/>
        <v>14</v>
      </c>
      <c r="I304" s="1">
        <f t="shared" si="37"/>
        <v>0.47</v>
      </c>
      <c r="J304">
        <f>2</f>
        <v>2</v>
      </c>
      <c r="K304">
        <f t="shared" si="38"/>
        <v>4.26</v>
      </c>
      <c r="V304">
        <f t="shared" si="36"/>
        <v>2</v>
      </c>
    </row>
    <row r="305" spans="1:22" x14ac:dyDescent="0.15">
      <c r="A305" s="21">
        <v>1006902</v>
      </c>
      <c r="B305" s="21" t="s">
        <v>387</v>
      </c>
      <c r="C305" s="23" t="s">
        <v>157</v>
      </c>
      <c r="D305" s="21">
        <v>28</v>
      </c>
      <c r="E305" s="21">
        <v>0</v>
      </c>
      <c r="F305" s="21">
        <v>0</v>
      </c>
      <c r="G305" s="21">
        <v>0</v>
      </c>
      <c r="H305" s="25">
        <f t="shared" si="39"/>
        <v>28</v>
      </c>
      <c r="I305" s="25">
        <f t="shared" si="37"/>
        <v>0.93</v>
      </c>
      <c r="J305" s="21">
        <f>1.2*3</f>
        <v>3.5999999999999996</v>
      </c>
      <c r="K305" s="21">
        <f t="shared" si="38"/>
        <v>3.87</v>
      </c>
      <c r="L305" s="21"/>
      <c r="M305" s="30"/>
      <c r="N305" s="30"/>
      <c r="O305" s="30"/>
      <c r="P305" s="30"/>
      <c r="Q305" s="30"/>
      <c r="S305" s="21"/>
      <c r="V305">
        <f t="shared" si="36"/>
        <v>3.6</v>
      </c>
    </row>
    <row r="306" spans="1:22" x14ac:dyDescent="0.15">
      <c r="A306">
        <v>1007001</v>
      </c>
      <c r="B306" t="s">
        <v>158</v>
      </c>
      <c r="C306" s="4" t="s">
        <v>389</v>
      </c>
      <c r="D306">
        <v>14</v>
      </c>
      <c r="E306">
        <v>0</v>
      </c>
      <c r="F306">
        <v>0</v>
      </c>
      <c r="G306">
        <v>0</v>
      </c>
      <c r="H306" s="1">
        <f t="shared" si="39"/>
        <v>14</v>
      </c>
      <c r="I306" s="1">
        <f t="shared" si="37"/>
        <v>0.47</v>
      </c>
      <c r="J306">
        <f>1.9</f>
        <v>1.9</v>
      </c>
      <c r="K306">
        <f t="shared" si="38"/>
        <v>4.04</v>
      </c>
      <c r="M306" s="30"/>
      <c r="N306" s="30"/>
      <c r="O306" s="30"/>
      <c r="P306" s="30"/>
      <c r="Q306" s="30"/>
      <c r="V306">
        <f t="shared" si="36"/>
        <v>1.9</v>
      </c>
    </row>
    <row r="307" spans="1:22" x14ac:dyDescent="0.15">
      <c r="A307">
        <v>1007002</v>
      </c>
      <c r="B307" t="s">
        <v>158</v>
      </c>
      <c r="C307" s="4" t="s">
        <v>159</v>
      </c>
      <c r="D307">
        <v>24</v>
      </c>
      <c r="E307">
        <v>0</v>
      </c>
      <c r="F307">
        <v>0</v>
      </c>
      <c r="G307">
        <v>0</v>
      </c>
      <c r="H307" s="1">
        <f t="shared" si="39"/>
        <v>24</v>
      </c>
      <c r="I307" s="1">
        <f t="shared" si="37"/>
        <v>0.8</v>
      </c>
      <c r="J307">
        <f>5*0.5</f>
        <v>2.5</v>
      </c>
      <c r="K307">
        <f t="shared" si="38"/>
        <v>3.13</v>
      </c>
      <c r="V307">
        <f t="shared" si="36"/>
        <v>2.5</v>
      </c>
    </row>
    <row r="308" spans="1:22" x14ac:dyDescent="0.15">
      <c r="A308">
        <v>1007101</v>
      </c>
      <c r="B308" t="s">
        <v>390</v>
      </c>
      <c r="C308" s="4" t="s">
        <v>391</v>
      </c>
      <c r="D308">
        <v>21</v>
      </c>
      <c r="E308">
        <v>0</v>
      </c>
      <c r="F308">
        <v>0</v>
      </c>
      <c r="G308">
        <v>0</v>
      </c>
      <c r="H308" s="1">
        <f t="shared" si="39"/>
        <v>21</v>
      </c>
      <c r="I308" s="1">
        <f t="shared" si="37"/>
        <v>0.7</v>
      </c>
      <c r="J308">
        <f>0.5*3+1+1</f>
        <v>3.5</v>
      </c>
      <c r="K308">
        <f t="shared" si="38"/>
        <v>5</v>
      </c>
      <c r="V308">
        <f t="shared" si="36"/>
        <v>3.5</v>
      </c>
    </row>
    <row r="309" spans="1:22" x14ac:dyDescent="0.15">
      <c r="A309">
        <v>1007102</v>
      </c>
      <c r="B309" t="s">
        <v>390</v>
      </c>
      <c r="C309" s="4" t="s">
        <v>392</v>
      </c>
      <c r="D309">
        <v>28</v>
      </c>
      <c r="E309">
        <v>0</v>
      </c>
      <c r="F309">
        <v>0</v>
      </c>
      <c r="G309">
        <v>0</v>
      </c>
      <c r="H309" s="1">
        <f t="shared" si="39"/>
        <v>28</v>
      </c>
      <c r="I309" s="1">
        <f t="shared" si="37"/>
        <v>0.93</v>
      </c>
      <c r="J309">
        <v>0</v>
      </c>
      <c r="K309">
        <f t="shared" si="38"/>
        <v>0</v>
      </c>
      <c r="V309">
        <f t="shared" si="36"/>
        <v>0</v>
      </c>
    </row>
    <row r="310" spans="1:22" x14ac:dyDescent="0.15">
      <c r="A310">
        <v>1007201</v>
      </c>
      <c r="B310" t="s">
        <v>393</v>
      </c>
      <c r="C310" s="4" t="s">
        <v>394</v>
      </c>
      <c r="D310">
        <v>15</v>
      </c>
      <c r="E310">
        <v>0</v>
      </c>
      <c r="F310">
        <v>0</v>
      </c>
      <c r="G310">
        <v>0</v>
      </c>
      <c r="H310" s="1">
        <f t="shared" si="39"/>
        <v>15</v>
      </c>
      <c r="I310" s="1">
        <f t="shared" si="37"/>
        <v>0.5</v>
      </c>
      <c r="J310">
        <f>1.8</f>
        <v>1.8</v>
      </c>
      <c r="K310">
        <f t="shared" si="38"/>
        <v>3.6</v>
      </c>
      <c r="M310" s="30"/>
      <c r="N310" s="30"/>
      <c r="O310" s="30"/>
      <c r="P310" s="30"/>
      <c r="Q310" s="30"/>
      <c r="V310">
        <f t="shared" si="36"/>
        <v>1.8</v>
      </c>
    </row>
    <row r="311" spans="1:22" x14ac:dyDescent="0.15">
      <c r="A311" s="21">
        <v>1007202</v>
      </c>
      <c r="B311" s="21" t="s">
        <v>393</v>
      </c>
      <c r="C311" s="23" t="s">
        <v>395</v>
      </c>
      <c r="D311" s="21">
        <v>16</v>
      </c>
      <c r="E311" s="21">
        <v>0</v>
      </c>
      <c r="F311" s="21">
        <v>0</v>
      </c>
      <c r="G311" s="21">
        <v>0</v>
      </c>
      <c r="H311" s="25">
        <f t="shared" si="39"/>
        <v>16</v>
      </c>
      <c r="I311" s="25">
        <f t="shared" si="37"/>
        <v>0.53</v>
      </c>
      <c r="J311" s="21">
        <f>1.2*3</f>
        <v>3.5999999999999996</v>
      </c>
      <c r="K311" s="21">
        <f t="shared" si="38"/>
        <v>6.79</v>
      </c>
      <c r="L311" s="21"/>
      <c r="M311" s="30"/>
      <c r="N311" s="30"/>
      <c r="O311" s="30"/>
      <c r="P311" s="30"/>
      <c r="Q311" s="30"/>
      <c r="S311" s="21"/>
      <c r="V311">
        <f t="shared" si="36"/>
        <v>3.6</v>
      </c>
    </row>
    <row r="312" spans="1:22" x14ac:dyDescent="0.15">
      <c r="A312">
        <v>1007301</v>
      </c>
      <c r="B312" t="s">
        <v>396</v>
      </c>
      <c r="C312" s="4" t="s">
        <v>397</v>
      </c>
      <c r="D312">
        <v>24</v>
      </c>
      <c r="E312">
        <v>0</v>
      </c>
      <c r="F312">
        <v>0</v>
      </c>
      <c r="G312">
        <v>0</v>
      </c>
      <c r="H312" s="1">
        <f t="shared" si="39"/>
        <v>24</v>
      </c>
      <c r="I312" s="1">
        <f t="shared" si="37"/>
        <v>0.8</v>
      </c>
      <c r="J312">
        <f>2.5</f>
        <v>2.5</v>
      </c>
      <c r="K312">
        <f t="shared" si="38"/>
        <v>3.13</v>
      </c>
      <c r="V312">
        <f t="shared" si="36"/>
        <v>2.5</v>
      </c>
    </row>
    <row r="313" spans="1:22" x14ac:dyDescent="0.15">
      <c r="A313" s="21">
        <v>1007302</v>
      </c>
      <c r="B313" s="21" t="s">
        <v>396</v>
      </c>
      <c r="C313" s="23" t="s">
        <v>160</v>
      </c>
      <c r="D313" s="21">
        <v>45</v>
      </c>
      <c r="E313" s="21">
        <v>0</v>
      </c>
      <c r="F313" s="21">
        <v>0</v>
      </c>
      <c r="G313" s="21">
        <v>0</v>
      </c>
      <c r="H313" s="25">
        <f t="shared" si="39"/>
        <v>45</v>
      </c>
      <c r="I313" s="25">
        <f t="shared" si="37"/>
        <v>1.5</v>
      </c>
      <c r="J313" s="21">
        <f>1.5*3</f>
        <v>4.5</v>
      </c>
      <c r="K313" s="21">
        <f t="shared" si="38"/>
        <v>3</v>
      </c>
      <c r="L313" s="21"/>
      <c r="M313" s="30"/>
      <c r="N313" s="30"/>
      <c r="O313" s="30"/>
      <c r="P313" s="30"/>
      <c r="Q313" s="30"/>
      <c r="S313" s="21"/>
      <c r="V313">
        <f t="shared" si="36"/>
        <v>4.5</v>
      </c>
    </row>
    <row r="314" spans="1:22" x14ac:dyDescent="0.15">
      <c r="A314">
        <v>1007501</v>
      </c>
      <c r="B314" t="s">
        <v>398</v>
      </c>
      <c r="C314" s="4" t="s">
        <v>399</v>
      </c>
      <c r="D314">
        <v>30</v>
      </c>
      <c r="E314">
        <v>0</v>
      </c>
      <c r="F314">
        <v>0</v>
      </c>
      <c r="G314">
        <v>0</v>
      </c>
      <c r="H314" s="1">
        <f t="shared" si="39"/>
        <v>30</v>
      </c>
      <c r="I314" s="1">
        <f t="shared" si="37"/>
        <v>1</v>
      </c>
      <c r="J314">
        <f>2</f>
        <v>2</v>
      </c>
      <c r="K314">
        <f t="shared" si="38"/>
        <v>2</v>
      </c>
      <c r="V314">
        <f t="shared" si="36"/>
        <v>2</v>
      </c>
    </row>
    <row r="315" spans="1:22" x14ac:dyDescent="0.15">
      <c r="A315">
        <v>1007502</v>
      </c>
      <c r="B315" t="s">
        <v>398</v>
      </c>
      <c r="C315" s="4" t="s">
        <v>400</v>
      </c>
      <c r="D315">
        <v>48</v>
      </c>
      <c r="E315">
        <v>0</v>
      </c>
      <c r="F315">
        <v>0</v>
      </c>
      <c r="G315">
        <v>0</v>
      </c>
      <c r="H315" s="1">
        <f t="shared" si="39"/>
        <v>48</v>
      </c>
      <c r="I315" s="1">
        <f t="shared" si="37"/>
        <v>1.6</v>
      </c>
      <c r="J315">
        <f>1*4</f>
        <v>4</v>
      </c>
      <c r="K315">
        <f t="shared" si="38"/>
        <v>2.5</v>
      </c>
      <c r="M315" s="30"/>
      <c r="N315" s="30"/>
      <c r="O315" s="30"/>
      <c r="P315" s="30"/>
      <c r="Q315" s="30"/>
      <c r="V315">
        <f t="shared" si="36"/>
        <v>4</v>
      </c>
    </row>
    <row r="316" spans="1:22" x14ac:dyDescent="0.15">
      <c r="A316">
        <v>1007503</v>
      </c>
      <c r="B316" t="s">
        <v>398</v>
      </c>
      <c r="C316" s="4" t="s">
        <v>401</v>
      </c>
      <c r="D316">
        <v>41</v>
      </c>
      <c r="E316">
        <v>0</v>
      </c>
      <c r="F316">
        <v>0</v>
      </c>
      <c r="G316">
        <v>0</v>
      </c>
      <c r="H316" s="1">
        <f t="shared" si="39"/>
        <v>41</v>
      </c>
      <c r="I316" s="1">
        <f t="shared" si="37"/>
        <v>1.37</v>
      </c>
      <c r="J316">
        <v>0</v>
      </c>
      <c r="K316">
        <f t="shared" si="38"/>
        <v>0</v>
      </c>
      <c r="R316">
        <v>1</v>
      </c>
      <c r="V316">
        <f t="shared" si="36"/>
        <v>0</v>
      </c>
    </row>
    <row r="317" spans="1:22" x14ac:dyDescent="0.15">
      <c r="A317" s="8">
        <v>1007504</v>
      </c>
      <c r="B317" s="8" t="s">
        <v>398</v>
      </c>
      <c r="C317" s="8" t="s">
        <v>402</v>
      </c>
      <c r="D317" s="8">
        <v>276</v>
      </c>
      <c r="E317" s="8">
        <v>0</v>
      </c>
      <c r="F317" s="8">
        <v>0</v>
      </c>
      <c r="G317" s="8">
        <v>0</v>
      </c>
      <c r="H317" s="11">
        <f t="shared" si="39"/>
        <v>276</v>
      </c>
      <c r="I317" s="11">
        <f t="shared" si="37"/>
        <v>9.1999999999999993</v>
      </c>
      <c r="J317" s="8">
        <v>0</v>
      </c>
      <c r="K317" s="8">
        <f t="shared" si="38"/>
        <v>0</v>
      </c>
      <c r="L317" s="8"/>
      <c r="M317" s="17"/>
      <c r="N317" s="17"/>
      <c r="O317" s="17"/>
      <c r="P317" s="17"/>
      <c r="Q317" s="17"/>
      <c r="S317" s="8"/>
      <c r="V317">
        <f t="shared" si="36"/>
        <v>0</v>
      </c>
    </row>
    <row r="318" spans="1:22" ht="15" thickBot="1" x14ac:dyDescent="0.2">
      <c r="A318">
        <v>1007601</v>
      </c>
      <c r="B318" t="s">
        <v>403</v>
      </c>
      <c r="C318" t="s">
        <v>404</v>
      </c>
      <c r="D318">
        <v>75</v>
      </c>
      <c r="E318">
        <v>3</v>
      </c>
      <c r="F318">
        <v>9</v>
      </c>
      <c r="G318">
        <v>23</v>
      </c>
      <c r="H318">
        <f t="shared" si="39"/>
        <v>103</v>
      </c>
      <c r="I318">
        <f t="shared" si="37"/>
        <v>3.43</v>
      </c>
      <c r="J318">
        <f>0.5*3*3</f>
        <v>4.5</v>
      </c>
      <c r="K318">
        <f t="shared" si="38"/>
        <v>1.31</v>
      </c>
      <c r="L318" t="s">
        <v>543</v>
      </c>
      <c r="M318" s="19"/>
      <c r="N318" s="19"/>
      <c r="O318" s="19"/>
      <c r="P318" s="19"/>
      <c r="Q318" s="19"/>
      <c r="V318">
        <f t="shared" si="36"/>
        <v>4.5</v>
      </c>
    </row>
    <row r="319" spans="1:22" s="2" customFormat="1" ht="15.75" thickTop="1" thickBot="1" x14ac:dyDescent="0.2">
      <c r="A319" s="9">
        <v>1007602</v>
      </c>
      <c r="B319" s="9" t="s">
        <v>403</v>
      </c>
      <c r="C319" s="10" t="s">
        <v>405</v>
      </c>
      <c r="D319" s="9">
        <v>30</v>
      </c>
      <c r="E319" s="9">
        <v>3</v>
      </c>
      <c r="F319" s="9">
        <v>3</v>
      </c>
      <c r="G319" s="9">
        <v>23</v>
      </c>
      <c r="H319" s="12">
        <f t="shared" si="39"/>
        <v>70</v>
      </c>
      <c r="I319" s="12">
        <f t="shared" si="37"/>
        <v>2.33</v>
      </c>
      <c r="J319" s="9">
        <f>8</f>
        <v>8</v>
      </c>
      <c r="K319" s="9">
        <f t="shared" si="38"/>
        <v>3.43</v>
      </c>
      <c r="L319" s="9"/>
      <c r="M319" s="18"/>
      <c r="N319" s="18"/>
      <c r="O319" s="18"/>
      <c r="P319" s="18"/>
      <c r="Q319" s="18"/>
      <c r="R319"/>
      <c r="S319" s="9"/>
      <c r="V319">
        <f t="shared" si="36"/>
        <v>8</v>
      </c>
    </row>
    <row r="320" spans="1:22" ht="15" thickTop="1" x14ac:dyDescent="0.15">
      <c r="A320">
        <v>1007603</v>
      </c>
      <c r="B320" t="s">
        <v>403</v>
      </c>
      <c r="C320" s="4" t="s">
        <v>406</v>
      </c>
      <c r="D320">
        <v>31</v>
      </c>
      <c r="E320">
        <v>0</v>
      </c>
      <c r="F320">
        <v>0</v>
      </c>
      <c r="G320">
        <v>0</v>
      </c>
      <c r="H320" s="1">
        <f t="shared" si="39"/>
        <v>31</v>
      </c>
      <c r="I320" s="1">
        <f t="shared" si="37"/>
        <v>1.03</v>
      </c>
      <c r="J320">
        <v>0</v>
      </c>
      <c r="K320">
        <f t="shared" si="38"/>
        <v>0</v>
      </c>
      <c r="M320" s="20"/>
      <c r="N320" s="20"/>
      <c r="O320" s="20"/>
      <c r="P320" s="20"/>
      <c r="Q320" s="20"/>
      <c r="R320">
        <v>1</v>
      </c>
      <c r="V320">
        <f t="shared" si="36"/>
        <v>0</v>
      </c>
    </row>
    <row r="321" spans="1:22" x14ac:dyDescent="0.15">
      <c r="A321">
        <v>1007701</v>
      </c>
      <c r="B321" t="s">
        <v>161</v>
      </c>
      <c r="C321" t="s">
        <v>407</v>
      </c>
      <c r="D321">
        <v>48</v>
      </c>
      <c r="E321">
        <v>3</v>
      </c>
      <c r="F321">
        <v>20</v>
      </c>
      <c r="G321">
        <v>35</v>
      </c>
      <c r="H321">
        <f t="shared" si="39"/>
        <v>78</v>
      </c>
      <c r="I321">
        <f t="shared" si="37"/>
        <v>2.6</v>
      </c>
      <c r="J321">
        <v>0</v>
      </c>
      <c r="K321">
        <f t="shared" si="38"/>
        <v>0</v>
      </c>
      <c r="M321" s="19"/>
      <c r="N321" s="19"/>
      <c r="O321" s="19"/>
      <c r="P321" s="19"/>
      <c r="Q321" s="19"/>
      <c r="V321">
        <f t="shared" si="36"/>
        <v>0</v>
      </c>
    </row>
    <row r="322" spans="1:22" x14ac:dyDescent="0.15">
      <c r="A322">
        <v>1007702</v>
      </c>
      <c r="B322" t="s">
        <v>161</v>
      </c>
      <c r="C322" t="s">
        <v>408</v>
      </c>
      <c r="D322">
        <v>48</v>
      </c>
      <c r="E322">
        <v>6</v>
      </c>
      <c r="F322">
        <v>20</v>
      </c>
      <c r="G322">
        <v>35</v>
      </c>
      <c r="H322">
        <f t="shared" si="39"/>
        <v>123</v>
      </c>
      <c r="I322">
        <f t="shared" si="37"/>
        <v>4.0999999999999996</v>
      </c>
      <c r="J322">
        <v>0</v>
      </c>
      <c r="K322">
        <f t="shared" si="38"/>
        <v>0</v>
      </c>
      <c r="M322" s="19"/>
      <c r="N322" s="19"/>
      <c r="O322" s="19"/>
      <c r="P322" s="19"/>
      <c r="Q322" s="19"/>
      <c r="V322">
        <f t="shared" si="36"/>
        <v>0</v>
      </c>
    </row>
    <row r="323" spans="1:22" x14ac:dyDescent="0.15">
      <c r="A323">
        <v>1007801</v>
      </c>
      <c r="B323" t="s">
        <v>409</v>
      </c>
      <c r="C323" t="s">
        <v>410</v>
      </c>
      <c r="D323">
        <v>48</v>
      </c>
      <c r="E323">
        <v>3</v>
      </c>
      <c r="F323">
        <v>20</v>
      </c>
      <c r="G323">
        <v>35</v>
      </c>
      <c r="H323">
        <f t="shared" si="39"/>
        <v>78</v>
      </c>
      <c r="I323">
        <f t="shared" si="37"/>
        <v>2.6</v>
      </c>
      <c r="J323">
        <v>0</v>
      </c>
      <c r="K323">
        <f t="shared" si="38"/>
        <v>0</v>
      </c>
      <c r="M323" s="21"/>
      <c r="N323" s="21"/>
      <c r="O323" s="21"/>
      <c r="P323" s="21"/>
      <c r="Q323" s="21"/>
      <c r="V323">
        <f t="shared" si="36"/>
        <v>0</v>
      </c>
    </row>
    <row r="324" spans="1:22" x14ac:dyDescent="0.15">
      <c r="A324">
        <v>1007802</v>
      </c>
      <c r="B324" t="s">
        <v>409</v>
      </c>
      <c r="C324" t="s">
        <v>411</v>
      </c>
      <c r="D324">
        <v>48</v>
      </c>
      <c r="E324">
        <v>6</v>
      </c>
      <c r="F324">
        <v>20</v>
      </c>
      <c r="G324">
        <v>35</v>
      </c>
      <c r="H324">
        <f t="shared" si="39"/>
        <v>123</v>
      </c>
      <c r="I324">
        <f t="shared" si="37"/>
        <v>4.0999999999999996</v>
      </c>
      <c r="J324">
        <v>0</v>
      </c>
      <c r="K324">
        <f t="shared" si="38"/>
        <v>0</v>
      </c>
      <c r="M324" s="21"/>
      <c r="N324" s="21"/>
      <c r="O324" s="21"/>
      <c r="P324" s="21"/>
      <c r="Q324" s="21"/>
      <c r="V324">
        <f t="shared" si="36"/>
        <v>0</v>
      </c>
    </row>
    <row r="325" spans="1:22" x14ac:dyDescent="0.15">
      <c r="A325">
        <v>5999901</v>
      </c>
      <c r="B325" t="s">
        <v>412</v>
      </c>
      <c r="C325" t="s">
        <v>413</v>
      </c>
      <c r="D325">
        <v>1</v>
      </c>
      <c r="E325">
        <v>0</v>
      </c>
      <c r="F325">
        <v>0</v>
      </c>
      <c r="G325">
        <v>0</v>
      </c>
      <c r="H325">
        <f t="shared" si="39"/>
        <v>1</v>
      </c>
      <c r="I325">
        <f t="shared" si="37"/>
        <v>0.03</v>
      </c>
      <c r="J325">
        <v>0</v>
      </c>
      <c r="K325">
        <f t="shared" si="38"/>
        <v>0</v>
      </c>
      <c r="M325"/>
      <c r="N325"/>
      <c r="O325"/>
      <c r="P325"/>
      <c r="Q325"/>
      <c r="V325">
        <f t="shared" si="36"/>
        <v>0</v>
      </c>
    </row>
    <row r="327" spans="1:22" x14ac:dyDescent="0.15">
      <c r="J327" t="s">
        <v>566</v>
      </c>
    </row>
    <row r="328" spans="1:22" x14ac:dyDescent="0.15">
      <c r="I328">
        <v>5.5</v>
      </c>
      <c r="J328">
        <f>COUNTIF(J38:J320,"&gt;5.5")</f>
        <v>19</v>
      </c>
    </row>
    <row r="329" spans="1:22" x14ac:dyDescent="0.15">
      <c r="I329">
        <v>5</v>
      </c>
      <c r="J329">
        <f>COUNTIF(J38:J320,"&gt;5")</f>
        <v>25</v>
      </c>
    </row>
    <row r="330" spans="1:22" x14ac:dyDescent="0.15">
      <c r="I330">
        <v>4.5</v>
      </c>
      <c r="J330">
        <f>COUNTIF(J38:J320,"&gt;4.5")</f>
        <v>42</v>
      </c>
    </row>
    <row r="331" spans="1:22" x14ac:dyDescent="0.15">
      <c r="I331">
        <v>4</v>
      </c>
      <c r="J331">
        <f>COUNTIF(J38:J320,"&gt;4")</f>
        <v>62</v>
      </c>
    </row>
    <row r="332" spans="1:22" x14ac:dyDescent="0.15">
      <c r="I332">
        <v>3.5</v>
      </c>
      <c r="J332">
        <f>COUNTIF(J38:J320,"&gt;3.5")</f>
        <v>85</v>
      </c>
    </row>
    <row r="333" spans="1:22" x14ac:dyDescent="0.15">
      <c r="I333">
        <v>3</v>
      </c>
      <c r="J333">
        <f>COUNTIF(J38:J320,"&gt;3")</f>
        <v>99</v>
      </c>
    </row>
    <row r="334" spans="1:22" x14ac:dyDescent="0.15">
      <c r="I334">
        <v>2.5</v>
      </c>
      <c r="J334">
        <f>COUNTIF(J38:J320,"&gt;2.5")</f>
        <v>122</v>
      </c>
    </row>
    <row r="335" spans="1:22" x14ac:dyDescent="0.15">
      <c r="I335">
        <v>2</v>
      </c>
      <c r="J335">
        <f>COUNTIF(J38:J320,"&gt;2")</f>
        <v>140</v>
      </c>
    </row>
    <row r="336" spans="1:22" x14ac:dyDescent="0.15">
      <c r="I336">
        <v>0</v>
      </c>
      <c r="J336">
        <f>COUNTIF(J38:J320,"&gt;0")</f>
        <v>179</v>
      </c>
    </row>
  </sheetData>
  <autoFilter ref="A2:V325"/>
  <sortState ref="A1:S319">
    <sortCondition ref="A1:A319"/>
  </sortState>
  <phoneticPr fontId="1" type="noConversion"/>
  <conditionalFormatting sqref="E1:E38 E42:E97 E101:E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{1822E28B-9C17-4C35-B586-E98AEA920280}</x14:id>
        </ext>
      </extLst>
    </cfRule>
  </conditionalFormatting>
  <conditionalFormatting sqref="J1:J38 J42:J97 J101:J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{A4577D8E-91D3-40D3-AC05-6D9373DEBE84}</x14:id>
        </ext>
      </extLst>
    </cfRule>
  </conditionalFormatting>
  <conditionalFormatting sqref="E39:E4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{EE94BD51-931A-4139-93AD-243EB4BE7B6C}</x14:id>
        </ext>
      </extLst>
    </cfRule>
  </conditionalFormatting>
  <conditionalFormatting sqref="J39:J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{1E2FFEA6-E8DC-4FCA-9A0B-1DDB81359A93}</x14:id>
        </ext>
      </extLst>
    </cfRule>
  </conditionalFormatting>
  <conditionalFormatting sqref="E10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{2E98B4D5-BD25-4115-B8BB-C53E95C94CFC}</x14:id>
        </ext>
      </extLst>
    </cfRule>
  </conditionalFormatting>
  <conditionalFormatting sqref="J1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{13F76E6C-C863-4E0A-8075-07F66847CC8C}</x14:id>
        </ext>
      </extLst>
    </cfRule>
  </conditionalFormatting>
  <conditionalFormatting sqref="E9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{06E8C420-83D8-46AB-A8CC-6D13415BFBED}</x14:id>
        </ext>
      </extLst>
    </cfRule>
  </conditionalFormatting>
  <conditionalFormatting sqref="J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{7885913B-D391-4B03-A5D8-8DE94CDCDDA3}</x14:id>
        </ext>
      </extLst>
    </cfRule>
  </conditionalFormatting>
  <conditionalFormatting sqref="E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{143B4D5F-6C6D-4CBD-8348-E00165A58526}</x14:id>
        </ext>
      </extLst>
    </cfRule>
  </conditionalFormatting>
  <conditionalFormatting sqref="J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{3DEBAC30-4142-4561-8953-AA0E4EA81533}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2E28B-9C17-4C35-B586-E98AEA92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E1:E38 E42:E97 E101:E1048576</xm:sqref>
        </x14:conditionalFormatting>
        <x14:conditionalFormatting xmlns:xm="http://schemas.microsoft.com/office/excel/2006/main">
          <x14:cfRule type="dataBar" id="{A4577D8E-91D3-40D3-AC05-6D9373DEB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J1:J38 J42:J97 J101:J1048576</xm:sqref>
        </x14:conditionalFormatting>
        <x14:conditionalFormatting xmlns:xm="http://schemas.microsoft.com/office/excel/2006/main">
          <x14:cfRule type="dataBar" id="{EE94BD51-931A-4139-93AD-243EB4BE7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E39:E41</xm:sqref>
        </x14:conditionalFormatting>
        <x14:conditionalFormatting xmlns:xm="http://schemas.microsoft.com/office/excel/2006/main">
          <x14:cfRule type="dataBar" id="{1E2FFEA6-E8DC-4FCA-9A0B-1DDB81359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J39:J41</xm:sqref>
        </x14:conditionalFormatting>
        <x14:conditionalFormatting xmlns:xm="http://schemas.microsoft.com/office/excel/2006/main">
          <x14:cfRule type="dataBar" id="{2E98B4D5-BD25-4115-B8BB-C53E95C94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13F76E6C-C863-4E0A-8075-07F66847C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J100</xm:sqref>
        </x14:conditionalFormatting>
        <x14:conditionalFormatting xmlns:xm="http://schemas.microsoft.com/office/excel/2006/main">
          <x14:cfRule type="dataBar" id="{06E8C420-83D8-46AB-A8CC-6D13415B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7885913B-D391-4B03-A5D8-8DE94CDCD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J98</xm:sqref>
        </x14:conditionalFormatting>
        <x14:conditionalFormatting xmlns:xm="http://schemas.microsoft.com/office/excel/2006/main">
          <x14:cfRule type="dataBar" id="{143B4D5F-6C6D-4CBD-8348-E00165A58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3DEBAC30-4142-4561-8953-AA0E4EA81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skillLevel</vt:lpstr>
      <vt:lpstr>注释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2015-03-26T11:24:10Z</dcterms:created>
  <dcterms:modified xsi:type="dcterms:W3CDTF">2017-07-12T08:27:51Z</dcterms:modified>
</cp:coreProperties>
</file>