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ign\Data\章节关卡\"/>
    </mc:Choice>
  </mc:AlternateContent>
  <bookViews>
    <workbookView xWindow="0" yWindow="0" windowWidth="25110" windowHeight="11565" tabRatio="500"/>
  </bookViews>
  <sheets>
    <sheet name="工作表1" sheetId="1" r:id="rId1"/>
    <sheet name="Sheet6" sheetId="9" r:id="rId2"/>
    <sheet name="Sheet4" sheetId="7" r:id="rId3"/>
    <sheet name="Sheet5" sheetId="8" r:id="rId4"/>
    <sheet name="Sheet1" sheetId="2" r:id="rId5"/>
    <sheet name="Sheet2" sheetId="3" r:id="rId6"/>
    <sheet name="辅助表" sheetId="4" r:id="rId7"/>
    <sheet name="注释" sheetId="5" r:id="rId8"/>
    <sheet name="Sheet3" sheetId="6" r:id="rId9"/>
  </sheets>
  <externalReferences>
    <externalReference r:id="rId10"/>
    <externalReference r:id="rId11"/>
  </externalReferences>
  <definedNames>
    <definedName name="_xlnm._FilterDatabase" localSheetId="6" hidden="1">辅助表!#REF!</definedName>
    <definedName name="_xlnm._FilterDatabase" localSheetId="0" hidden="1">工作表1!$A$2:$AL$434</definedName>
    <definedName name="辅助表2">#REF!</definedName>
    <definedName name="辅助表3">#REF!</definedName>
    <definedName name="怪物头像">Sheet2!$F$28:$H$79</definedName>
    <definedName name="首次掉落">工作表1!$AB:$AB</definedName>
  </definedNames>
  <calcPr calcId="152511" calcCompleted="0"/>
</workbook>
</file>

<file path=xl/calcChain.xml><?xml version="1.0" encoding="utf-8"?>
<calcChain xmlns="http://schemas.openxmlformats.org/spreadsheetml/2006/main">
  <c r="Y145" i="1" l="1"/>
  <c r="Y149" i="1"/>
  <c r="Y151" i="1"/>
  <c r="Y155" i="1"/>
  <c r="Y157" i="1"/>
  <c r="Y159" i="1"/>
  <c r="Y163" i="1"/>
  <c r="Y171" i="1"/>
  <c r="Y177" i="1"/>
  <c r="Y181" i="1"/>
  <c r="Y185" i="1"/>
  <c r="Y187" i="1"/>
  <c r="Y195" i="1"/>
  <c r="Y197" i="1"/>
  <c r="Y201" i="1"/>
  <c r="Y203" i="1"/>
  <c r="Y211" i="1"/>
  <c r="Y213" i="1"/>
  <c r="Y217" i="1"/>
  <c r="Y221" i="1"/>
  <c r="Y225" i="1"/>
  <c r="Y229" i="1"/>
  <c r="Y233" i="1"/>
  <c r="Y237" i="1"/>
  <c r="Y143" i="1"/>
  <c r="Y162" i="1"/>
  <c r="Y169" i="1"/>
  <c r="Y170" i="1"/>
  <c r="Y173" i="1"/>
  <c r="Y174" i="1"/>
  <c r="Y178" i="1"/>
  <c r="Y186" i="1"/>
  <c r="Y190" i="1"/>
  <c r="Y193" i="1"/>
  <c r="Y194" i="1"/>
  <c r="Y198" i="1"/>
  <c r="Y202" i="1"/>
  <c r="Y206" i="1"/>
  <c r="Y209" i="1"/>
  <c r="Y210" i="1"/>
  <c r="Y214" i="1"/>
  <c r="Y222" i="1"/>
  <c r="Y230" i="1"/>
  <c r="Y238" i="1"/>
  <c r="Y153" i="1"/>
  <c r="Y152" i="1"/>
  <c r="Y156" i="1"/>
  <c r="Y160" i="1"/>
  <c r="Y164" i="1"/>
  <c r="Y168" i="1"/>
  <c r="Y172" i="1"/>
  <c r="Y176" i="1"/>
  <c r="Y180" i="1"/>
  <c r="Y184" i="1"/>
  <c r="Y188" i="1"/>
  <c r="Y189" i="1"/>
  <c r="Y192" i="1"/>
  <c r="Y196" i="1"/>
  <c r="Y200" i="1"/>
  <c r="Y204" i="1"/>
  <c r="Y205" i="1"/>
  <c r="Y208" i="1"/>
  <c r="Y212" i="1"/>
  <c r="Y215" i="1"/>
  <c r="Y216" i="1"/>
  <c r="Y219" i="1"/>
  <c r="Y220" i="1"/>
  <c r="Y223" i="1"/>
  <c r="Y224" i="1"/>
  <c r="Y227" i="1"/>
  <c r="Y228" i="1"/>
  <c r="Y231" i="1"/>
  <c r="Y232" i="1"/>
  <c r="Y235" i="1"/>
  <c r="Y236" i="1"/>
  <c r="Y147" i="1"/>
  <c r="Y218" i="1"/>
  <c r="Y226" i="1"/>
  <c r="Y234" i="1"/>
  <c r="Y183" i="1"/>
  <c r="Y191" i="1"/>
  <c r="Y199" i="1"/>
  <c r="Y207" i="1"/>
  <c r="Y144" i="1"/>
  <c r="Y146" i="1"/>
  <c r="Y148" i="1"/>
  <c r="Y150" i="1"/>
  <c r="Y154" i="1"/>
  <c r="Y158" i="1"/>
  <c r="Y161" i="1"/>
  <c r="Y165" i="1"/>
  <c r="Y166" i="1"/>
  <c r="Y167" i="1"/>
  <c r="Y175" i="1"/>
  <c r="Y179" i="1"/>
  <c r="Y182" i="1"/>
  <c r="G333" i="1" l="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32" i="1" l="1"/>
  <c r="O16" i="8" l="1"/>
  <c r="M16" i="8"/>
  <c r="K16" i="8"/>
  <c r="H16" i="8"/>
  <c r="G16" i="8"/>
  <c r="O15" i="8"/>
  <c r="M15" i="8"/>
  <c r="K15" i="8"/>
  <c r="H15" i="8"/>
  <c r="G15" i="8"/>
  <c r="O14" i="8"/>
  <c r="M14" i="8"/>
  <c r="K14" i="8"/>
  <c r="H14" i="8"/>
  <c r="G14" i="8"/>
  <c r="O13" i="8"/>
  <c r="M13" i="8"/>
  <c r="K13" i="8"/>
  <c r="H13" i="8"/>
  <c r="G13" i="8"/>
  <c r="O12" i="8"/>
  <c r="M12" i="8"/>
  <c r="K12" i="8"/>
  <c r="H12" i="8"/>
  <c r="G12" i="8"/>
  <c r="O11" i="8"/>
  <c r="M11" i="8"/>
  <c r="K11" i="8"/>
  <c r="H11" i="8"/>
  <c r="G11" i="8"/>
  <c r="O10" i="8"/>
  <c r="M10" i="8"/>
  <c r="K10" i="8"/>
  <c r="H10" i="8"/>
  <c r="G10" i="8"/>
  <c r="O9" i="8"/>
  <c r="M9" i="8"/>
  <c r="K9" i="8"/>
  <c r="H9" i="8"/>
  <c r="G9" i="8"/>
  <c r="O8" i="8"/>
  <c r="M8" i="8"/>
  <c r="K8" i="8"/>
  <c r="H8" i="8"/>
  <c r="G8" i="8"/>
  <c r="O7" i="8"/>
  <c r="M7" i="8"/>
  <c r="K7" i="8"/>
  <c r="H7" i="8"/>
  <c r="G7" i="8"/>
  <c r="O6" i="8"/>
  <c r="M6" i="8"/>
  <c r="K6" i="8"/>
  <c r="H6" i="8"/>
  <c r="G6" i="8"/>
  <c r="O5" i="8"/>
  <c r="M5" i="8"/>
  <c r="K5" i="8"/>
  <c r="H5" i="8"/>
  <c r="G5" i="8"/>
  <c r="O4" i="8"/>
  <c r="M4" i="8"/>
  <c r="K4" i="8"/>
  <c r="H4" i="8"/>
  <c r="G4" i="8"/>
  <c r="O3" i="8"/>
  <c r="M3" i="8"/>
  <c r="K3" i="8"/>
  <c r="H3" i="8"/>
  <c r="G3" i="8"/>
  <c r="O2" i="8"/>
  <c r="M2" i="8"/>
  <c r="K2" i="8"/>
  <c r="H2" i="8"/>
  <c r="G2" i="8"/>
  <c r="O1" i="8"/>
  <c r="M1" i="8"/>
  <c r="K1" i="8"/>
  <c r="H1" i="8"/>
  <c r="G1" i="8"/>
  <c r="G436" i="1" l="1"/>
  <c r="G435" i="1"/>
  <c r="AB429" i="1"/>
  <c r="AB428" i="1"/>
  <c r="AB426" i="1"/>
  <c r="AB425" i="1"/>
  <c r="AB423" i="1"/>
  <c r="AB422" i="1"/>
  <c r="AB420" i="1"/>
  <c r="AB419" i="1"/>
  <c r="AB417" i="1"/>
  <c r="AB416" i="1"/>
  <c r="AB414" i="1"/>
  <c r="AB413" i="1"/>
  <c r="AB411" i="1"/>
  <c r="AB410" i="1"/>
  <c r="AB408" i="1"/>
  <c r="AB407" i="1"/>
  <c r="AB405" i="1"/>
  <c r="AB404" i="1"/>
  <c r="AB402" i="1"/>
  <c r="AB401" i="1"/>
  <c r="AB399" i="1"/>
  <c r="AB398" i="1"/>
  <c r="AB396" i="1"/>
  <c r="AB395" i="1"/>
  <c r="AB393" i="1"/>
  <c r="AB392" i="1"/>
  <c r="AB390" i="1"/>
  <c r="AB389" i="1"/>
  <c r="AB387" i="1"/>
  <c r="AB386" i="1"/>
  <c r="AB384" i="1"/>
  <c r="AB383" i="1"/>
  <c r="AB381" i="1"/>
  <c r="AB380" i="1"/>
  <c r="AB378" i="1"/>
  <c r="AB377" i="1"/>
  <c r="AB375" i="1"/>
  <c r="AB374" i="1"/>
  <c r="AB372" i="1"/>
  <c r="AB371" i="1"/>
  <c r="AB369" i="1"/>
  <c r="AB368" i="1"/>
  <c r="AB366" i="1"/>
  <c r="AB365" i="1"/>
  <c r="AB363" i="1"/>
  <c r="AB362" i="1"/>
  <c r="AB360" i="1"/>
  <c r="AB359" i="1"/>
  <c r="AB357" i="1"/>
  <c r="AB356" i="1"/>
  <c r="AB354" i="1"/>
  <c r="AB353" i="1"/>
  <c r="AB351" i="1"/>
  <c r="AB350" i="1"/>
  <c r="AB348" i="1"/>
  <c r="AB347" i="1"/>
  <c r="AB345" i="1"/>
  <c r="AB344" i="1"/>
  <c r="AB342" i="1"/>
  <c r="AB341" i="1"/>
  <c r="AB339" i="1"/>
  <c r="AB338" i="1"/>
  <c r="AB336" i="1"/>
  <c r="AB335" i="1"/>
  <c r="AB333" i="1"/>
  <c r="AB332" i="1"/>
  <c r="AB330" i="1"/>
  <c r="AB329" i="1"/>
  <c r="AB327" i="1"/>
  <c r="AB326" i="1"/>
  <c r="AB324" i="1"/>
  <c r="AB323" i="1"/>
  <c r="AB321" i="1"/>
  <c r="AB320" i="1"/>
  <c r="AB318" i="1"/>
  <c r="AB317" i="1"/>
  <c r="AB315" i="1"/>
  <c r="AB314" i="1"/>
  <c r="AB312" i="1"/>
  <c r="AB311" i="1"/>
  <c r="AB309" i="1"/>
  <c r="AB308" i="1"/>
  <c r="AB306" i="1"/>
  <c r="AB305" i="1"/>
  <c r="AB303" i="1"/>
  <c r="AB302" i="1"/>
  <c r="AB300" i="1"/>
  <c r="AB299" i="1"/>
  <c r="AB297" i="1"/>
  <c r="AB296" i="1"/>
  <c r="AB294" i="1"/>
  <c r="AB293" i="1"/>
  <c r="AB291" i="1"/>
  <c r="AB290" i="1"/>
  <c r="AB288" i="1"/>
  <c r="AB287" i="1"/>
  <c r="AB285" i="1"/>
  <c r="AB284" i="1"/>
  <c r="AB282" i="1"/>
  <c r="AB281" i="1"/>
  <c r="AB279" i="1"/>
  <c r="AB278" i="1"/>
  <c r="AB276" i="1"/>
  <c r="AB275" i="1"/>
  <c r="AB273" i="1"/>
  <c r="AB272" i="1"/>
  <c r="AB270" i="1"/>
  <c r="AB269" i="1"/>
  <c r="AB267" i="1"/>
  <c r="AB266" i="1"/>
  <c r="AB264" i="1"/>
  <c r="AB263" i="1"/>
  <c r="AB261" i="1"/>
  <c r="AB260" i="1"/>
  <c r="AB258" i="1"/>
  <c r="AB257" i="1"/>
  <c r="AB255" i="1"/>
  <c r="AB254" i="1"/>
  <c r="AB252" i="1"/>
  <c r="AB251" i="1"/>
  <c r="AB249" i="1"/>
  <c r="AB248" i="1"/>
  <c r="AB246" i="1"/>
  <c r="AB245" i="1"/>
  <c r="AB243" i="1"/>
  <c r="AB242" i="1"/>
  <c r="AB240" i="1"/>
  <c r="AA240" i="1"/>
  <c r="AA239" i="1"/>
  <c r="AB239" i="1" s="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239"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1" i="1"/>
  <c r="G30" i="1"/>
  <c r="G29" i="1"/>
  <c r="G28" i="1"/>
  <c r="G27" i="1"/>
  <c r="G26" i="1"/>
  <c r="G25" i="1"/>
  <c r="G24" i="1"/>
  <c r="G23" i="1"/>
  <c r="G22" i="1"/>
  <c r="G21" i="1"/>
  <c r="G20" i="1"/>
  <c r="G19" i="1"/>
  <c r="G18" i="1"/>
  <c r="G17" i="1"/>
  <c r="G16" i="1"/>
  <c r="G15" i="1"/>
  <c r="G14" i="1"/>
  <c r="G13" i="1"/>
  <c r="G12" i="1"/>
  <c r="G11" i="1"/>
  <c r="G10" i="1"/>
  <c r="G9" i="1"/>
  <c r="G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8" i="1"/>
  <c r="K8" i="1"/>
  <c r="K10" i="1"/>
  <c r="K11" i="1"/>
  <c r="K9" i="1"/>
  <c r="K22" i="1"/>
  <c r="K43" i="1"/>
  <c r="K44" i="1"/>
  <c r="K41" i="1"/>
  <c r="K42" i="1"/>
  <c r="K39" i="1"/>
  <c r="K40" i="1"/>
  <c r="K38" i="1"/>
  <c r="K33" i="1"/>
  <c r="K34" i="1"/>
  <c r="K27" i="1"/>
  <c r="K28" i="1"/>
  <c r="K26" i="1"/>
  <c r="K29" i="1"/>
  <c r="K30" i="1"/>
  <c r="K23" i="1"/>
  <c r="K24" i="1"/>
  <c r="K25" i="1"/>
  <c r="K31" i="1"/>
  <c r="K32" i="1"/>
  <c r="K47" i="1"/>
  <c r="K51" i="1"/>
  <c r="K55" i="1"/>
  <c r="K48" i="1"/>
  <c r="K52" i="1"/>
  <c r="K56" i="1"/>
  <c r="K45" i="1"/>
  <c r="K49" i="1"/>
  <c r="K53" i="1"/>
  <c r="K46" i="1"/>
  <c r="K50" i="1"/>
  <c r="K54" i="1"/>
  <c r="K35" i="1"/>
  <c r="K36" i="1"/>
  <c r="K37" i="1"/>
  <c r="K13" i="1"/>
  <c r="K21" i="1"/>
  <c r="K20" i="1"/>
  <c r="K14" i="1"/>
  <c r="K15" i="1"/>
  <c r="K18" i="1"/>
  <c r="K19" i="1"/>
  <c r="K17" i="1"/>
  <c r="K16" i="1"/>
  <c r="K12" i="1"/>
  <c r="K117" i="1"/>
  <c r="K118" i="1"/>
  <c r="K115" i="1"/>
  <c r="K116" i="1"/>
  <c r="K105" i="1"/>
  <c r="K106" i="1"/>
  <c r="K111" i="1"/>
  <c r="K112" i="1"/>
  <c r="K110" i="1"/>
  <c r="K114" i="1"/>
  <c r="K113" i="1"/>
  <c r="K107" i="1"/>
  <c r="K108" i="1"/>
  <c r="K109" i="1"/>
  <c r="K95" i="1"/>
  <c r="K96" i="1"/>
  <c r="K94" i="1"/>
  <c r="K93" i="1"/>
  <c r="K97" i="1"/>
  <c r="K103" i="1"/>
  <c r="K104" i="1"/>
  <c r="K102" i="1"/>
  <c r="K101" i="1"/>
  <c r="K99" i="1"/>
  <c r="K100" i="1"/>
  <c r="K98" i="1"/>
  <c r="K83" i="1"/>
  <c r="K87" i="1"/>
  <c r="K84" i="1"/>
  <c r="K88" i="1"/>
  <c r="K86" i="1"/>
  <c r="K85" i="1"/>
  <c r="K91" i="1"/>
  <c r="K92" i="1"/>
  <c r="K89" i="1"/>
  <c r="K90" i="1"/>
  <c r="K71" i="1"/>
  <c r="K72" i="1"/>
  <c r="K69" i="1"/>
  <c r="K73" i="1"/>
  <c r="K70" i="1"/>
  <c r="K79" i="1"/>
  <c r="K80" i="1"/>
  <c r="K81" i="1"/>
  <c r="K82" i="1"/>
  <c r="K75" i="1"/>
  <c r="K76" i="1"/>
  <c r="K77" i="1"/>
  <c r="K74" i="1"/>
  <c r="K78" i="1"/>
  <c r="K67" i="1"/>
  <c r="K68" i="1"/>
  <c r="K65" i="1"/>
  <c r="K66" i="1"/>
  <c r="K59" i="1"/>
  <c r="K63" i="1"/>
  <c r="K60" i="1"/>
  <c r="K64" i="1"/>
  <c r="K57" i="1"/>
  <c r="K61" i="1"/>
  <c r="K58" i="1"/>
  <c r="K62"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 i="1"/>
  <c r="H24" i="1"/>
  <c r="H25" i="1"/>
  <c r="H26" i="1"/>
  <c r="H27" i="1"/>
  <c r="H28" i="1"/>
  <c r="H29" i="1"/>
  <c r="H30" i="1"/>
  <c r="H31" i="1"/>
  <c r="H32" i="1"/>
  <c r="H33" i="1"/>
  <c r="H34" i="1"/>
  <c r="H9" i="1"/>
  <c r="H10" i="1"/>
  <c r="H11" i="1"/>
  <c r="H12" i="1"/>
  <c r="H13" i="1"/>
  <c r="H14" i="1"/>
  <c r="H15" i="1"/>
  <c r="H16" i="1"/>
  <c r="H17" i="1"/>
  <c r="H18" i="1"/>
  <c r="H19" i="1"/>
  <c r="H20" i="1"/>
  <c r="H21" i="1"/>
  <c r="H22" i="1"/>
  <c r="H8" i="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3" i="4"/>
  <c r="Q3" i="6"/>
  <c r="O3" i="6"/>
  <c r="E3" i="6"/>
  <c r="H3" i="6"/>
  <c r="J3" i="6"/>
  <c r="L3" i="6"/>
  <c r="N3" i="6"/>
  <c r="P3" i="6"/>
  <c r="R3" i="6"/>
  <c r="T3" i="6"/>
  <c r="H4" i="6"/>
  <c r="I4" i="6"/>
  <c r="J4" i="6"/>
  <c r="H5" i="6"/>
  <c r="J5" i="6"/>
  <c r="L5" i="6"/>
  <c r="N5" i="6"/>
  <c r="P5" i="6"/>
  <c r="R5" i="6"/>
  <c r="T5" i="6"/>
  <c r="I5" i="6"/>
  <c r="K5" i="6"/>
  <c r="M5" i="6"/>
  <c r="O5" i="6"/>
  <c r="Q5" i="6"/>
  <c r="S5" i="6"/>
  <c r="H6" i="6"/>
  <c r="J6" i="6"/>
  <c r="L6" i="6"/>
  <c r="N6" i="6"/>
  <c r="P6" i="6"/>
  <c r="R6" i="6"/>
  <c r="T6" i="6"/>
  <c r="I6" i="6"/>
  <c r="K6" i="6"/>
  <c r="M6" i="6"/>
  <c r="O6" i="6"/>
  <c r="Q6" i="6"/>
  <c r="S6" i="6"/>
  <c r="H7" i="6"/>
  <c r="J7" i="6"/>
  <c r="L7" i="6"/>
  <c r="N7" i="6"/>
  <c r="P7" i="6"/>
  <c r="R7" i="6"/>
  <c r="T7" i="6"/>
  <c r="I7" i="6"/>
  <c r="K7" i="6"/>
  <c r="M7" i="6"/>
  <c r="O7" i="6"/>
  <c r="Q7" i="6"/>
  <c r="S7" i="6"/>
  <c r="H8" i="6"/>
  <c r="I8" i="6"/>
  <c r="K8" i="6"/>
  <c r="M8" i="6"/>
  <c r="O8" i="6"/>
  <c r="Q8" i="6"/>
  <c r="S8" i="6"/>
  <c r="J8" i="6"/>
  <c r="L8" i="6"/>
  <c r="N8" i="6"/>
  <c r="P8" i="6"/>
  <c r="R8" i="6"/>
  <c r="T8" i="6"/>
  <c r="H9" i="6"/>
  <c r="J9" i="6"/>
  <c r="L9" i="6"/>
  <c r="N9" i="6"/>
  <c r="P9" i="6"/>
  <c r="R9" i="6"/>
  <c r="T9" i="6"/>
  <c r="I9" i="6"/>
  <c r="K9" i="6"/>
  <c r="M9" i="6"/>
  <c r="O9" i="6"/>
  <c r="Q9" i="6"/>
  <c r="S9" i="6"/>
  <c r="H10" i="6"/>
  <c r="J10" i="6"/>
  <c r="L10" i="6"/>
  <c r="N10" i="6"/>
  <c r="P10" i="6"/>
  <c r="R10" i="6"/>
  <c r="T10" i="6"/>
  <c r="I10" i="6"/>
  <c r="K10" i="6"/>
  <c r="M10" i="6"/>
  <c r="O10" i="6"/>
  <c r="Q10" i="6"/>
  <c r="S10" i="6"/>
  <c r="H11" i="6"/>
  <c r="J11" i="6"/>
  <c r="L11" i="6"/>
  <c r="N11" i="6"/>
  <c r="P11" i="6"/>
  <c r="R11" i="6"/>
  <c r="T11" i="6"/>
  <c r="I11" i="6"/>
  <c r="K11" i="6"/>
  <c r="M11" i="6"/>
  <c r="O11" i="6"/>
  <c r="Q11" i="6"/>
  <c r="S11" i="6"/>
  <c r="H12" i="6"/>
  <c r="I12" i="6"/>
  <c r="J12" i="6"/>
  <c r="L12" i="6"/>
  <c r="N12" i="6"/>
  <c r="P12" i="6"/>
  <c r="R12" i="6"/>
  <c r="T12" i="6"/>
  <c r="K12" i="6"/>
  <c r="M12" i="6"/>
  <c r="O12" i="6"/>
  <c r="Q12" i="6"/>
  <c r="S12" i="6"/>
  <c r="H13" i="6"/>
  <c r="J13" i="6"/>
  <c r="L13" i="6"/>
  <c r="N13" i="6"/>
  <c r="P13" i="6"/>
  <c r="R13" i="6"/>
  <c r="T13" i="6"/>
  <c r="I13" i="6"/>
  <c r="K13" i="6"/>
  <c r="M13" i="6"/>
  <c r="O13" i="6"/>
  <c r="Q13" i="6"/>
  <c r="S13" i="6"/>
  <c r="H14" i="6"/>
  <c r="J14" i="6"/>
  <c r="L14" i="6"/>
  <c r="N14" i="6"/>
  <c r="P14" i="6"/>
  <c r="R14" i="6"/>
  <c r="T14" i="6"/>
  <c r="I14" i="6"/>
  <c r="K14" i="6"/>
  <c r="M14" i="6"/>
  <c r="O14" i="6"/>
  <c r="Q14" i="6"/>
  <c r="S14" i="6"/>
  <c r="H15" i="6"/>
  <c r="J15" i="6"/>
  <c r="L15" i="6"/>
  <c r="N15" i="6"/>
  <c r="P15" i="6"/>
  <c r="R15" i="6"/>
  <c r="T15" i="6"/>
  <c r="I15" i="6"/>
  <c r="K15" i="6"/>
  <c r="M15" i="6"/>
  <c r="O15" i="6"/>
  <c r="Q15" i="6"/>
  <c r="S15" i="6"/>
  <c r="H16" i="6"/>
  <c r="I16" i="6"/>
  <c r="J16" i="6"/>
  <c r="L16" i="6"/>
  <c r="N16" i="6"/>
  <c r="P16" i="6"/>
  <c r="R16" i="6"/>
  <c r="T16" i="6"/>
  <c r="K16" i="6"/>
  <c r="M16" i="6"/>
  <c r="O16" i="6"/>
  <c r="Q16" i="6"/>
  <c r="S16" i="6"/>
  <c r="H17" i="6"/>
  <c r="J17" i="6"/>
  <c r="L17" i="6"/>
  <c r="N17" i="6"/>
  <c r="P17" i="6"/>
  <c r="R17" i="6"/>
  <c r="T17" i="6"/>
  <c r="I17" i="6"/>
  <c r="K17" i="6"/>
  <c r="M17" i="6"/>
  <c r="O17" i="6"/>
  <c r="Q17" i="6"/>
  <c r="S17" i="6"/>
  <c r="H18" i="6"/>
  <c r="J18" i="6"/>
  <c r="L18" i="6"/>
  <c r="N18" i="6"/>
  <c r="P18" i="6"/>
  <c r="R18" i="6"/>
  <c r="T18" i="6"/>
  <c r="I18" i="6"/>
  <c r="K18" i="6"/>
  <c r="M18" i="6"/>
  <c r="O18" i="6"/>
  <c r="Q18" i="6"/>
  <c r="S18" i="6"/>
  <c r="H19" i="6"/>
  <c r="J19" i="6"/>
  <c r="L19" i="6"/>
  <c r="N19" i="6"/>
  <c r="P19" i="6"/>
  <c r="R19" i="6"/>
  <c r="T19" i="6"/>
  <c r="I19" i="6"/>
  <c r="K19" i="6"/>
  <c r="M19" i="6"/>
  <c r="O19" i="6"/>
  <c r="Q19" i="6"/>
  <c r="S19" i="6"/>
  <c r="H20" i="6"/>
  <c r="I20" i="6"/>
  <c r="K20" i="6"/>
  <c r="M20" i="6"/>
  <c r="O20" i="6"/>
  <c r="Q20" i="6"/>
  <c r="S20" i="6"/>
  <c r="J20" i="6"/>
  <c r="L20" i="6"/>
  <c r="N20" i="6"/>
  <c r="P20" i="6"/>
  <c r="R20" i="6"/>
  <c r="T20" i="6"/>
  <c r="H21" i="6"/>
  <c r="J21" i="6"/>
  <c r="L21" i="6"/>
  <c r="N21" i="6"/>
  <c r="P21" i="6"/>
  <c r="R21" i="6"/>
  <c r="T21" i="6"/>
  <c r="I21" i="6"/>
  <c r="K21" i="6"/>
  <c r="M21" i="6"/>
  <c r="O21" i="6"/>
  <c r="Q21" i="6"/>
  <c r="S21" i="6"/>
  <c r="H22" i="6"/>
  <c r="J22" i="6"/>
  <c r="I22" i="6"/>
  <c r="K22" i="6"/>
  <c r="M22" i="6"/>
  <c r="O22" i="6"/>
  <c r="Q22" i="6"/>
  <c r="S22" i="6"/>
  <c r="L22" i="6"/>
  <c r="N22" i="6"/>
  <c r="P22" i="6"/>
  <c r="R22" i="6"/>
  <c r="T22" i="6"/>
  <c r="H23" i="6"/>
  <c r="J23" i="6"/>
  <c r="L23" i="6"/>
  <c r="N23" i="6"/>
  <c r="P23" i="6"/>
  <c r="R23" i="6"/>
  <c r="T23" i="6"/>
  <c r="I23" i="6"/>
  <c r="K23" i="6"/>
  <c r="M23" i="6"/>
  <c r="O23" i="6"/>
  <c r="Q23" i="6"/>
  <c r="S23" i="6"/>
  <c r="H24" i="6"/>
  <c r="I24" i="6"/>
  <c r="K24" i="6"/>
  <c r="M24" i="6"/>
  <c r="O24" i="6"/>
  <c r="Q24" i="6"/>
  <c r="S24" i="6"/>
  <c r="J24" i="6"/>
  <c r="L24" i="6"/>
  <c r="N24" i="6"/>
  <c r="P24" i="6"/>
  <c r="R24" i="6"/>
  <c r="T24" i="6"/>
  <c r="H25" i="6"/>
  <c r="J25" i="6"/>
  <c r="L25" i="6"/>
  <c r="N25" i="6"/>
  <c r="P25" i="6"/>
  <c r="R25" i="6"/>
  <c r="T25" i="6"/>
  <c r="I25" i="6"/>
  <c r="K25" i="6"/>
  <c r="M25" i="6"/>
  <c r="O25" i="6"/>
  <c r="Q25" i="6"/>
  <c r="S25" i="6"/>
  <c r="H26" i="6"/>
  <c r="J26" i="6"/>
  <c r="I26" i="6"/>
  <c r="K26" i="6"/>
  <c r="M26" i="6"/>
  <c r="O26" i="6"/>
  <c r="Q26" i="6"/>
  <c r="S26" i="6"/>
  <c r="L26" i="6"/>
  <c r="N26" i="6"/>
  <c r="P26" i="6"/>
  <c r="R26" i="6"/>
  <c r="T26" i="6"/>
  <c r="H27" i="6"/>
  <c r="J27" i="6"/>
  <c r="L27" i="6"/>
  <c r="N27" i="6"/>
  <c r="P27" i="6"/>
  <c r="R27" i="6"/>
  <c r="T27" i="6"/>
  <c r="I27" i="6"/>
  <c r="K27" i="6"/>
  <c r="M27" i="6"/>
  <c r="O27" i="6"/>
  <c r="Q27" i="6"/>
  <c r="S27" i="6"/>
  <c r="H28" i="6"/>
  <c r="I28" i="6"/>
  <c r="K28" i="6"/>
  <c r="M28" i="6"/>
  <c r="O28" i="6"/>
  <c r="Q28" i="6"/>
  <c r="S28" i="6"/>
  <c r="J28" i="6"/>
  <c r="L28" i="6"/>
  <c r="N28" i="6"/>
  <c r="P28" i="6"/>
  <c r="R28" i="6"/>
  <c r="T28" i="6"/>
  <c r="H29" i="6"/>
  <c r="J29" i="6"/>
  <c r="L29" i="6"/>
  <c r="N29" i="6"/>
  <c r="P29" i="6"/>
  <c r="R29" i="6"/>
  <c r="T29" i="6"/>
  <c r="I29" i="6"/>
  <c r="K29" i="6"/>
  <c r="M29" i="6"/>
  <c r="O29" i="6"/>
  <c r="Q29" i="6"/>
  <c r="S29" i="6"/>
  <c r="H30" i="6"/>
  <c r="J30" i="6"/>
  <c r="L30" i="6"/>
  <c r="N30" i="6"/>
  <c r="P30" i="6"/>
  <c r="R30" i="6"/>
  <c r="T30" i="6"/>
  <c r="I30" i="6"/>
  <c r="K30" i="6"/>
  <c r="M30" i="6"/>
  <c r="O30" i="6"/>
  <c r="Q30" i="6"/>
  <c r="S30" i="6"/>
  <c r="H31" i="6"/>
  <c r="J31" i="6"/>
  <c r="L31" i="6"/>
  <c r="N31" i="6"/>
  <c r="P31" i="6"/>
  <c r="R31" i="6"/>
  <c r="T31" i="6"/>
  <c r="I31" i="6"/>
  <c r="K31" i="6"/>
  <c r="M31" i="6"/>
  <c r="O31" i="6"/>
  <c r="Q31" i="6"/>
  <c r="S31" i="6"/>
  <c r="H32" i="6"/>
  <c r="I32" i="6"/>
  <c r="J32" i="6"/>
  <c r="L32" i="6"/>
  <c r="N32" i="6"/>
  <c r="P32" i="6"/>
  <c r="R32" i="6"/>
  <c r="T32" i="6"/>
  <c r="K32" i="6"/>
  <c r="M32" i="6"/>
  <c r="O32" i="6"/>
  <c r="Q32" i="6"/>
  <c r="S32" i="6"/>
  <c r="H33" i="6"/>
  <c r="I33" i="6"/>
  <c r="K33" i="6"/>
  <c r="M33" i="6"/>
  <c r="O33" i="6"/>
  <c r="Q33" i="6"/>
  <c r="S33" i="6"/>
  <c r="J33" i="6"/>
  <c r="L33" i="6"/>
  <c r="N33" i="6"/>
  <c r="P33" i="6"/>
  <c r="R33" i="6"/>
  <c r="T33" i="6"/>
  <c r="H34" i="6"/>
  <c r="J34" i="6"/>
  <c r="I34" i="6"/>
  <c r="K34" i="6"/>
  <c r="M34" i="6"/>
  <c r="O34" i="6"/>
  <c r="Q34" i="6"/>
  <c r="S34" i="6"/>
  <c r="L34" i="6"/>
  <c r="N34" i="6"/>
  <c r="P34" i="6"/>
  <c r="R34" i="6"/>
  <c r="T34" i="6"/>
  <c r="H35" i="6"/>
  <c r="J35" i="6"/>
  <c r="L35" i="6"/>
  <c r="N35" i="6"/>
  <c r="P35" i="6"/>
  <c r="R35" i="6"/>
  <c r="T35" i="6"/>
  <c r="I35" i="6"/>
  <c r="K35" i="6"/>
  <c r="M35" i="6"/>
  <c r="O35" i="6"/>
  <c r="Q35" i="6"/>
  <c r="S35" i="6"/>
  <c r="H36" i="6"/>
  <c r="J36" i="6"/>
  <c r="L36" i="6"/>
  <c r="N36" i="6"/>
  <c r="P36" i="6"/>
  <c r="R36" i="6"/>
  <c r="T36" i="6"/>
  <c r="I36" i="6"/>
  <c r="K36" i="6"/>
  <c r="M36" i="6"/>
  <c r="O36" i="6"/>
  <c r="Q36" i="6"/>
  <c r="S36" i="6"/>
  <c r="J2" i="6"/>
  <c r="L2" i="6"/>
  <c r="N2" i="6"/>
  <c r="P2" i="6"/>
  <c r="R2" i="6"/>
  <c r="T2" i="6"/>
  <c r="O2" i="6"/>
  <c r="Q2" i="6"/>
  <c r="H2"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2"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G10" i="5"/>
  <c r="U10" i="5"/>
  <c r="AG9" i="5"/>
  <c r="U9" i="5"/>
  <c r="AG8" i="5"/>
  <c r="U8" i="5"/>
  <c r="Z7" i="5"/>
  <c r="Z6" i="5"/>
  <c r="Z5" i="5"/>
  <c r="Z4" i="5"/>
  <c r="Z3" i="5"/>
  <c r="H17" i="3"/>
  <c r="H9" i="3"/>
  <c r="H10" i="3"/>
  <c r="H11" i="3"/>
  <c r="H12" i="3"/>
  <c r="H13" i="3"/>
  <c r="H14" i="3"/>
  <c r="H15" i="3"/>
  <c r="H16" i="3"/>
  <c r="H6" i="3"/>
  <c r="H7" i="3"/>
  <c r="H8" i="3"/>
  <c r="I65" i="2"/>
  <c r="I61" i="2"/>
  <c r="I60" i="2"/>
  <c r="I59" i="2"/>
  <c r="I58" i="2"/>
  <c r="I57" i="2"/>
  <c r="I62" i="2"/>
  <c r="I63" i="2"/>
  <c r="I64" i="2"/>
  <c r="I56" i="2"/>
  <c r="I55" i="2"/>
  <c r="A57" i="2"/>
  <c r="A58" i="2"/>
  <c r="A59" i="2"/>
  <c r="A60" i="2"/>
  <c r="A61" i="2"/>
  <c r="A62" i="2"/>
  <c r="A63" i="2"/>
  <c r="A64" i="2"/>
  <c r="A65" i="2"/>
  <c r="A66" i="2"/>
  <c r="A56" i="2"/>
  <c r="E40" i="2"/>
  <c r="E39" i="2"/>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 i="3"/>
  <c r="G35" i="2"/>
  <c r="H35" i="2"/>
  <c r="I35" i="2"/>
  <c r="J35" i="2"/>
  <c r="K35" i="2"/>
  <c r="L35" i="2"/>
  <c r="M35" i="2"/>
  <c r="N35" i="2"/>
  <c r="F35" i="2"/>
  <c r="O2" i="2"/>
  <c r="O3" i="2"/>
  <c r="O1" i="2"/>
  <c r="O6" i="2"/>
  <c r="O5" i="2"/>
  <c r="O4" i="2"/>
  <c r="M5" i="2"/>
  <c r="F1" i="2"/>
  <c r="G1" i="2"/>
  <c r="G26" i="3"/>
  <c r="G27" i="3"/>
  <c r="F2" i="2"/>
  <c r="G2" i="2"/>
  <c r="F3" i="2"/>
  <c r="G3" i="2"/>
  <c r="F4" i="2"/>
  <c r="G4" i="2"/>
  <c r="F5" i="2"/>
  <c r="G5" i="2"/>
  <c r="F6" i="2"/>
  <c r="G6" i="2"/>
  <c r="F7" i="2"/>
  <c r="G7" i="2"/>
  <c r="F8" i="2"/>
  <c r="G8" i="2"/>
  <c r="F9" i="2"/>
  <c r="G9" i="2"/>
  <c r="K19" i="3"/>
  <c r="L19" i="3"/>
  <c r="K18" i="3"/>
  <c r="L18" i="3"/>
  <c r="AF12" i="2"/>
  <c r="AF13" i="2"/>
  <c r="AF14" i="2"/>
  <c r="AF15" i="2"/>
</calcChain>
</file>

<file path=xl/sharedStrings.xml><?xml version="1.0" encoding="utf-8"?>
<sst xmlns="http://schemas.openxmlformats.org/spreadsheetml/2006/main" count="12763" uniqueCount="1915">
  <si>
    <t>int</t>
  </si>
  <si>
    <t>string</t>
  </si>
  <si>
    <t>name</t>
  </si>
  <si>
    <t>desc</t>
  </si>
  <si>
    <t>type</t>
  </si>
  <si>
    <t>sceneID</t>
  </si>
  <si>
    <t>sceneConfig</t>
  </si>
  <si>
    <t>finShowList</t>
  </si>
  <si>
    <t>point</t>
  </si>
  <si>
    <t>capacity</t>
  </si>
  <si>
    <t>stageStepCount</t>
  </si>
  <si>
    <t>strengthCost</t>
  </si>
  <si>
    <t>challengetimesLimit</t>
  </si>
  <si>
    <t>startLimit1</t>
  </si>
  <si>
    <t>startLimit2</t>
  </si>
  <si>
    <t>startLimit3</t>
  </si>
  <si>
    <t>startLimit4</t>
  </si>
  <si>
    <t>startLimit5</t>
  </si>
  <si>
    <t>icon</t>
  </si>
  <si>
    <t>bossShow</t>
  </si>
  <si>
    <t>StarRequire1</t>
  </si>
  <si>
    <t>StarRequire2</t>
  </si>
  <si>
    <t>StarRequire3</t>
  </si>
  <si>
    <t>awardGold</t>
  </si>
  <si>
    <t>awardExp</t>
  </si>
  <si>
    <t>awardOther</t>
  </si>
  <si>
    <t>awardID</t>
  </si>
  <si>
    <t>map</t>
  </si>
  <si>
    <t>300;300</t>
  </si>
  <si>
    <t>2;1_3_0;(死亡次数小于1次);164;117;1</t>
  </si>
  <si>
    <t>4;0.25_3_0;(生命值未低于25%);146;117;1</t>
  </si>
  <si>
    <r>
      <t>1;</t>
    </r>
    <r>
      <rPr>
        <sz val="12"/>
        <color indexed="8"/>
        <rFont val="宋体"/>
        <family val="3"/>
        <charset val="134"/>
      </rPr>
      <t>1</t>
    </r>
    <phoneticPr fontId="3" type="noConversion"/>
  </si>
  <si>
    <t>大师试炼-1</t>
    <phoneticPr fontId="3" type="noConversion"/>
  </si>
  <si>
    <t>大师试炼-2</t>
  </si>
  <si>
    <t>大师试炼-3</t>
  </si>
  <si>
    <r>
      <t>1</t>
    </r>
    <r>
      <rPr>
        <sz val="12"/>
        <color indexed="8"/>
        <rFont val="宋体"/>
        <family val="3"/>
        <charset val="134"/>
      </rPr>
      <t>;2;100</t>
    </r>
    <phoneticPr fontId="3" type="noConversion"/>
  </si>
  <si>
    <t>1;2;110</t>
    <phoneticPr fontId="3" type="noConversion"/>
  </si>
  <si>
    <t>1;2;120</t>
    <phoneticPr fontId="3" type="noConversion"/>
  </si>
  <si>
    <t>1;2;130</t>
    <phoneticPr fontId="3" type="noConversion"/>
  </si>
  <si>
    <t>400;400</t>
    <phoneticPr fontId="3" type="noConversion"/>
  </si>
  <si>
    <t>500;500</t>
    <phoneticPr fontId="3" type="noConversion"/>
  </si>
  <si>
    <t>600;600</t>
    <phoneticPr fontId="3" type="noConversion"/>
  </si>
  <si>
    <t>数数多少个字凑十个吧数数多少个字凑十个吧数数多少个字凑十个吧数数多少个字凑十个吧</t>
    <phoneticPr fontId="3" type="noConversion"/>
  </si>
  <si>
    <t>数数多少个字凑十个吧数数多少个字凑十个吧数数多少个字凑十个吧</t>
    <phoneticPr fontId="3" type="noConversion"/>
  </si>
  <si>
    <t>数数多少个字凑十个吧数数多少个字凑十个吧</t>
    <phoneticPr fontId="3" type="noConversion"/>
  </si>
  <si>
    <t>数数多少个字凑十个吧</t>
    <phoneticPr fontId="3" type="noConversion"/>
  </si>
  <si>
    <r>
      <t>awardC</t>
    </r>
    <r>
      <rPr>
        <sz val="12"/>
        <color indexed="8"/>
        <rFont val="宋体"/>
        <family val="3"/>
        <charset val="134"/>
      </rPr>
      <t>ardI</t>
    </r>
    <r>
      <rPr>
        <sz val="12"/>
        <color indexed="8"/>
        <rFont val="宋体"/>
        <family val="3"/>
        <charset val="134"/>
      </rPr>
      <t>D</t>
    </r>
    <phoneticPr fontId="3" type="noConversion"/>
  </si>
  <si>
    <t>awardShow</t>
    <phoneticPr fontId="3" type="noConversion"/>
  </si>
  <si>
    <t>awardCardShow</t>
    <phoneticPr fontId="3" type="noConversion"/>
  </si>
  <si>
    <r>
      <t>ui/Select/</t>
    </r>
    <r>
      <rPr>
        <sz val="12"/>
        <color indexed="8"/>
        <rFont val="宋体"/>
        <family val="3"/>
        <charset val="134"/>
      </rPr>
      <t>qizi1.png</t>
    </r>
    <phoneticPr fontId="3" type="noConversion"/>
  </si>
  <si>
    <r>
      <t>ui/Select/</t>
    </r>
    <r>
      <rPr>
        <sz val="12"/>
        <color indexed="8"/>
        <rFont val="宋体"/>
        <family val="3"/>
        <charset val="134"/>
      </rPr>
      <t>qizi2.png</t>
    </r>
    <r>
      <rPr>
        <sz val="11"/>
        <color theme="1"/>
        <rFont val="宋体"/>
        <family val="2"/>
        <charset val="134"/>
        <scheme val="minor"/>
      </rPr>
      <t/>
    </r>
  </si>
  <si>
    <r>
      <t>ui/Select/</t>
    </r>
    <r>
      <rPr>
        <sz val="12"/>
        <color indexed="8"/>
        <rFont val="宋体"/>
        <family val="3"/>
        <charset val="134"/>
      </rPr>
      <t>qizi3.png</t>
    </r>
    <r>
      <rPr>
        <sz val="11"/>
        <color theme="1"/>
        <rFont val="宋体"/>
        <family val="2"/>
        <charset val="134"/>
        <scheme val="minor"/>
      </rPr>
      <t/>
    </r>
  </si>
  <si>
    <r>
      <t>ui/Select/</t>
    </r>
    <r>
      <rPr>
        <sz val="12"/>
        <color indexed="8"/>
        <rFont val="宋体"/>
        <family val="3"/>
        <charset val="134"/>
      </rPr>
      <t>qizi4.png</t>
    </r>
    <r>
      <rPr>
        <sz val="11"/>
        <color theme="1"/>
        <rFont val="宋体"/>
        <family val="2"/>
        <charset val="134"/>
        <scheme val="minor"/>
      </rPr>
      <t/>
    </r>
  </si>
  <si>
    <t>大师试炼-4</t>
    <phoneticPr fontId="3" type="noConversion"/>
  </si>
  <si>
    <t>(2,10011101);(2,10011102);(2,10011103);(2,20001203)</t>
    <phoneticPr fontId="3" type="noConversion"/>
  </si>
  <si>
    <t>(2,10011101);(2,10011102);(2,10011103);(2,20001203)</t>
    <phoneticPr fontId="3" type="noConversion"/>
  </si>
  <si>
    <t>第一章坐标</t>
    <phoneticPr fontId="3" type="noConversion"/>
  </si>
  <si>
    <t>map2</t>
    <phoneticPr fontId="3" type="noConversion"/>
  </si>
  <si>
    <t>map4</t>
  </si>
  <si>
    <t>1;150_2_0;(通关时间小于150秒);103;117;1</t>
  </si>
  <si>
    <t>1;2;50</t>
  </si>
  <si>
    <t>1;2;50</t>
    <phoneticPr fontId="3" type="noConversion"/>
  </si>
  <si>
    <t>第三章-1</t>
  </si>
  <si>
    <t>第三章-2</t>
  </si>
  <si>
    <t>第三章-3</t>
  </si>
  <si>
    <t>第三章-4</t>
  </si>
  <si>
    <t>第三章-5</t>
  </si>
  <si>
    <t>第三章-6</t>
  </si>
  <si>
    <t>第三章-7</t>
  </si>
  <si>
    <t>第三章-8</t>
  </si>
  <si>
    <t>第三章-9</t>
  </si>
  <si>
    <t>第四章-2</t>
  </si>
  <si>
    <t>第四章-3</t>
  </si>
  <si>
    <t>第四章-4</t>
  </si>
  <si>
    <t>第四章-5</t>
  </si>
  <si>
    <t>第四章-6</t>
  </si>
  <si>
    <t>第四章-7</t>
  </si>
  <si>
    <t>第四章-8</t>
  </si>
  <si>
    <t>第四章-9</t>
  </si>
  <si>
    <t>第五章-2</t>
  </si>
  <si>
    <t>第五章-3</t>
  </si>
  <si>
    <t>第五章-4</t>
  </si>
  <si>
    <t>第五章-5</t>
  </si>
  <si>
    <t>第五章-6</t>
  </si>
  <si>
    <t>第五章-7</t>
  </si>
  <si>
    <t>第五章-8</t>
  </si>
  <si>
    <t>第五章-9</t>
  </si>
  <si>
    <t>第六章-2</t>
  </si>
  <si>
    <t>第六章-3</t>
  </si>
  <si>
    <t>第六章-4</t>
  </si>
  <si>
    <t>第六章-5</t>
  </si>
  <si>
    <t>第六章-6</t>
  </si>
  <si>
    <t>第六章-7</t>
  </si>
  <si>
    <t>第六章-8</t>
  </si>
  <si>
    <t>第六章-9</t>
  </si>
  <si>
    <t>第七章-2</t>
  </si>
  <si>
    <t>第七章-3</t>
  </si>
  <si>
    <t>第七章-4</t>
  </si>
  <si>
    <t>第七章-5</t>
  </si>
  <si>
    <t>第七章-6</t>
  </si>
  <si>
    <t>第七章-7</t>
  </si>
  <si>
    <t>第七章-8</t>
  </si>
  <si>
    <t>第七章-9</t>
  </si>
  <si>
    <t>第八章-2</t>
  </si>
  <si>
    <t>第八章-3</t>
  </si>
  <si>
    <t>第八章-4</t>
  </si>
  <si>
    <t>第八章-5</t>
  </si>
  <si>
    <t>第八章-6</t>
  </si>
  <si>
    <t>第八章-7</t>
  </si>
  <si>
    <t>第八章-8</t>
  </si>
  <si>
    <t>第八章-9</t>
  </si>
  <si>
    <t>第九章-2</t>
  </si>
  <si>
    <t>第九章-3</t>
  </si>
  <si>
    <t>第九章-4</t>
  </si>
  <si>
    <t>第九章-5</t>
  </si>
  <si>
    <t>第九章-6</t>
  </si>
  <si>
    <t>第九章-7</t>
  </si>
  <si>
    <t>第九章-8</t>
  </si>
  <si>
    <t>第九章-9</t>
  </si>
  <si>
    <t>第十章-2</t>
  </si>
  <si>
    <t>第十章-3</t>
  </si>
  <si>
    <t>第十章-4</t>
  </si>
  <si>
    <t>第十章-5</t>
  </si>
  <si>
    <t>第十章-6</t>
  </si>
  <si>
    <t>第十章-7</t>
  </si>
  <si>
    <t>第十章-8</t>
  </si>
  <si>
    <t>第十章-9</t>
  </si>
  <si>
    <t>第十一章-2</t>
  </si>
  <si>
    <t>第十一章-3</t>
  </si>
  <si>
    <t>第十一章-4</t>
  </si>
  <si>
    <t>第十一章-5</t>
  </si>
  <si>
    <t>第十一章-6</t>
  </si>
  <si>
    <t>第十一章-7</t>
  </si>
  <si>
    <t>第十一章-8</t>
  </si>
  <si>
    <t>第十一章-9</t>
  </si>
  <si>
    <t>第十二章-2</t>
  </si>
  <si>
    <t>第十二章-3</t>
  </si>
  <si>
    <t>第十二章-4</t>
  </si>
  <si>
    <t>第十二章-5</t>
  </si>
  <si>
    <t>第十二章-6</t>
  </si>
  <si>
    <t>第十二章-7</t>
  </si>
  <si>
    <t>第十二章-8</t>
  </si>
  <si>
    <t>第十二章-9</t>
  </si>
  <si>
    <t>第十三章-2</t>
  </si>
  <si>
    <t>第十三章-3</t>
  </si>
  <si>
    <t>第十三章-4</t>
  </si>
  <si>
    <t>第十三章-5</t>
  </si>
  <si>
    <t>第十三章-6</t>
  </si>
  <si>
    <t>第十三章-7</t>
  </si>
  <si>
    <t>第十三章-8</t>
  </si>
  <si>
    <t>第十三章-9</t>
  </si>
  <si>
    <t>第十四章-2</t>
  </si>
  <si>
    <t>第十四章-3</t>
  </si>
  <si>
    <t>第十四章-4</t>
  </si>
  <si>
    <t>第十四章-5</t>
  </si>
  <si>
    <t>第十四章-6</t>
  </si>
  <si>
    <t>第十四章-7</t>
  </si>
  <si>
    <t>第十四章-8</t>
  </si>
  <si>
    <t>第十四章-9</t>
  </si>
  <si>
    <t>第十五章-2</t>
  </si>
  <si>
    <t>第十五章-3</t>
  </si>
  <si>
    <t>第十五章-4</t>
  </si>
  <si>
    <t>第十五章-5</t>
  </si>
  <si>
    <t>第十五章-6</t>
  </si>
  <si>
    <t>第十五章-7</t>
  </si>
  <si>
    <t>第十五章-8</t>
  </si>
  <si>
    <t>第十五章-9</t>
  </si>
  <si>
    <t>第十六章-2</t>
  </si>
  <si>
    <t>第十六章-3</t>
  </si>
  <si>
    <t>第十六章-4</t>
  </si>
  <si>
    <t>第十六章-5</t>
  </si>
  <si>
    <t>第十六章-6</t>
  </si>
  <si>
    <t>第十六章-7</t>
  </si>
  <si>
    <t>第十六章-8</t>
  </si>
  <si>
    <t>第十六章-9</t>
  </si>
  <si>
    <t>第十七章-2</t>
  </si>
  <si>
    <t>第十七章-3</t>
  </si>
  <si>
    <t>第十七章-4</t>
  </si>
  <si>
    <t>第十七章-5</t>
  </si>
  <si>
    <t>第十七章-6</t>
  </si>
  <si>
    <t>第十七章-7</t>
  </si>
  <si>
    <t>第十七章-8</t>
  </si>
  <si>
    <t>第十七章-9</t>
  </si>
  <si>
    <t>第十八章-2</t>
  </si>
  <si>
    <t>第十八章-3</t>
  </si>
  <si>
    <t>第十八章-4</t>
  </si>
  <si>
    <t>第十八章-5</t>
  </si>
  <si>
    <t>第十八章-6</t>
  </si>
  <si>
    <t>第十八章-7</t>
  </si>
  <si>
    <t>第十八章-8</t>
  </si>
  <si>
    <t>第十八章-9</t>
  </si>
  <si>
    <t>第十九章-2</t>
  </si>
  <si>
    <t>第十九章-3</t>
  </si>
  <si>
    <t>第十九章-4</t>
  </si>
  <si>
    <t>第十九章-5</t>
  </si>
  <si>
    <t>第十九章-6</t>
  </si>
  <si>
    <t>第十九章-7</t>
  </si>
  <si>
    <t>第十九章-8</t>
  </si>
  <si>
    <t>第十九章-9</t>
  </si>
  <si>
    <t>第二十章-2</t>
  </si>
  <si>
    <t>第二十章-3</t>
  </si>
  <si>
    <t>第二十章-4</t>
  </si>
  <si>
    <t>第二十章-5</t>
  </si>
  <si>
    <t>第二十章-6</t>
  </si>
  <si>
    <t>第二十章-7</t>
  </si>
  <si>
    <t>第二十章-8</t>
  </si>
  <si>
    <t>第二十章-9</t>
  </si>
  <si>
    <t>第一章-1</t>
  </si>
  <si>
    <t>第一章-2</t>
  </si>
  <si>
    <t>第一章-3</t>
  </si>
  <si>
    <t>第一章-4</t>
  </si>
  <si>
    <t>第一章-5</t>
  </si>
  <si>
    <r>
      <t>map</t>
    </r>
    <r>
      <rPr>
        <sz val="12"/>
        <color indexed="8"/>
        <rFont val="宋体"/>
        <family val="3"/>
        <charset val="134"/>
      </rPr>
      <t>3</t>
    </r>
    <r>
      <rPr>
        <sz val="11"/>
        <color theme="1"/>
        <rFont val="宋体"/>
        <family val="2"/>
        <charset val="134"/>
        <scheme val="minor"/>
      </rPr>
      <t/>
    </r>
  </si>
  <si>
    <t>ui/stage/deng1.png</t>
  </si>
  <si>
    <t>ui/stage/qizi1.png;ui/stage/qizi5.png</t>
  </si>
  <si>
    <t>ui/stage/qizi3.png;ui/stage/qizi6.png</t>
  </si>
  <si>
    <t>关卡类型</t>
    <phoneticPr fontId="3" type="noConversion"/>
  </si>
  <si>
    <t>不耗体力</t>
    <phoneticPr fontId="3" type="noConversion"/>
  </si>
  <si>
    <t>耗费体力</t>
    <phoneticPr fontId="3" type="noConversion"/>
  </si>
  <si>
    <t>只开1次</t>
    <phoneticPr fontId="3" type="noConversion"/>
  </si>
  <si>
    <t>monsterAward</t>
    <phoneticPr fontId="3" type="noConversion"/>
  </si>
  <si>
    <r>
      <t>f</t>
    </r>
    <r>
      <rPr>
        <sz val="12"/>
        <color indexed="8"/>
        <rFont val="宋体"/>
        <family val="3"/>
        <charset val="134"/>
      </rPr>
      <t>irstA</t>
    </r>
    <r>
      <rPr>
        <sz val="12"/>
        <color indexed="8"/>
        <rFont val="宋体"/>
        <family val="3"/>
        <charset val="134"/>
      </rPr>
      <t>wardID</t>
    </r>
    <phoneticPr fontId="3" type="noConversion"/>
  </si>
  <si>
    <r>
      <t>firstAward</t>
    </r>
    <r>
      <rPr>
        <sz val="12"/>
        <color indexed="8"/>
        <rFont val="宋体"/>
        <family val="3"/>
        <charset val="134"/>
      </rPr>
      <t>Show</t>
    </r>
    <phoneticPr fontId="3" type="noConversion"/>
  </si>
  <si>
    <t>startLimit</t>
    <phoneticPr fontId="3" type="noConversion"/>
  </si>
  <si>
    <t>1代表等级</t>
    <phoneticPr fontId="3" type="noConversion"/>
  </si>
  <si>
    <t>2代表本章关卡评星</t>
    <phoneticPr fontId="3" type="noConversion"/>
  </si>
  <si>
    <t>3代表前置关卡评星</t>
    <phoneticPr fontId="3" type="noConversion"/>
  </si>
  <si>
    <t>4代表需要完成的任务id</t>
    <phoneticPr fontId="3" type="noConversion"/>
  </si>
  <si>
    <t>stageId</t>
    <phoneticPr fontId="3" type="noConversion"/>
  </si>
  <si>
    <t>2;1;3;0;死亡次数小于1次;164;117;1</t>
  </si>
  <si>
    <t>1;150;2;0;通关时间小于150秒;103;117;1</t>
  </si>
  <si>
    <t>4;25;3;0;生命值未低于25%;146;117;1</t>
  </si>
  <si>
    <t>(11,1);(11,1001);(11,1002);(13,1031)</t>
    <phoneticPr fontId="3" type="noConversion"/>
  </si>
  <si>
    <t>(11,1);(11,2001);(11,2002);(13,1531)</t>
    <phoneticPr fontId="3" type="noConversion"/>
  </si>
  <si>
    <t>(11,1);(11,3001);(11,3002);(13,2031)</t>
    <phoneticPr fontId="3" type="noConversion"/>
  </si>
  <si>
    <t>10001_101010301_1;10002_101010302_2</t>
    <phoneticPr fontId="3" type="noConversion"/>
  </si>
  <si>
    <t>chapterId</t>
    <phoneticPr fontId="3" type="noConversion"/>
  </si>
  <si>
    <t>简单</t>
    <phoneticPr fontId="5" type="noConversion"/>
  </si>
  <si>
    <r>
      <t>map</t>
    </r>
    <r>
      <rPr>
        <sz val="12"/>
        <color indexed="8"/>
        <rFont val="宋体"/>
        <family val="3"/>
        <charset val="134"/>
      </rPr>
      <t>1</t>
    </r>
    <phoneticPr fontId="3" type="noConversion"/>
  </si>
  <si>
    <t>1;35</t>
    <phoneticPr fontId="3" type="noConversion"/>
  </si>
  <si>
    <t>1;6;600</t>
    <phoneticPr fontId="3" type="noConversion"/>
  </si>
  <si>
    <t>普通</t>
    <phoneticPr fontId="5" type="noConversion"/>
  </si>
  <si>
    <t>1;45</t>
    <phoneticPr fontId="3" type="noConversion"/>
  </si>
  <si>
    <t>1;6;1250</t>
    <phoneticPr fontId="3" type="noConversion"/>
  </si>
  <si>
    <t>困难</t>
    <phoneticPr fontId="5" type="noConversion"/>
  </si>
  <si>
    <t>1;55</t>
  </si>
  <si>
    <t>1;6;2500</t>
    <phoneticPr fontId="3" type="noConversion"/>
  </si>
  <si>
    <t>噩梦</t>
    <phoneticPr fontId="5" type="noConversion"/>
  </si>
  <si>
    <t>1;65</t>
  </si>
  <si>
    <t>1;6;4250</t>
    <phoneticPr fontId="3" type="noConversion"/>
  </si>
  <si>
    <t>传奇</t>
    <phoneticPr fontId="5" type="noConversion"/>
  </si>
  <si>
    <t>1;75</t>
  </si>
  <si>
    <t>1;6;7500</t>
    <phoneticPr fontId="3" type="noConversion"/>
  </si>
  <si>
    <t>threat</t>
    <phoneticPr fontId="5" type="noConversion"/>
  </si>
  <si>
    <t>limittime1</t>
    <phoneticPr fontId="5" type="noConversion"/>
  </si>
  <si>
    <t>limittime2</t>
    <phoneticPr fontId="5" type="noConversion"/>
  </si>
  <si>
    <t>没啥特点，入口不同</t>
    <phoneticPr fontId="3" type="noConversion"/>
  </si>
  <si>
    <t>入口不同</t>
  </si>
  <si>
    <t>程庆寅说要留着</t>
    <phoneticPr fontId="3" type="noConversion"/>
  </si>
  <si>
    <r>
      <t>s</t>
    </r>
    <r>
      <rPr>
        <sz val="12"/>
        <color indexed="8"/>
        <rFont val="宋体"/>
        <family val="3"/>
        <charset val="134"/>
      </rPr>
      <t>tageid和招福集市的id需要不同</t>
    </r>
    <phoneticPr fontId="3" type="noConversion"/>
  </si>
  <si>
    <t>普通关卡扫荡</t>
  </si>
  <si>
    <t>不能扫荡</t>
    <phoneticPr fontId="3" type="noConversion"/>
  </si>
  <si>
    <t>精英关卡扫荡</t>
    <phoneticPr fontId="3" type="noConversion"/>
  </si>
  <si>
    <t>十二宗宫扫荡</t>
    <phoneticPr fontId="3" type="noConversion"/>
  </si>
  <si>
    <t>十二宗宫</t>
    <phoneticPr fontId="3" type="noConversion"/>
  </si>
  <si>
    <t>多人副本</t>
    <phoneticPr fontId="5" type="noConversion"/>
  </si>
  <si>
    <t>爬塔</t>
    <phoneticPr fontId="5" type="noConversion"/>
  </si>
  <si>
    <t>大师</t>
    <phoneticPr fontId="3" type="noConversion"/>
  </si>
  <si>
    <t>奖励</t>
    <phoneticPr fontId="3" type="noConversion"/>
  </si>
  <si>
    <t>精英</t>
    <phoneticPr fontId="3" type="noConversion"/>
  </si>
  <si>
    <t>普通</t>
    <phoneticPr fontId="3" type="noConversion"/>
  </si>
  <si>
    <t>入口、评星等不同</t>
    <phoneticPr fontId="3" type="noConversion"/>
  </si>
  <si>
    <t>消耗美食</t>
    <phoneticPr fontId="3" type="noConversion"/>
  </si>
  <si>
    <t>消耗体力</t>
    <phoneticPr fontId="3" type="noConversion"/>
  </si>
  <si>
    <t>对应的扫荡类型</t>
    <phoneticPr fontId="3" type="noConversion"/>
  </si>
  <si>
    <t>暂时未定</t>
    <phoneticPr fontId="3" type="noConversion"/>
  </si>
  <si>
    <t>只消耗次数，宗主关不能扫荡，填0</t>
    <phoneticPr fontId="3" type="noConversion"/>
  </si>
  <si>
    <t>10101-3840</t>
    <phoneticPr fontId="3" type="noConversion"/>
  </si>
  <si>
    <r>
      <t>1;</t>
    </r>
    <r>
      <rPr>
        <sz val="12"/>
        <color indexed="8"/>
        <rFont val="宋体"/>
        <family val="3"/>
        <charset val="134"/>
      </rPr>
      <t>2</t>
    </r>
    <r>
      <rPr>
        <sz val="11"/>
        <color theme="1"/>
        <rFont val="宋体"/>
        <family val="2"/>
        <charset val="134"/>
        <scheme val="minor"/>
      </rPr>
      <t/>
    </r>
  </si>
  <si>
    <r>
      <t>1;</t>
    </r>
    <r>
      <rPr>
        <sz val="12"/>
        <color indexed="8"/>
        <rFont val="宋体"/>
        <family val="3"/>
        <charset val="134"/>
      </rPr>
      <t>3</t>
    </r>
    <r>
      <rPr>
        <sz val="11"/>
        <color theme="1"/>
        <rFont val="宋体"/>
        <family val="2"/>
        <charset val="134"/>
        <scheme val="minor"/>
      </rPr>
      <t/>
    </r>
  </si>
  <si>
    <t>10102-3840</t>
    <phoneticPr fontId="3" type="noConversion"/>
  </si>
  <si>
    <t>10103-3840</t>
    <phoneticPr fontId="3" type="noConversion"/>
  </si>
  <si>
    <t>234;413</t>
  </si>
  <si>
    <t>377;378</t>
  </si>
  <si>
    <t>481;278</t>
  </si>
  <si>
    <t>第二章坐标</t>
    <phoneticPr fontId="3" type="noConversion"/>
  </si>
  <si>
    <t>213;417</t>
  </si>
  <si>
    <t>298;302</t>
  </si>
  <si>
    <t>236;183</t>
  </si>
  <si>
    <t>443;159</t>
  </si>
  <si>
    <t>562;258</t>
  </si>
  <si>
    <t>524;432</t>
  </si>
  <si>
    <t>690;346</t>
  </si>
  <si>
    <t>810;226</t>
  </si>
  <si>
    <t>973;340</t>
  </si>
  <si>
    <r>
      <t>s</t>
    </r>
    <r>
      <rPr>
        <sz val="12"/>
        <color indexed="8"/>
        <rFont val="宋体"/>
        <family val="3"/>
        <charset val="134"/>
      </rPr>
      <t>ceneUI</t>
    </r>
    <phoneticPr fontId="3" type="noConversion"/>
  </si>
  <si>
    <t>第三章-10</t>
  </si>
  <si>
    <t>第三章-11</t>
  </si>
  <si>
    <t>第三章-12</t>
  </si>
  <si>
    <t>image/stage_sceneUI/</t>
  </si>
  <si>
    <t>image/stage_sceneUI/10105.png</t>
    <phoneticPr fontId="4" type="noConversion"/>
  </si>
  <si>
    <t>.png</t>
    <phoneticPr fontId="4" type="noConversion"/>
  </si>
  <si>
    <t>image/stage_sceneUI/1004.png</t>
  </si>
  <si>
    <t>image/stage_sceneUI/1005.png</t>
  </si>
  <si>
    <t>image/stage_sceneUI/1007.png</t>
  </si>
  <si>
    <t>image/stage_sceneUI/1004.png</t>
    <phoneticPr fontId="3" type="noConversion"/>
  </si>
  <si>
    <t>第3章坐标</t>
    <phoneticPr fontId="3" type="noConversion"/>
  </si>
  <si>
    <t>212;422</t>
  </si>
  <si>
    <r>
      <t>2</t>
    </r>
    <r>
      <rPr>
        <sz val="12"/>
        <color indexed="8"/>
        <rFont val="宋体"/>
        <family val="3"/>
        <charset val="134"/>
      </rPr>
      <t>00;200</t>
    </r>
    <phoneticPr fontId="3" type="noConversion"/>
  </si>
  <si>
    <t>297;317</t>
  </si>
  <si>
    <t>297;317</t>
    <phoneticPr fontId="3" type="noConversion"/>
  </si>
  <si>
    <t>397;207</t>
    <phoneticPr fontId="3" type="noConversion"/>
  </si>
  <si>
    <t>455;309</t>
    <phoneticPr fontId="3" type="noConversion"/>
  </si>
  <si>
    <t>612;234</t>
    <phoneticPr fontId="3" type="noConversion"/>
  </si>
  <si>
    <t>487;440</t>
    <phoneticPr fontId="3" type="noConversion"/>
  </si>
  <si>
    <t>632;456</t>
    <phoneticPr fontId="3" type="noConversion"/>
  </si>
  <si>
    <t>784;442</t>
    <phoneticPr fontId="3" type="noConversion"/>
  </si>
  <si>
    <t>808;313</t>
    <phoneticPr fontId="3" type="noConversion"/>
  </si>
  <si>
    <r>
      <t>7</t>
    </r>
    <r>
      <rPr>
        <sz val="12"/>
        <color indexed="8"/>
        <rFont val="宋体"/>
        <family val="3"/>
        <charset val="134"/>
      </rPr>
      <t>56;157</t>
    </r>
    <phoneticPr fontId="3" type="noConversion"/>
  </si>
  <si>
    <t>935;248</t>
  </si>
  <si>
    <t>935;248</t>
    <phoneticPr fontId="3" type="noConversion"/>
  </si>
  <si>
    <t>200;200</t>
  </si>
  <si>
    <t>397;207</t>
  </si>
  <si>
    <t>455;309</t>
  </si>
  <si>
    <t>612;234</t>
  </si>
  <si>
    <t>487;440</t>
  </si>
  <si>
    <t>632;456</t>
  </si>
  <si>
    <t>784;442</t>
  </si>
  <si>
    <t>808;313</t>
  </si>
  <si>
    <t>756;157</t>
  </si>
  <si>
    <t>数数多少个字凑十个吧</t>
  </si>
  <si>
    <t>10103-3840</t>
  </si>
  <si>
    <t>1;1</t>
  </si>
  <si>
    <t>(11,1);(11,1001);(11,1002);(13,1031)</t>
  </si>
  <si>
    <t>(1,1);(11,1);(12,1007);(1,2)</t>
  </si>
  <si>
    <t>10001_101010301_1;10002_101010302_2</t>
  </si>
  <si>
    <t>(12,1001)</t>
  </si>
  <si>
    <t>数数多少个字凑十个吧数数多少个字凑十个吧</t>
  </si>
  <si>
    <t>(1,1);(11,1);(12,1008);(1,2)</t>
  </si>
  <si>
    <t>数数多少个字凑十个吧数数多少个字凑十个吧数数多少个字凑十个吧</t>
  </si>
  <si>
    <t>(1,1);(11,1);(12,1009);(1,2)</t>
  </si>
  <si>
    <t>第四章-10</t>
  </si>
  <si>
    <t>第四章-11</t>
  </si>
  <si>
    <t>第四章-12</t>
  </si>
  <si>
    <t>(1,1);(11,1);(12,1001);(1,2)</t>
  </si>
  <si>
    <t>数数多少个字凑十个吧数数多少个字凑十个吧数数多少个字凑十个吧数数多少个字凑十个吧</t>
  </si>
  <si>
    <t>(1,1);(11,1);(12,1002);(1,2)</t>
  </si>
  <si>
    <t>(12,2001)</t>
  </si>
  <si>
    <t>(11,1);(11,2001);(11,2002);(13,1531)</t>
  </si>
  <si>
    <t>(1,1);(11,1);(12,1003);(1,2)</t>
  </si>
  <si>
    <t>(12,3001)</t>
  </si>
  <si>
    <t>(11,1);(11,3001);(11,3002);(13,2031)</t>
  </si>
  <si>
    <t>(1,1);(11,1);(12,1004);(1,2)</t>
  </si>
  <si>
    <t>(1,1);(11,1);(12,1005);(1,2)</t>
  </si>
  <si>
    <t>(1,1);(11,1);(12,1006);(1,2)</t>
  </si>
  <si>
    <t>第五章-10</t>
  </si>
  <si>
    <t>第五章-11</t>
  </si>
  <si>
    <t>第五章-12</t>
  </si>
  <si>
    <t>第六章-10</t>
  </si>
  <si>
    <t>第六章-11</t>
  </si>
  <si>
    <t>第六章-12</t>
  </si>
  <si>
    <t>第七章-10</t>
  </si>
  <si>
    <t>第七章-11</t>
  </si>
  <si>
    <t>第七章-12</t>
  </si>
  <si>
    <t>第八章-10</t>
  </si>
  <si>
    <t>第八章-11</t>
  </si>
  <si>
    <t>第八章-12</t>
  </si>
  <si>
    <t>第九章-10</t>
  </si>
  <si>
    <t>第九章-11</t>
  </si>
  <si>
    <t>第九章-12</t>
  </si>
  <si>
    <t>第十章-10</t>
  </si>
  <si>
    <t>第十章-11</t>
  </si>
  <si>
    <t>第十章-12</t>
  </si>
  <si>
    <t>第十一章-10</t>
  </si>
  <si>
    <t>第十一章-11</t>
  </si>
  <si>
    <t>第十一章-12</t>
  </si>
  <si>
    <t>第十二章-10</t>
  </si>
  <si>
    <t>第十二章-11</t>
  </si>
  <si>
    <t>第十二章-12</t>
  </si>
  <si>
    <t>第十三章-10</t>
  </si>
  <si>
    <t>第十三章-11</t>
  </si>
  <si>
    <t>第十三章-12</t>
  </si>
  <si>
    <t>第十四章-10</t>
  </si>
  <si>
    <t>第十四章-11</t>
  </si>
  <si>
    <t>第十四章-12</t>
  </si>
  <si>
    <t>第十五章-10</t>
  </si>
  <si>
    <t>第十五章-11</t>
  </si>
  <si>
    <t>第十五章-12</t>
  </si>
  <si>
    <t>第十六章-10</t>
  </si>
  <si>
    <t>第十六章-11</t>
  </si>
  <si>
    <t>第十六章-12</t>
  </si>
  <si>
    <t>第十七章-10</t>
  </si>
  <si>
    <t>第十七章-11</t>
  </si>
  <si>
    <t>第十七章-12</t>
  </si>
  <si>
    <t>第十八章-10</t>
  </si>
  <si>
    <t>第十八章-11</t>
  </si>
  <si>
    <t>第十八章-12</t>
  </si>
  <si>
    <t>第十九章-10</t>
  </si>
  <si>
    <t>第十九章-11</t>
  </si>
  <si>
    <t>第十九章-12</t>
  </si>
  <si>
    <t>第二十章-10</t>
  </si>
  <si>
    <t>第二十章-11</t>
  </si>
  <si>
    <t>第二十章-12</t>
  </si>
  <si>
    <t>ui/stage/qizi1.png;ui/stage/qizi5.png</t>
    <phoneticPr fontId="3" type="noConversion"/>
  </si>
  <si>
    <t>ui/stage/qizi3.png;ui/stage/qizi6.png</t>
    <phoneticPr fontId="4" type="noConversion"/>
  </si>
  <si>
    <t>image/monster_icon/0001.png</t>
  </si>
  <si>
    <t>image/monster_icon/0002.png</t>
  </si>
  <si>
    <t>image/monster_icon/0003.png</t>
  </si>
  <si>
    <t>image/monster_icon/0004.png</t>
  </si>
  <si>
    <t>image/monster_icon/0005.png</t>
  </si>
  <si>
    <t>image/monster_icon/0006.png</t>
  </si>
  <si>
    <t>image/monster_icon/0008.png</t>
  </si>
  <si>
    <t>image/monster_icon/0009.png</t>
  </si>
  <si>
    <t>image/monster_icon/0010.png</t>
  </si>
  <si>
    <t>image/monster_icon/0011.png</t>
  </si>
  <si>
    <t>image/monster_icon/0013.png</t>
  </si>
  <si>
    <t>image/monster_icon/0014.png</t>
  </si>
  <si>
    <t>狂暴喵</t>
    <phoneticPr fontId="5" type="noConversion"/>
  </si>
  <si>
    <t>monster0001</t>
  </si>
  <si>
    <t>蒙面喵</t>
    <phoneticPr fontId="5" type="noConversion"/>
  </si>
  <si>
    <t>monster0002</t>
  </si>
  <si>
    <t>飞行喵</t>
    <phoneticPr fontId="5" type="noConversion"/>
  </si>
  <si>
    <t>monster0003</t>
  </si>
  <si>
    <t>盾喵</t>
    <phoneticPr fontId="5" type="noConversion"/>
  </si>
  <si>
    <t>monster0004</t>
  </si>
  <si>
    <t>巨型喵</t>
    <phoneticPr fontId="5" type="noConversion"/>
  </si>
  <si>
    <t>monster0005</t>
  </si>
  <si>
    <t>自爆喵</t>
    <phoneticPr fontId="5" type="noConversion"/>
  </si>
  <si>
    <t>monster0006</t>
  </si>
  <si>
    <t>纳宗宗主</t>
    <phoneticPr fontId="5" type="noConversion"/>
  </si>
  <si>
    <t>monster0008</t>
  </si>
  <si>
    <t>录宗宗主</t>
    <phoneticPr fontId="5" type="noConversion"/>
  </si>
  <si>
    <t>monster0009</t>
  </si>
  <si>
    <t>大师兄</t>
    <phoneticPr fontId="5" type="noConversion"/>
  </si>
  <si>
    <t>monster0010</t>
  </si>
  <si>
    <t>眼宗西门</t>
    <phoneticPr fontId="5" type="noConversion"/>
  </si>
  <si>
    <t>monster0011</t>
  </si>
  <si>
    <t>手宗宗主男</t>
    <phoneticPr fontId="5" type="noConversion"/>
  </si>
  <si>
    <t>monster0013</t>
  </si>
  <si>
    <t>手宗宗主女</t>
    <phoneticPr fontId="5" type="noConversion"/>
  </si>
  <si>
    <t>monster0014</t>
  </si>
  <si>
    <t>黯（战斗）</t>
    <phoneticPr fontId="5" type="noConversion"/>
  </si>
  <si>
    <t>monster0016</t>
  </si>
  <si>
    <t>修</t>
    <phoneticPr fontId="5" type="noConversion"/>
  </si>
  <si>
    <t>monster0017</t>
  </si>
  <si>
    <t>暴力猫</t>
    <phoneticPr fontId="5" type="noConversion"/>
  </si>
  <si>
    <t>monster0018</t>
  </si>
  <si>
    <t>双刀猫</t>
    <phoneticPr fontId="5" type="noConversion"/>
  </si>
  <si>
    <t>monster0019</t>
  </si>
  <si>
    <t>树藤猫</t>
    <phoneticPr fontId="5" type="noConversion"/>
  </si>
  <si>
    <t>monster0020</t>
  </si>
  <si>
    <t>弹弓猫</t>
    <phoneticPr fontId="5" type="noConversion"/>
  </si>
  <si>
    <t>monster0021</t>
  </si>
  <si>
    <t>鞭猫</t>
    <phoneticPr fontId="5" type="noConversion"/>
  </si>
  <si>
    <t>monster0022</t>
  </si>
  <si>
    <t>海螺猫</t>
    <phoneticPr fontId="5" type="noConversion"/>
  </si>
  <si>
    <t>monster0023</t>
  </si>
  <si>
    <t>死神喵</t>
    <phoneticPr fontId="5" type="noConversion"/>
  </si>
  <si>
    <t>monster0024</t>
  </si>
  <si>
    <t>泼猴怪</t>
    <phoneticPr fontId="5" type="noConversion"/>
  </si>
  <si>
    <t>monster0025</t>
  </si>
  <si>
    <t>男树藤喵</t>
    <phoneticPr fontId="5" type="noConversion"/>
  </si>
  <si>
    <t>monster0026</t>
  </si>
  <si>
    <t>铁爪喵</t>
    <phoneticPr fontId="5" type="noConversion"/>
  </si>
  <si>
    <t>monster0027</t>
  </si>
  <si>
    <t>灯笼喵</t>
    <phoneticPr fontId="5" type="noConversion"/>
  </si>
  <si>
    <t>monster0028</t>
  </si>
  <si>
    <t>高跷喵</t>
    <phoneticPr fontId="5" type="noConversion"/>
  </si>
  <si>
    <t>monster0029</t>
  </si>
  <si>
    <t>道士喵</t>
    <phoneticPr fontId="5" type="noConversion"/>
  </si>
  <si>
    <t>monster0030</t>
  </si>
  <si>
    <t>萨满喵</t>
    <phoneticPr fontId="5" type="noConversion"/>
  </si>
  <si>
    <t>monster0031</t>
  </si>
  <si>
    <t>残兵喵</t>
    <phoneticPr fontId="5" type="noConversion"/>
  </si>
  <si>
    <t>monster0032</t>
  </si>
  <si>
    <t>酿酒大师</t>
    <phoneticPr fontId="5" type="noConversion"/>
  </si>
  <si>
    <t>monster0033</t>
  </si>
  <si>
    <t>酒桶喵</t>
    <phoneticPr fontId="5" type="noConversion"/>
  </si>
  <si>
    <t>monster0034</t>
  </si>
  <si>
    <t>盗贼猫</t>
    <phoneticPr fontId="5" type="noConversion"/>
  </si>
  <si>
    <t>monster0035</t>
  </si>
  <si>
    <t>船锚猫</t>
    <phoneticPr fontId="5" type="noConversion"/>
  </si>
  <si>
    <t>monster0036</t>
  </si>
  <si>
    <t>树藤怪</t>
    <phoneticPr fontId="5" type="noConversion"/>
  </si>
  <si>
    <t>monster0037</t>
  </si>
  <si>
    <t>机械傀儡</t>
    <phoneticPr fontId="5" type="noConversion"/>
  </si>
  <si>
    <t>monster0038</t>
  </si>
  <si>
    <t>葫芦猫</t>
    <phoneticPr fontId="5" type="noConversion"/>
  </si>
  <si>
    <t>monster0039</t>
  </si>
  <si>
    <t>小丑-梅花</t>
    <phoneticPr fontId="5" type="noConversion"/>
  </si>
  <si>
    <t>monster0040</t>
  </si>
  <si>
    <t>小丑-方片</t>
    <phoneticPr fontId="5" type="noConversion"/>
  </si>
  <si>
    <t>monster0041</t>
  </si>
  <si>
    <t>虎妹</t>
    <phoneticPr fontId="5" type="noConversion"/>
  </si>
  <si>
    <t>monster0042</t>
  </si>
  <si>
    <t>钟无盐</t>
    <phoneticPr fontId="5" type="noConversion"/>
  </si>
  <si>
    <t>monster0045</t>
  </si>
  <si>
    <t>炼金猫</t>
    <phoneticPr fontId="5" type="noConversion"/>
  </si>
  <si>
    <t>monster0046</t>
  </si>
  <si>
    <t>画师猫</t>
    <phoneticPr fontId="5" type="noConversion"/>
  </si>
  <si>
    <t>monster0047</t>
  </si>
  <si>
    <t>假修</t>
    <phoneticPr fontId="5" type="noConversion"/>
  </si>
  <si>
    <t>monster0048</t>
  </si>
  <si>
    <t>小丑北斗</t>
    <phoneticPr fontId="5" type="noConversion"/>
  </si>
  <si>
    <t>monster0049</t>
  </si>
  <si>
    <t>铁面人罗汉</t>
    <phoneticPr fontId="5" type="noConversion"/>
  </si>
  <si>
    <t>monster0050</t>
  </si>
  <si>
    <t>女旦紫心</t>
    <phoneticPr fontId="5" type="noConversion"/>
  </si>
  <si>
    <t>monster0051</t>
  </si>
  <si>
    <t>女旦兰心</t>
    <phoneticPr fontId="5" type="noConversion"/>
  </si>
  <si>
    <t>monster0052</t>
  </si>
  <si>
    <t>唐明</t>
    <phoneticPr fontId="5" type="noConversion"/>
  </si>
  <si>
    <t>monster0053</t>
    <phoneticPr fontId="5" type="noConversion"/>
  </si>
  <si>
    <t>机器猫</t>
    <phoneticPr fontId="5" type="noConversion"/>
  </si>
  <si>
    <t>monster0056</t>
  </si>
  <si>
    <t>法师猫</t>
    <phoneticPr fontId="5" type="noConversion"/>
  </si>
  <si>
    <t>monster0057</t>
  </si>
  <si>
    <t>弓箭猫</t>
    <phoneticPr fontId="5" type="noConversion"/>
  </si>
  <si>
    <t>monster0058</t>
  </si>
  <si>
    <t>怪物头像</t>
    <phoneticPr fontId="4" type="noConversion"/>
  </si>
  <si>
    <t>image/monster_icon/0016.png</t>
  </si>
  <si>
    <t>image/monster_icon/0017.png</t>
  </si>
  <si>
    <t>image/monster_icon/0018.png</t>
  </si>
  <si>
    <t>image/monster_icon/0019.png</t>
  </si>
  <si>
    <t>image/monster_icon/0020.png</t>
  </si>
  <si>
    <t>image/monster_icon/0021.png</t>
  </si>
  <si>
    <t>image/monster_icon/0022.png</t>
  </si>
  <si>
    <t>image/monster_icon/0023.png</t>
  </si>
  <si>
    <t>image/monster_icon/0024.png</t>
  </si>
  <si>
    <t>image/monster_icon/0025.png</t>
  </si>
  <si>
    <t>image/monster_icon/0026.png</t>
  </si>
  <si>
    <t>image/monster_icon/0027.png</t>
  </si>
  <si>
    <t>image/monster_icon/0028.png</t>
  </si>
  <si>
    <t>image/monster_icon/0029.png</t>
  </si>
  <si>
    <t>image/monster_icon/0030.png</t>
  </si>
  <si>
    <t>image/monster_icon/0031.png</t>
  </si>
  <si>
    <t>image/monster_icon/0032.png</t>
  </si>
  <si>
    <t>image/monster_icon/0033.png</t>
  </si>
  <si>
    <t>image/monster_icon/0034.png</t>
  </si>
  <si>
    <t>image/monster_icon/0035.png</t>
  </si>
  <si>
    <t>image/monster_icon/0036.png</t>
  </si>
  <si>
    <t>image/monster_icon/0037.png</t>
  </si>
  <si>
    <t>image/monster_icon/0038.png</t>
  </si>
  <si>
    <t>image/monster_icon/0039.png</t>
  </si>
  <si>
    <t>image/monster_icon/0040.png</t>
  </si>
  <si>
    <t>image/monster_icon/0041.png</t>
  </si>
  <si>
    <t>image/monster_icon/0042.png</t>
  </si>
  <si>
    <t>image/monster_icon/0045.png</t>
  </si>
  <si>
    <t>image/monster_icon/0046.png</t>
  </si>
  <si>
    <t>image/monster_icon/0047.png</t>
  </si>
  <si>
    <t>image/monster_icon/0048.png</t>
  </si>
  <si>
    <t>image/monster_icon/0049.png</t>
  </si>
  <si>
    <t>image/monster_icon/0050.png</t>
  </si>
  <si>
    <t>image/monster_icon/0051.png</t>
  </si>
  <si>
    <t>image/monster_icon/0052.png</t>
  </si>
  <si>
    <t>image/monster_icon/0053.png</t>
  </si>
  <si>
    <t>image/monster_icon/0056.png</t>
  </si>
  <si>
    <t>image/monster_icon/0057.png</t>
  </si>
  <si>
    <t>image/monster_icon/0058.png</t>
  </si>
  <si>
    <t>(12,1001,1)</t>
  </si>
  <si>
    <t>(12,2001,1)</t>
  </si>
  <si>
    <t>(12,3001,1)</t>
  </si>
  <si>
    <t>(1,2,666)</t>
    <phoneticPr fontId="3" type="noConversion"/>
  </si>
  <si>
    <t>#monster0001_headiconM.png</t>
  </si>
  <si>
    <t>#monster0002_headiconM.png</t>
  </si>
  <si>
    <t>#monster0003_headiconM.png</t>
  </si>
  <si>
    <t>#monster0004_headiconM.png</t>
  </si>
  <si>
    <t>#monster0005_headiconM.png</t>
  </si>
  <si>
    <t>#monster0006_headiconM.png</t>
  </si>
  <si>
    <t>#monster0008_headiconM.png</t>
  </si>
  <si>
    <t>#monster0009_headiconM.png</t>
  </si>
  <si>
    <t>#monster0010_headiconM.png</t>
  </si>
  <si>
    <t>#monster0011_headiconM.png</t>
  </si>
  <si>
    <t>#monster0013_headiconM.png</t>
  </si>
  <si>
    <t>#monster0014_headiconM.png</t>
  </si>
  <si>
    <t>#monster0016_headiconM.png</t>
  </si>
  <si>
    <t>#monster0017_headiconM.png</t>
  </si>
  <si>
    <t>#monster0018_headiconM.png</t>
  </si>
  <si>
    <t>#monster0019_headiconM.png</t>
  </si>
  <si>
    <t>#monster0020_headiconM.png</t>
  </si>
  <si>
    <t>#monster0021_headiconM.png</t>
  </si>
  <si>
    <t>#monster0022_headiconM.png</t>
  </si>
  <si>
    <t>#monster0023_headiconM.png</t>
  </si>
  <si>
    <t>#monster0024_headiconM.png</t>
  </si>
  <si>
    <t>#monster0025_headiconM.png</t>
  </si>
  <si>
    <t>#monster0026_headiconM.png</t>
  </si>
  <si>
    <t>#monster0027_headiconM.png</t>
  </si>
  <si>
    <t>#monster0028_headiconM.png</t>
  </si>
  <si>
    <t>#monster0029_headiconM.png</t>
  </si>
  <si>
    <t>#monster0030_headiconM.png</t>
  </si>
  <si>
    <t>#monster0031_headiconM.png</t>
  </si>
  <si>
    <t>#monster0032_headiconM.png</t>
  </si>
  <si>
    <t>#monster0033_headiconM.png</t>
  </si>
  <si>
    <t>#monster0034_headiconM.png</t>
  </si>
  <si>
    <t>#monster0035_headiconM.png</t>
  </si>
  <si>
    <t>#monster0036_headiconM.png</t>
  </si>
  <si>
    <t>#monster0037_headiconM.png</t>
  </si>
  <si>
    <t>#monster0038_headiconM.png</t>
  </si>
  <si>
    <t>#monster0039_headiconM.png</t>
  </si>
  <si>
    <t>#monster0040_headiconM.png</t>
  </si>
  <si>
    <t>#monster0041_headiconM.png</t>
  </si>
  <si>
    <t>#monster0042_headiconM.png</t>
  </si>
  <si>
    <t>#monster0045_headiconM.png</t>
  </si>
  <si>
    <t>#monster0046_headiconM.png</t>
  </si>
  <si>
    <t>#monster0047_headiconM.png</t>
  </si>
  <si>
    <t>#monster0048_headiconM.png</t>
  </si>
  <si>
    <t>#monster0049_headiconM.png</t>
  </si>
  <si>
    <t>#monster0050_headiconM.png</t>
  </si>
  <si>
    <t>#monster0051_headiconM.png</t>
  </si>
  <si>
    <t>#monster0052_headiconM.png</t>
  </si>
  <si>
    <t>#monster0053_headiconM.png</t>
  </si>
  <si>
    <t>#monster0056_headiconM.png</t>
  </si>
  <si>
    <t>#monster0057_headiconM.png</t>
  </si>
  <si>
    <t>#monster0058_headiconM.png</t>
  </si>
  <si>
    <t>10403;10404</t>
  </si>
  <si>
    <t>10409;10410</t>
  </si>
  <si>
    <t>10503;10504</t>
  </si>
  <si>
    <t>10509;10510</t>
  </si>
  <si>
    <t>10603;10604</t>
  </si>
  <si>
    <t>10609;10610</t>
  </si>
  <si>
    <t>10703;10704</t>
  </si>
  <si>
    <t>10709;10710</t>
  </si>
  <si>
    <t>10803;10804</t>
  </si>
  <si>
    <t>10809;10810</t>
  </si>
  <si>
    <t>10903;10904</t>
  </si>
  <si>
    <t>10909;10910</t>
  </si>
  <si>
    <t>11003;11004</t>
  </si>
  <si>
    <t>11009;11010</t>
  </si>
  <si>
    <t>11103;11104</t>
  </si>
  <si>
    <t>11109;11110</t>
  </si>
  <si>
    <t>11203;11204</t>
  </si>
  <si>
    <t>11209;11210</t>
  </si>
  <si>
    <t>11303;11304</t>
  </si>
  <si>
    <t>11309;11310</t>
  </si>
  <si>
    <t>11403;11404</t>
  </si>
  <si>
    <t>11409;11410</t>
  </si>
  <si>
    <t>11503;11504</t>
  </si>
  <si>
    <t>11509;11510</t>
  </si>
  <si>
    <t>11603;11604</t>
  </si>
  <si>
    <t>11609;11610</t>
  </si>
  <si>
    <t>11703;11704</t>
  </si>
  <si>
    <t>11709;11710</t>
  </si>
  <si>
    <t>11803;11804</t>
  </si>
  <si>
    <t>11809;11810</t>
  </si>
  <si>
    <t>11903;11904</t>
  </si>
  <si>
    <t>11909;11910</t>
  </si>
  <si>
    <t>12003;12004</t>
  </si>
  <si>
    <t>12009;12010</t>
  </si>
  <si>
    <t>10512;10601</t>
  </si>
  <si>
    <t>10203;10204</t>
  </si>
  <si>
    <t>10206;10207</t>
  </si>
  <si>
    <t>10209;10301</t>
  </si>
  <si>
    <t>10303;10304</t>
  </si>
  <si>
    <t>10306;10307</t>
  </si>
  <si>
    <t>10309;10310</t>
  </si>
  <si>
    <t>10312;10401</t>
  </si>
  <si>
    <t>10406;10407</t>
  </si>
  <si>
    <t>10412;10501</t>
  </si>
  <si>
    <t>10506;10507</t>
  </si>
  <si>
    <t>10606;10607</t>
  </si>
  <si>
    <t>10612;10701</t>
  </si>
  <si>
    <t>10706;10707</t>
  </si>
  <si>
    <t>10712;10801</t>
  </si>
  <si>
    <t>10806;10807</t>
  </si>
  <si>
    <t>10812;10901</t>
  </si>
  <si>
    <t>10906;10907</t>
  </si>
  <si>
    <t>10912;11001</t>
  </si>
  <si>
    <t>11006;11007</t>
  </si>
  <si>
    <t>11012;11101</t>
  </si>
  <si>
    <t>11106;11107</t>
  </si>
  <si>
    <t>11112;11201</t>
  </si>
  <si>
    <t>11206;11207</t>
  </si>
  <si>
    <t>11212;11301</t>
  </si>
  <si>
    <t>11306;11307</t>
  </si>
  <si>
    <t>11312;11401</t>
  </si>
  <si>
    <t>11406;11407</t>
  </si>
  <si>
    <t>11412;11501</t>
  </si>
  <si>
    <t>11506;11507</t>
  </si>
  <si>
    <t>11512;11601</t>
  </si>
  <si>
    <t>11606;11607</t>
  </si>
  <si>
    <t>11612;11701</t>
  </si>
  <si>
    <t>11706;11707</t>
  </si>
  <si>
    <t>11712;11801</t>
  </si>
  <si>
    <t>11806;11807</t>
  </si>
  <si>
    <t>11812;11901</t>
  </si>
  <si>
    <t>11906;11907</t>
  </si>
  <si>
    <t>11912;12001</t>
  </si>
  <si>
    <t>12006;12007</t>
  </si>
  <si>
    <t>ui/stage/qizi1.png;ui/stage/qizi2.png</t>
  </si>
  <si>
    <t>6;0;通关关卡</t>
  </si>
  <si>
    <t>1;150;通关时间小于150秒</t>
  </si>
  <si>
    <t>4;25;生命值未低于25%</t>
  </si>
  <si>
    <t>STAGE_STAR_CONDITION = {</t>
  </si>
  <si>
    <t xml:space="preserve">useTime </t>
  </si>
  <si>
    <t>= 1,  --使用时间</t>
  </si>
  <si>
    <t xml:space="preserve">reviveTimes </t>
  </si>
  <si>
    <t>= 2,  --复活次数</t>
  </si>
  <si>
    <t>useFastModeTimes</t>
  </si>
  <si>
    <t>= 3,  --使用极速模式次数</t>
  </si>
  <si>
    <t>leftHpRate</t>
  </si>
  <si>
    <t>= 4,  --剩余血量百分比</t>
  </si>
  <si>
    <t>killRobber</t>
  </si>
  <si>
    <t>= 5,  --击杀乱入者</t>
  </si>
  <si>
    <t>stageVictory</t>
  </si>
  <si>
    <t>= 6,  --关卡胜利</t>
  </si>
  <si>
    <t>关卡得星条件</t>
    <phoneticPr fontId="3" type="noConversion"/>
  </si>
  <si>
    <t>章节</t>
    <phoneticPr fontId="3" type="noConversion"/>
  </si>
  <si>
    <t>类型</t>
    <phoneticPr fontId="3" type="noConversion"/>
  </si>
  <si>
    <t>场景</t>
    <phoneticPr fontId="3" type="noConversion"/>
  </si>
  <si>
    <t>地图</t>
    <phoneticPr fontId="3" type="noConversion"/>
  </si>
  <si>
    <t>通过此关后，开启的下一个关卡</t>
    <phoneticPr fontId="3" type="noConversion"/>
  </si>
  <si>
    <t>坐标点</t>
    <phoneticPr fontId="3" type="noConversion"/>
  </si>
  <si>
    <t>推荐战力</t>
    <phoneticPr fontId="3" type="noConversion"/>
  </si>
  <si>
    <t>地图分几段</t>
    <phoneticPr fontId="3" type="noConversion"/>
  </si>
  <si>
    <t>消耗体力</t>
    <phoneticPr fontId="3" type="noConversion"/>
  </si>
  <si>
    <t>挑战次数</t>
    <phoneticPr fontId="3" type="noConversion"/>
  </si>
  <si>
    <t>挑战限制条件</t>
    <phoneticPr fontId="3" type="noConversion"/>
  </si>
  <si>
    <t>关卡旗子形象</t>
    <phoneticPr fontId="3" type="noConversion"/>
  </si>
  <si>
    <r>
      <t>b</t>
    </r>
    <r>
      <rPr>
        <sz val="12"/>
        <color indexed="8"/>
        <rFont val="宋体"/>
        <family val="3"/>
        <charset val="134"/>
      </rPr>
      <t>oss形象（左上图标）</t>
    </r>
    <phoneticPr fontId="3" type="noConversion"/>
  </si>
  <si>
    <t>评星条件</t>
    <phoneticPr fontId="3" type="noConversion"/>
  </si>
  <si>
    <t>通关奖励铜钱</t>
    <phoneticPr fontId="3" type="noConversion"/>
  </si>
  <si>
    <t>通关奖励经验</t>
    <phoneticPr fontId="3" type="noConversion"/>
  </si>
  <si>
    <t>通关奖励其他资源</t>
    <phoneticPr fontId="3" type="noConversion"/>
  </si>
  <si>
    <t>关卡奖励id</t>
    <phoneticPr fontId="3" type="noConversion"/>
  </si>
  <si>
    <t>首次通关奖励</t>
    <phoneticPr fontId="3" type="noConversion"/>
  </si>
  <si>
    <t>通关翻牌奖池</t>
    <phoneticPr fontId="3" type="noConversion"/>
  </si>
  <si>
    <t>通关奖励展示</t>
    <phoneticPr fontId="3" type="noConversion"/>
  </si>
  <si>
    <t>翻牌展示</t>
    <phoneticPr fontId="3" type="noConversion"/>
  </si>
  <si>
    <t>关卡中击打怪物掉落</t>
    <phoneticPr fontId="3" type="noConversion"/>
  </si>
  <si>
    <t>首次通关额外奖励的展示</t>
    <phoneticPr fontId="3" type="noConversion"/>
  </si>
  <si>
    <t>威胁值</t>
    <phoneticPr fontId="5" type="noConversion"/>
  </si>
  <si>
    <t>最大通关时间</t>
    <phoneticPr fontId="5" type="noConversion"/>
  </si>
  <si>
    <t>低于此时间可能进记录</t>
    <phoneticPr fontId="5" type="noConversion"/>
  </si>
  <si>
    <t>test2</t>
  </si>
  <si>
    <t>test3</t>
  </si>
  <si>
    <t>test4</t>
  </si>
  <si>
    <t>test5</t>
  </si>
  <si>
    <t>test6</t>
  </si>
  <si>
    <t>test7</t>
  </si>
  <si>
    <t>test8</t>
  </si>
  <si>
    <t>test9</t>
  </si>
  <si>
    <t>test10</t>
  </si>
  <si>
    <t>bgmusic</t>
    <phoneticPr fontId="3" type="noConversion"/>
  </si>
  <si>
    <t>int</t>
    <phoneticPr fontId="3" type="noConversion"/>
  </si>
  <si>
    <t>勇气试炼1</t>
  </si>
  <si>
    <t>勇气试炼2</t>
  </si>
  <si>
    <t>勇气试炼3</t>
  </si>
  <si>
    <t>勇气试炼4</t>
  </si>
  <si>
    <r>
      <t>5</t>
    </r>
    <r>
      <rPr>
        <sz val="12"/>
        <color indexed="8"/>
        <rFont val="宋体"/>
        <family val="3"/>
        <charset val="134"/>
      </rPr>
      <t>00002_51_101100502</t>
    </r>
    <phoneticPr fontId="3" type="noConversion"/>
  </si>
  <si>
    <t>101_1_101100501;101_2_101100502;101_3_101100503;101_4_101100504;101_5_101100505;101_6_101100506</t>
    <phoneticPr fontId="3" type="noConversion"/>
  </si>
  <si>
    <r>
      <t>i</t>
    </r>
    <r>
      <rPr>
        <sz val="12"/>
        <color indexed="8"/>
        <rFont val="宋体"/>
        <family val="3"/>
        <charset val="134"/>
      </rPr>
      <t>d</t>
    </r>
    <phoneticPr fontId="3" type="noConversion"/>
  </si>
  <si>
    <r>
      <t>流水i</t>
    </r>
    <r>
      <rPr>
        <sz val="12"/>
        <color indexed="8"/>
        <rFont val="宋体"/>
        <family val="3"/>
        <charset val="134"/>
      </rPr>
      <t>d</t>
    </r>
    <phoneticPr fontId="3" type="noConversion"/>
  </si>
  <si>
    <t>第1次掉落打击次数</t>
    <phoneticPr fontId="3" type="noConversion"/>
  </si>
  <si>
    <t>第1次掉落id</t>
    <phoneticPr fontId="3" type="noConversion"/>
  </si>
  <si>
    <t>第2次掉落打击次数</t>
  </si>
  <si>
    <t>第2次掉落id</t>
  </si>
  <si>
    <t>第3次掉落打击次数</t>
  </si>
  <si>
    <t>第3次掉落id</t>
  </si>
  <si>
    <t>第4次掉落打击次数</t>
  </si>
  <si>
    <t>第4次掉落id</t>
  </si>
  <si>
    <t>第5次掉落打击次数</t>
  </si>
  <si>
    <t>第6次掉落打击次数</t>
  </si>
  <si>
    <t>第6次掉落id</t>
  </si>
  <si>
    <t>第7次掉落打击次数</t>
  </si>
  <si>
    <t>第7次掉落id</t>
  </si>
  <si>
    <t>第8次掉落打击次数</t>
  </si>
  <si>
    <t>第8次掉落id</t>
  </si>
  <si>
    <t>关卡id</t>
    <phoneticPr fontId="3" type="noConversion"/>
  </si>
  <si>
    <t>掉落类型</t>
    <phoneticPr fontId="3" type="noConversion"/>
  </si>
  <si>
    <t>(11,1,10)</t>
  </si>
  <si>
    <t>(13,2551);(13,2541);(13,2531)</t>
  </si>
  <si>
    <t>(13,2552);(13,2542);(13,2532)</t>
  </si>
  <si>
    <t>(13,2553);(13,2543);(13,2533)</t>
  </si>
  <si>
    <t>(13,2554);(13,2544);(13,2534)</t>
  </si>
  <si>
    <t>(13,3051);(13,3041);(13,3031)</t>
  </si>
  <si>
    <t>(13,3052);(13,3042);(13,3032)</t>
  </si>
  <si>
    <t>(13,3053);(13,3043);(13,3033)</t>
  </si>
  <si>
    <t>(13,3054);(13,3044);(13,3034)</t>
  </si>
  <si>
    <t>(13,3551);(13,3541);(13,3531)</t>
  </si>
  <si>
    <t>(13,3552);(13,3542);(13,3532)</t>
  </si>
  <si>
    <t>(13,3553);(13,3543);(13,3533)</t>
  </si>
  <si>
    <t>(13,3554);(13,3544);(13,3534)</t>
  </si>
  <si>
    <t>(13,3555);(13,3545);(13,3535)</t>
  </si>
  <si>
    <t>(13,3556);(13,3546);(13,3536)</t>
  </si>
  <si>
    <t>(13,4051);(13,4041);(13,4031)</t>
  </si>
  <si>
    <t>(13,4052);(13,4042);(13,4032)</t>
  </si>
  <si>
    <t>(13,4053);(13,4043);(13,4033)</t>
  </si>
  <si>
    <t>(13,4054);(13,4044);(13,4034)</t>
  </si>
  <si>
    <t>(13,4056);(13,4046);(13,4036)</t>
  </si>
  <si>
    <t>(13,4551);(13,4541);(13,4531)</t>
  </si>
  <si>
    <t>(13,4552);(13,4542);(13,4532)</t>
  </si>
  <si>
    <t>(13,4553);(13,4543);(13,4533)</t>
  </si>
  <si>
    <t>(13,4554);(13,4544);(13,4534)</t>
  </si>
  <si>
    <t>(13,4555);(13,4545);(13,4535)</t>
  </si>
  <si>
    <t>(13,4556);(13,4546);(13,4536)</t>
  </si>
  <si>
    <t>(13,5051);(13,5041);(13,5031)</t>
  </si>
  <si>
    <t>(13,5052);(13,5042);(13,5032)</t>
  </si>
  <si>
    <t>(13,5053);(13,5043);(13,5033)</t>
  </si>
  <si>
    <t>(13,5054);(13,5044);(13,5034)</t>
  </si>
  <si>
    <t>(13,5055);(13,5045);(13,5035)</t>
  </si>
  <si>
    <t>(13,5056);(13,5046);(13,5036)</t>
  </si>
  <si>
    <t>(13,5551);(13,5541);(13,5531)</t>
  </si>
  <si>
    <t>(13,5552);(13,5542);(13,5532)</t>
  </si>
  <si>
    <t>(13,5553);(13,5543);(13,5533)</t>
  </si>
  <si>
    <t>(13,5554);(13,5544);(13,5534)</t>
  </si>
  <si>
    <t>(13,5555);(13,5545);(13,5535)</t>
  </si>
  <si>
    <t>(13,5556);(13,5546);(13,5536)</t>
  </si>
  <si>
    <t>(13,6051);(13,6041);(13,6031)</t>
  </si>
  <si>
    <t>(13,6052);(13,6042);(13,6032)</t>
  </si>
  <si>
    <t>(13,6053);(13,6043);(13,6033)</t>
  </si>
  <si>
    <t>(13,6054);(13,6044);(13,6034)</t>
  </si>
  <si>
    <t>(13,6055);(13,6045);(13,6035)</t>
  </si>
  <si>
    <t>(13,6056);(13,6046);(13,6036)</t>
  </si>
  <si>
    <t>(13,6551);(13,6541);(13,6531)</t>
  </si>
  <si>
    <t>(13,6552);(13,6542);(13,6532)</t>
  </si>
  <si>
    <t>(13,6553);(13,6543);(13,6533)</t>
  </si>
  <si>
    <t>(13,6554);(13,6544);(13,6534)</t>
  </si>
  <si>
    <t>(13,6555);(13,6545);(13,6535)</t>
  </si>
  <si>
    <t>(13,6556);(13,6546);(13,6536)</t>
  </si>
  <si>
    <t>(13,7051);(13,7041);(13,7031)</t>
  </si>
  <si>
    <t>(13,7052);(13,7042);(13,7032)</t>
  </si>
  <si>
    <t>(13,7053);(13,7043);(13,7033)</t>
  </si>
  <si>
    <t>(13,7054);(13,7044);(13,7034)</t>
  </si>
  <si>
    <t>(13,7055);(13,7045);(13,7035)</t>
  </si>
  <si>
    <t>(13,7056);(13,7046);(13,7036)</t>
  </si>
  <si>
    <t>(13,7551);(13,7541);(13,7531)</t>
  </si>
  <si>
    <t>(13,7552);(13,7542);(13,7532)</t>
  </si>
  <si>
    <t>(13,7553);(13,7543);(13,7533)</t>
  </si>
  <si>
    <t>(13,7554);(13,7544);(13,7534)</t>
  </si>
  <si>
    <t>(13,7555);(13,7545);(13,7535)</t>
  </si>
  <si>
    <t>(13,7556);(13,7546);(13,7536)</t>
  </si>
  <si>
    <t>(13,8051);(13,8041);(13,8031)</t>
  </si>
  <si>
    <t>(13,8052);(13,8042);(13,8032)</t>
  </si>
  <si>
    <t>(13,8053);(13,8043);(13,8033)</t>
  </si>
  <si>
    <t>(13,8054);(13,8044);(13,8034)</t>
  </si>
  <si>
    <t>(13,8055);(13,8045);(13,8035)</t>
  </si>
  <si>
    <t>(13,8056);(13,8046);(13,8036)</t>
  </si>
  <si>
    <t>第5次掉落id</t>
    <phoneticPr fontId="3" type="noConversion"/>
  </si>
  <si>
    <t>杀死掉落</t>
    <phoneticPr fontId="3" type="noConversion"/>
  </si>
  <si>
    <t>1;35</t>
  </si>
  <si>
    <t>1;45</t>
  </si>
  <si>
    <t>1;90</t>
  </si>
  <si>
    <t>stageId</t>
  </si>
  <si>
    <t>chapterId</t>
  </si>
  <si>
    <t>sceneUI</t>
  </si>
  <si>
    <t>perBloodCount</t>
  </si>
  <si>
    <t>firstAwardID</t>
  </si>
  <si>
    <t>awardCardID</t>
  </si>
  <si>
    <t>awardShow</t>
  </si>
  <si>
    <t>awardCardShow</t>
  </si>
  <si>
    <t>monsterAward</t>
  </si>
  <si>
    <t>firstAwardShow</t>
  </si>
  <si>
    <t>threat</t>
  </si>
  <si>
    <t>limittime1</t>
  </si>
  <si>
    <t>limittime2</t>
  </si>
  <si>
    <t>bgmusic</t>
  </si>
  <si>
    <t>简单</t>
  </si>
  <si>
    <t>1;6;800</t>
  </si>
  <si>
    <t>普通</t>
  </si>
  <si>
    <t>1;6;1200</t>
  </si>
  <si>
    <t>困难</t>
  </si>
  <si>
    <t>1;6;1600</t>
  </si>
  <si>
    <t>噩梦</t>
  </si>
  <si>
    <t>1;6;2400</t>
  </si>
  <si>
    <t>传奇</t>
  </si>
  <si>
    <t>1;6;3200</t>
  </si>
  <si>
    <t>test1</t>
  </si>
  <si>
    <t>(11,1);(11,1001);(11,1002)</t>
  </si>
  <si>
    <t>10103;10104</t>
  </si>
  <si>
    <t>10106;10107</t>
  </si>
  <si>
    <t>第一章-6</t>
  </si>
  <si>
    <t>第二章-1</t>
  </si>
  <si>
    <t>第二章-2</t>
  </si>
  <si>
    <t>第二章-3</t>
  </si>
  <si>
    <t>第二章-4</t>
  </si>
  <si>
    <t>443;199</t>
  </si>
  <si>
    <t>(9,1001);(9,1002);(6,1)</t>
  </si>
  <si>
    <t>第二章-5</t>
  </si>
  <si>
    <t>第二章-6</t>
  </si>
  <si>
    <t>第二章-7</t>
  </si>
  <si>
    <t>第二章-8</t>
  </si>
  <si>
    <t>第二章-9</t>
  </si>
  <si>
    <t>(11,1);(11,2001);(11,2002)</t>
  </si>
  <si>
    <t>第四章-1</t>
  </si>
  <si>
    <t>第五章-1</t>
  </si>
  <si>
    <t>(11,1);(11,3001);(11,3002)</t>
  </si>
  <si>
    <t>第六章-1</t>
  </si>
  <si>
    <t>第七章-1</t>
  </si>
  <si>
    <t>(11,1);(11,4001);(11,4002)</t>
  </si>
  <si>
    <t>第八章-1</t>
  </si>
  <si>
    <t>第九章-1</t>
  </si>
  <si>
    <t>(11,1);(11,5001);(11,5002)</t>
  </si>
  <si>
    <t>第十章-1</t>
  </si>
  <si>
    <t>第十一章-1</t>
  </si>
  <si>
    <t>(11,1);(11,6001);(11,6002)</t>
  </si>
  <si>
    <t>第十二章-1</t>
  </si>
  <si>
    <t>第十三章-1</t>
  </si>
  <si>
    <t>(11,1);(11,7001);(11,7002)</t>
  </si>
  <si>
    <t>第十四章-1</t>
  </si>
  <si>
    <t>第十五章-1</t>
  </si>
  <si>
    <t>(11,1);(11,8001);(11,8002)</t>
  </si>
  <si>
    <t>第十六章-1</t>
  </si>
  <si>
    <t>第十七章-1</t>
  </si>
  <si>
    <t>第十八章-1</t>
  </si>
  <si>
    <t>第十九章-1</t>
  </si>
  <si>
    <t>第二十章-1</t>
  </si>
  <si>
    <t>(13,2051);(13,2041);(13,2031)</t>
  </si>
  <si>
    <t>大师第三章-1</t>
  </si>
  <si>
    <t>大师第三章-2</t>
  </si>
  <si>
    <t>(13,2052);(13,2042);(13,2032)</t>
  </si>
  <si>
    <t>大师第三章-3</t>
  </si>
  <si>
    <t>大师第三章-4</t>
  </si>
  <si>
    <t>大师第三章-5</t>
  </si>
  <si>
    <t>大师第三章-6</t>
  </si>
  <si>
    <t>大师第三章-7</t>
  </si>
  <si>
    <t>大师第三章-8</t>
  </si>
  <si>
    <t>大师第三章-9</t>
  </si>
  <si>
    <t>大师第三章-10</t>
  </si>
  <si>
    <t>大师第三章-11</t>
  </si>
  <si>
    <t>大师第三章-12</t>
  </si>
  <si>
    <t>大师第四章-1</t>
  </si>
  <si>
    <t>大师第四章-2</t>
  </si>
  <si>
    <t>大师第四章-3</t>
  </si>
  <si>
    <t>大师第四章-4</t>
  </si>
  <si>
    <t>大师第四章-5</t>
  </si>
  <si>
    <t>大师第四章-6</t>
  </si>
  <si>
    <t>大师第四章-7</t>
  </si>
  <si>
    <t>大师第四章-8</t>
  </si>
  <si>
    <t>大师第四章-9</t>
  </si>
  <si>
    <t>大师第四章-10</t>
  </si>
  <si>
    <t>大师第四章-11</t>
  </si>
  <si>
    <t>大师第四章-12</t>
  </si>
  <si>
    <t>大师第五章-1</t>
  </si>
  <si>
    <t>大师第五章-2</t>
  </si>
  <si>
    <t>大师第五章-3</t>
  </si>
  <si>
    <t>大师第五章-4</t>
  </si>
  <si>
    <t>大师第五章-5</t>
  </si>
  <si>
    <t>大师第五章-6</t>
  </si>
  <si>
    <t>大师第五章-7</t>
  </si>
  <si>
    <t>大师第五章-8</t>
  </si>
  <si>
    <t>大师第五章-9</t>
  </si>
  <si>
    <t>大师第五章-10</t>
  </si>
  <si>
    <t>大师第五章-11</t>
  </si>
  <si>
    <t>大师第五章-12</t>
  </si>
  <si>
    <t>大师第六章-1</t>
  </si>
  <si>
    <t>大师第六章-2</t>
  </si>
  <si>
    <t>大师第六章-3</t>
  </si>
  <si>
    <t>大师第六章-4</t>
  </si>
  <si>
    <t>大师第六章-5</t>
  </si>
  <si>
    <t>大师第六章-6</t>
  </si>
  <si>
    <t>大师第六章-7</t>
  </si>
  <si>
    <t>(13,3055);(13,3045);(13,3035)</t>
  </si>
  <si>
    <t>大师第六章-8</t>
  </si>
  <si>
    <t>(13,3056);(13,3046);(13,3036)</t>
  </si>
  <si>
    <t>大师第六章-9</t>
  </si>
  <si>
    <t>大师第六章-10</t>
  </si>
  <si>
    <t>大师第六章-11</t>
  </si>
  <si>
    <t>大师第六章-12</t>
  </si>
  <si>
    <t>大师第七章-1</t>
  </si>
  <si>
    <t>大师第七章-2</t>
  </si>
  <si>
    <t>大师第七章-3</t>
  </si>
  <si>
    <t>大师第七章-4</t>
  </si>
  <si>
    <t>大师第七章-5</t>
  </si>
  <si>
    <t>大师第七章-6</t>
  </si>
  <si>
    <t>大师第七章-7</t>
  </si>
  <si>
    <t>大师第七章-8</t>
  </si>
  <si>
    <t>大师第七章-9</t>
  </si>
  <si>
    <t>大师第七章-10</t>
  </si>
  <si>
    <t>大师第七章-11</t>
  </si>
  <si>
    <t>大师第七章-12</t>
  </si>
  <si>
    <t>大师第八章-1</t>
  </si>
  <si>
    <t>大师第八章-2</t>
  </si>
  <si>
    <t>大师第八章-3</t>
  </si>
  <si>
    <t>大师第八章-4</t>
  </si>
  <si>
    <t>大师第八章-5</t>
  </si>
  <si>
    <t>大师第八章-6</t>
  </si>
  <si>
    <t>大师第八章-7</t>
  </si>
  <si>
    <t>(13,4055);(13,4045);(13,4035)</t>
  </si>
  <si>
    <t>大师第八章-8</t>
  </si>
  <si>
    <t>大师第八章-9</t>
  </si>
  <si>
    <t>大师第八章-10</t>
  </si>
  <si>
    <t>大师第八章-11</t>
  </si>
  <si>
    <t>大师第八章-12</t>
  </si>
  <si>
    <t>大师第九章-1</t>
  </si>
  <si>
    <t>大师第九章-2</t>
  </si>
  <si>
    <t>大师第九章-3</t>
  </si>
  <si>
    <t>大师第九章-4</t>
  </si>
  <si>
    <t>大师第九章-5</t>
  </si>
  <si>
    <t>大师第九章-6</t>
  </si>
  <si>
    <t>大师第九章-7</t>
  </si>
  <si>
    <t>大师第九章-8</t>
  </si>
  <si>
    <t>大师第九章-9</t>
  </si>
  <si>
    <t>大师第九章-10</t>
  </si>
  <si>
    <t>大师第九章-11</t>
  </si>
  <si>
    <t>大师第九章-12</t>
  </si>
  <si>
    <t>大师第十章-1</t>
  </si>
  <si>
    <t>大师第十章-2</t>
  </si>
  <si>
    <t>大师第十章-3</t>
  </si>
  <si>
    <t>大师第十章-4</t>
  </si>
  <si>
    <t>大师第十章-5</t>
  </si>
  <si>
    <t>大师第十章-6</t>
  </si>
  <si>
    <t>大师第十章-7</t>
  </si>
  <si>
    <t>大师第十章-8</t>
  </si>
  <si>
    <t>大师第十章-9</t>
  </si>
  <si>
    <t>大师第十章-10</t>
  </si>
  <si>
    <t>大师第十章-11</t>
  </si>
  <si>
    <t>大师第十章-12</t>
  </si>
  <si>
    <t>大师第十一章-1</t>
  </si>
  <si>
    <t>大师第十一章-2</t>
  </si>
  <si>
    <t>大师第十一章-3</t>
  </si>
  <si>
    <t>大师第十一章-4</t>
  </si>
  <si>
    <t>大师第十一章-5</t>
  </si>
  <si>
    <t>大师第十一章-6</t>
  </si>
  <si>
    <t>大师第十一章-7</t>
  </si>
  <si>
    <t>大师第十一章-8</t>
  </si>
  <si>
    <t>大师第十一章-9</t>
  </si>
  <si>
    <t>大师第十一章-10</t>
  </si>
  <si>
    <t>大师第十一章-11</t>
  </si>
  <si>
    <t>大师第十一章-12</t>
  </si>
  <si>
    <t>大师第十二章-1</t>
  </si>
  <si>
    <t>大师第十二章-2</t>
  </si>
  <si>
    <t>大师第十二章-3</t>
  </si>
  <si>
    <t>大师第十二章-4</t>
  </si>
  <si>
    <t>大师第十二章-5</t>
  </si>
  <si>
    <t>大师第十二章-6</t>
  </si>
  <si>
    <t>大师第十二章-7</t>
  </si>
  <si>
    <t>大师第十二章-8</t>
  </si>
  <si>
    <t>大师第十二章-9</t>
  </si>
  <si>
    <t>大师第十二章-10</t>
  </si>
  <si>
    <t>大师第十二章-11</t>
  </si>
  <si>
    <t>大师第十二章-12</t>
  </si>
  <si>
    <t>大师第十三章-1</t>
  </si>
  <si>
    <t>大师第十三章-2</t>
  </si>
  <si>
    <t>大师第十三章-3</t>
  </si>
  <si>
    <t>大师第十三章-4</t>
  </si>
  <si>
    <t>大师第十三章-5</t>
  </si>
  <si>
    <t>大师第十三章-6</t>
  </si>
  <si>
    <t>大师第十三章-7</t>
  </si>
  <si>
    <t>大师第十三章-8</t>
  </si>
  <si>
    <t>大师第十三章-9</t>
  </si>
  <si>
    <t>大师第十三章-10</t>
  </si>
  <si>
    <t>大师第十三章-11</t>
  </si>
  <si>
    <t>大师第十三章-12</t>
  </si>
  <si>
    <t>大师第十四章-1</t>
  </si>
  <si>
    <t>大师第十四章-2</t>
  </si>
  <si>
    <t>大师第十四章-3</t>
  </si>
  <si>
    <t>大师第十四章-4</t>
  </si>
  <si>
    <t>大师第十四章-5</t>
  </si>
  <si>
    <t>大师第十四章-6</t>
  </si>
  <si>
    <t>大师第十四章-7</t>
  </si>
  <si>
    <t>大师第十四章-8</t>
  </si>
  <si>
    <t>大师第十四章-9</t>
  </si>
  <si>
    <t>大师第十四章-10</t>
  </si>
  <si>
    <t>大师第十四章-11</t>
  </si>
  <si>
    <t>大师第十四章-12</t>
  </si>
  <si>
    <t>大师第十五章-1</t>
  </si>
  <si>
    <t>大师第十五章-2</t>
  </si>
  <si>
    <t>大师第十五章-3</t>
  </si>
  <si>
    <t>大师第十五章-4</t>
  </si>
  <si>
    <t>大师第十五章-5</t>
  </si>
  <si>
    <t>大师第十五章-6</t>
  </si>
  <si>
    <t>大师第十五章-7</t>
  </si>
  <si>
    <t>大师第十五章-8</t>
  </si>
  <si>
    <t>大师第十五章-9</t>
  </si>
  <si>
    <t>大师第十五章-10</t>
  </si>
  <si>
    <t>大师第十五章-11</t>
  </si>
  <si>
    <t>大师第十五章-12</t>
  </si>
  <si>
    <t>大师第十六章-1</t>
  </si>
  <si>
    <t>大师第十六章-2</t>
  </si>
  <si>
    <t>大师第十六章-3</t>
  </si>
  <si>
    <t>大师第十六章-4</t>
  </si>
  <si>
    <t>大师第十六章-5</t>
  </si>
  <si>
    <t>大师第十六章-6</t>
  </si>
  <si>
    <t>大师第十六章-7</t>
  </si>
  <si>
    <t>大师第十六章-8</t>
  </si>
  <si>
    <t>大师第十六章-9</t>
  </si>
  <si>
    <t>大师第十六章-10</t>
  </si>
  <si>
    <t>大师第十六章-11</t>
  </si>
  <si>
    <t>大师第十六章-12</t>
  </si>
  <si>
    <t>巴山试炼</t>
    <phoneticPr fontId="3" type="noConversion"/>
  </si>
  <si>
    <t>招福集市</t>
    <phoneticPr fontId="3" type="noConversion"/>
  </si>
  <si>
    <t>练功房</t>
    <phoneticPr fontId="3" type="noConversion"/>
  </si>
  <si>
    <t>勇气试炼</t>
    <phoneticPr fontId="3" type="noConversion"/>
  </si>
  <si>
    <t>pvp</t>
    <phoneticPr fontId="3" type="noConversion"/>
  </si>
  <si>
    <t>木猫阵法</t>
    <phoneticPr fontId="3" type="noConversion"/>
  </si>
  <si>
    <t>排位赛战斗</t>
    <phoneticPr fontId="3" type="noConversion"/>
  </si>
  <si>
    <t>这个字段不用了</t>
    <phoneticPr fontId="3" type="noConversion"/>
  </si>
  <si>
    <t>录宗宗主</t>
    <phoneticPr fontId="3" type="noConversion"/>
  </si>
  <si>
    <t>手宗宗主</t>
    <phoneticPr fontId="3" type="noConversion"/>
  </si>
  <si>
    <t>#stagePrivew_1004.png</t>
  </si>
  <si>
    <t>#stagePrivew_1005.png</t>
  </si>
  <si>
    <t>#stagePrivew_1007.png</t>
  </si>
  <si>
    <t>#stagePrivew_1002.png</t>
  </si>
  <si>
    <t>#stagePrivew_1006.png</t>
  </si>
  <si>
    <t>#stagePrivew_1008.png</t>
  </si>
  <si>
    <t>#stagePrivew_1009.png</t>
  </si>
  <si>
    <t>#stagePrivew_1010.png</t>
  </si>
  <si>
    <t>#stagePrivew_1011.png</t>
  </si>
  <si>
    <t>limittime2现在也有最大同关时间的作用，在冒险和多人副本中代表最大通关时间，时间为倒计时，时间耗尽则挑战结束</t>
    <phoneticPr fontId="3" type="noConversion"/>
  </si>
  <si>
    <t>如此字段填0，则默认为300秒</t>
    <phoneticPr fontId="3" type="noConversion"/>
  </si>
  <si>
    <t>int</t>
    <phoneticPr fontId="3" type="noConversion"/>
  </si>
  <si>
    <t>stageTarget</t>
    <phoneticPr fontId="3" type="noConversion"/>
  </si>
  <si>
    <t>目标类型int</t>
    <phoneticPr fontId="3" type="noConversion"/>
  </si>
  <si>
    <t>用于战斗内关卡类型图标显示</t>
    <phoneticPr fontId="5" type="noConversion"/>
  </si>
  <si>
    <t>tuxi   = 1, --突袭
 fangshou  = 2, --防守
 jisha   = 3, --击杀
 taoli  = 4, --逃离
 duobao  = 5, --夺宝
 jipo  = 6, --击破
 yingjiu  = 7, --营救
 shouhu  = 8, --守护
 husong  = 9, --护送
 shilian  = 10, --试炼</t>
    <phoneticPr fontId="3" type="noConversion"/>
  </si>
  <si>
    <t>直接boss</t>
  </si>
  <si>
    <t>#stagePrivew_1005.png</t>
    <phoneticPr fontId="3" type="noConversion"/>
  </si>
  <si>
    <t>突袭</t>
  </si>
  <si>
    <t>击杀</t>
  </si>
  <si>
    <t>防守</t>
  </si>
  <si>
    <t>击破</t>
  </si>
  <si>
    <t>类型id（配置在gameconfig中）</t>
  </si>
  <si>
    <t>类型名称</t>
  </si>
  <si>
    <t>类型描述</t>
  </si>
  <si>
    <t>杀够一定数量的怪物</t>
  </si>
  <si>
    <t>防守N波次</t>
  </si>
  <si>
    <t>推进度</t>
  </si>
  <si>
    <t>杀boss</t>
  </si>
  <si>
    <t>夺宝</t>
  </si>
  <si>
    <t>哥布林关卡</t>
  </si>
  <si>
    <t>逃离</t>
  </si>
  <si>
    <t>逃离大猫的追赶</t>
  </si>
  <si>
    <t>营救</t>
  </si>
  <si>
    <t>解救人质</t>
  </si>
  <si>
    <t>护送</t>
  </si>
  <si>
    <t>将特定目标护送至某地点</t>
  </si>
  <si>
    <t>守护</t>
  </si>
  <si>
    <t>保护某特定静物免受伤害</t>
  </si>
  <si>
    <t>试炼进度</t>
  </si>
  <si>
    <t>威胁值到了100%刷boss</t>
  </si>
  <si>
    <t>打3个进度</t>
  </si>
  <si>
    <t>杀怪30/30只</t>
  </si>
  <si>
    <t>防守3/3波</t>
  </si>
  <si>
    <t>2进度+boss（单挑）</t>
  </si>
  <si>
    <t>守1波+boss和小怪</t>
  </si>
  <si>
    <t>哥布林</t>
  </si>
  <si>
    <t>进度数量</t>
    <phoneticPr fontId="3" type="noConversion"/>
  </si>
  <si>
    <t>大师第一章-1</t>
  </si>
  <si>
    <t>大师第一章-2</t>
  </si>
  <si>
    <t>大师第一章-3</t>
  </si>
  <si>
    <t>大师第一章-4</t>
  </si>
  <si>
    <t>大师第一章-5</t>
  </si>
  <si>
    <t>大师第一章-6</t>
  </si>
  <si>
    <t>大师第一章-7</t>
  </si>
  <si>
    <t>大师第一章-8</t>
  </si>
  <si>
    <t>大师第一章-9</t>
  </si>
  <si>
    <t>大师第一章-10</t>
  </si>
  <si>
    <t>大师第一章-11</t>
  </si>
  <si>
    <t>大师第一章-12</t>
  </si>
  <si>
    <t>大师第二章-1</t>
  </si>
  <si>
    <t>大师第二章-2</t>
  </si>
  <si>
    <t>大师第二章-3</t>
  </si>
  <si>
    <t>大师第二章-4</t>
  </si>
  <si>
    <t>大师第二章-5</t>
  </si>
  <si>
    <t>大师第二章-6</t>
  </si>
  <si>
    <t>大师第二章-7</t>
  </si>
  <si>
    <t>大师第二章-8</t>
  </si>
  <si>
    <t>大师第二章-9</t>
  </si>
  <si>
    <t>大师第二章-10</t>
  </si>
  <si>
    <t>大师第二章-11</t>
  </si>
  <si>
    <t>大师第二章-12</t>
  </si>
  <si>
    <t>1;11</t>
    <phoneticPr fontId="3" type="noConversion"/>
  </si>
  <si>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</si>
  <si>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</si>
  <si>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</si>
  <si>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</si>
  <si>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</si>
  <si>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</si>
  <si>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</si>
  <si>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</si>
  <si>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</si>
  <si>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</si>
  <si>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</si>
  <si>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</si>
  <si>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</si>
  <si>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</si>
  <si>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</si>
  <si>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</si>
  <si>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</si>
  <si>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</si>
  <si>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</si>
  <si>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</si>
  <si>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</si>
  <si>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</si>
  <si>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</si>
  <si>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1;36</t>
  </si>
  <si>
    <t>1;37</t>
  </si>
  <si>
    <t>1;38</t>
  </si>
  <si>
    <t>1;39</t>
  </si>
  <si>
    <t>1;40</t>
  </si>
  <si>
    <t>1;41</t>
  </si>
  <si>
    <t>1;42</t>
  </si>
  <si>
    <t>1;43</t>
  </si>
  <si>
    <t>1;44</t>
  </si>
  <si>
    <t>1;46</t>
  </si>
  <si>
    <t>1;47</t>
  </si>
  <si>
    <t>1;48</t>
  </si>
  <si>
    <t>1;49</t>
  </si>
  <si>
    <t>1;50</t>
  </si>
  <si>
    <t>1;2</t>
    <phoneticPr fontId="3" type="noConversion"/>
  </si>
  <si>
    <t>1;3</t>
    <phoneticPr fontId="3" type="noConversion"/>
  </si>
  <si>
    <t>1;3</t>
    <phoneticPr fontId="3" type="noConversion"/>
  </si>
  <si>
    <t>1;4</t>
    <phoneticPr fontId="3" type="noConversion"/>
  </si>
  <si>
    <t>1;5</t>
    <phoneticPr fontId="3" type="noConversion"/>
  </si>
  <si>
    <t>1;6</t>
    <phoneticPr fontId="3" type="noConversion"/>
  </si>
  <si>
    <t>1;7</t>
    <phoneticPr fontId="3" type="noConversion"/>
  </si>
  <si>
    <t>1;8</t>
    <phoneticPr fontId="3" type="noConversion"/>
  </si>
  <si>
    <t>1;8</t>
    <phoneticPr fontId="3" type="noConversion"/>
  </si>
  <si>
    <t>1;9</t>
    <phoneticPr fontId="3" type="noConversion"/>
  </si>
  <si>
    <t>1;10</t>
    <phoneticPr fontId="3" type="noConversion"/>
  </si>
  <si>
    <t>1;30</t>
    <phoneticPr fontId="3" type="noConversion"/>
  </si>
  <si>
    <t>1;40</t>
    <phoneticPr fontId="3" type="noConversion"/>
  </si>
  <si>
    <t>1;50</t>
    <phoneticPr fontId="3" type="noConversion"/>
  </si>
  <si>
    <t>1;60</t>
    <phoneticPr fontId="3" type="noConversion"/>
  </si>
  <si>
    <t>1;70</t>
    <phoneticPr fontId="3" type="noConversion"/>
  </si>
  <si>
    <r>
      <t>(1,1);(11,1);(12,</t>
    </r>
    <r>
      <rPr>
        <sz val="12"/>
        <color indexed="8"/>
        <rFont val="宋体"/>
        <family val="3"/>
        <charset val="134"/>
      </rPr>
      <t>2</t>
    </r>
    <r>
      <rPr>
        <sz val="12"/>
        <color indexed="8"/>
        <rFont val="宋体"/>
        <family val="3"/>
        <charset val="134"/>
      </rPr>
      <t>00</t>
    </r>
    <r>
      <rPr>
        <sz val="12"/>
        <color indexed="8"/>
        <rFont val="宋体"/>
        <family val="3"/>
        <charset val="134"/>
      </rPr>
      <t>1</t>
    </r>
    <r>
      <rPr>
        <sz val="12"/>
        <color indexed="8"/>
        <rFont val="宋体"/>
        <family val="3"/>
        <charset val="134"/>
      </rPr>
      <t>);(1,2)</t>
    </r>
    <phoneticPr fontId="3" type="noConversion"/>
  </si>
  <si>
    <r>
      <t>(1,1);(11,1);(12,</t>
    </r>
    <r>
      <rPr>
        <sz val="12"/>
        <color indexed="8"/>
        <rFont val="宋体"/>
        <family val="3"/>
        <charset val="134"/>
      </rPr>
      <t>3</t>
    </r>
    <r>
      <rPr>
        <sz val="12"/>
        <color indexed="8"/>
        <rFont val="宋体"/>
        <family val="3"/>
        <charset val="134"/>
      </rPr>
      <t>00</t>
    </r>
    <r>
      <rPr>
        <sz val="12"/>
        <color indexed="8"/>
        <rFont val="宋体"/>
        <family val="3"/>
        <charset val="134"/>
      </rPr>
      <t>1</t>
    </r>
    <r>
      <rPr>
        <sz val="12"/>
        <color indexed="8"/>
        <rFont val="宋体"/>
        <family val="3"/>
        <charset val="134"/>
      </rPr>
      <t>);(1,2)</t>
    </r>
    <phoneticPr fontId="3" type="noConversion"/>
  </si>
  <si>
    <r>
      <t>(1,1);(11,1);(12,</t>
    </r>
    <r>
      <rPr>
        <sz val="12"/>
        <color indexed="8"/>
        <rFont val="宋体"/>
        <family val="3"/>
        <charset val="134"/>
      </rPr>
      <t>4</t>
    </r>
    <r>
      <rPr>
        <sz val="12"/>
        <color indexed="8"/>
        <rFont val="宋体"/>
        <family val="3"/>
        <charset val="134"/>
      </rPr>
      <t>00</t>
    </r>
    <r>
      <rPr>
        <sz val="12"/>
        <color indexed="8"/>
        <rFont val="宋体"/>
        <family val="3"/>
        <charset val="134"/>
      </rPr>
      <t>1</t>
    </r>
    <r>
      <rPr>
        <sz val="12"/>
        <color indexed="8"/>
        <rFont val="宋体"/>
        <family val="3"/>
        <charset val="134"/>
      </rPr>
      <t>);(1,2)</t>
    </r>
    <phoneticPr fontId="3" type="noConversion"/>
  </si>
  <si>
    <r>
      <t>(1,1);(11,1);(12,</t>
    </r>
    <r>
      <rPr>
        <sz val="12"/>
        <color indexed="8"/>
        <rFont val="宋体"/>
        <family val="3"/>
        <charset val="134"/>
      </rPr>
      <t>5</t>
    </r>
    <r>
      <rPr>
        <sz val="12"/>
        <color indexed="8"/>
        <rFont val="宋体"/>
        <family val="3"/>
        <charset val="134"/>
      </rPr>
      <t>00</t>
    </r>
    <r>
      <rPr>
        <sz val="12"/>
        <color indexed="8"/>
        <rFont val="宋体"/>
        <family val="3"/>
        <charset val="134"/>
      </rPr>
      <t>1</t>
    </r>
    <r>
      <rPr>
        <sz val="12"/>
        <color indexed="8"/>
        <rFont val="宋体"/>
        <family val="3"/>
        <charset val="134"/>
      </rPr>
      <t>);(1,2)</t>
    </r>
    <phoneticPr fontId="3" type="noConversion"/>
  </si>
  <si>
    <r>
      <t>(1,1);(11,1);(12,</t>
    </r>
    <r>
      <rPr>
        <sz val="12"/>
        <color indexed="8"/>
        <rFont val="宋体"/>
        <family val="3"/>
        <charset val="134"/>
      </rPr>
      <t>6</t>
    </r>
    <r>
      <rPr>
        <sz val="12"/>
        <color indexed="8"/>
        <rFont val="宋体"/>
        <family val="3"/>
        <charset val="134"/>
      </rPr>
      <t>00</t>
    </r>
    <r>
      <rPr>
        <sz val="12"/>
        <color indexed="8"/>
        <rFont val="宋体"/>
        <family val="3"/>
        <charset val="134"/>
      </rPr>
      <t>1</t>
    </r>
    <r>
      <rPr>
        <sz val="12"/>
        <color indexed="8"/>
        <rFont val="宋体"/>
        <family val="3"/>
        <charset val="134"/>
      </rPr>
      <t>);(1,2)</t>
    </r>
    <phoneticPr fontId="3" type="noConversion"/>
  </si>
  <si>
    <r>
      <t>8</t>
    </r>
    <r>
      <rPr>
        <sz val="12"/>
        <color indexed="8"/>
        <rFont val="宋体"/>
        <family val="3"/>
        <charset val="134"/>
      </rPr>
      <t>30</t>
    </r>
    <r>
      <rPr>
        <sz val="12"/>
        <color indexed="8"/>
        <rFont val="宋体"/>
        <family val="3"/>
        <charset val="134"/>
      </rPr>
      <t>;300</t>
    </r>
    <phoneticPr fontId="3" type="noConversion"/>
  </si>
  <si>
    <t>勇气试炼5</t>
  </si>
  <si>
    <t>勇气试炼6</t>
  </si>
  <si>
    <t>1;6;500</t>
    <phoneticPr fontId="3" type="noConversion"/>
  </si>
  <si>
    <t>1;6;750</t>
    <phoneticPr fontId="3" type="noConversion"/>
  </si>
  <si>
    <t>1;6;1000</t>
    <phoneticPr fontId="3" type="noConversion"/>
  </si>
  <si>
    <t>1;6;1500</t>
    <phoneticPr fontId="3" type="noConversion"/>
  </si>
  <si>
    <t>1;6;2000</t>
    <phoneticPr fontId="3" type="noConversion"/>
  </si>
  <si>
    <t>(11,1001,10)</t>
    <phoneticPr fontId="3" type="noConversion"/>
  </si>
  <si>
    <t>(11,1002,10)</t>
    <phoneticPr fontId="3" type="noConversion"/>
  </si>
  <si>
    <t>(9,1001,1)</t>
    <phoneticPr fontId="3" type="noConversion"/>
  </si>
  <si>
    <t>(9,1002,1)</t>
    <phoneticPr fontId="3" type="noConversion"/>
  </si>
  <si>
    <t>(9,1004,1)</t>
    <phoneticPr fontId="3" type="noConversion"/>
  </si>
  <si>
    <t>(9,1002,1)</t>
    <phoneticPr fontId="3" type="noConversion"/>
  </si>
  <si>
    <t>(9,1003,1)</t>
    <phoneticPr fontId="3" type="noConversion"/>
  </si>
  <si>
    <t>(9,1004,1)</t>
    <phoneticPr fontId="3" type="noConversion"/>
  </si>
  <si>
    <t>(9,1005,1)</t>
    <phoneticPr fontId="3" type="noConversion"/>
  </si>
  <si>
    <t>(9,1006,1)</t>
    <phoneticPr fontId="3" type="noConversion"/>
  </si>
  <si>
    <t>(9,1007,1)</t>
    <phoneticPr fontId="3" type="noConversion"/>
  </si>
  <si>
    <t>(9,1008,1)</t>
    <phoneticPr fontId="3" type="noConversion"/>
  </si>
  <si>
    <t>(11,2001,10)</t>
    <phoneticPr fontId="3" type="noConversion"/>
  </si>
  <si>
    <t>(11,2002,10)</t>
    <phoneticPr fontId="3" type="noConversion"/>
  </si>
  <si>
    <t>(11,2002,10)</t>
    <phoneticPr fontId="3" type="noConversion"/>
  </si>
  <si>
    <t>(11,2001,10)</t>
    <phoneticPr fontId="3" type="noConversion"/>
  </si>
  <si>
    <t>(9,1001,1)</t>
    <phoneticPr fontId="3" type="noConversion"/>
  </si>
  <si>
    <t>(9,1002,1)</t>
    <phoneticPr fontId="3" type="noConversion"/>
  </si>
  <si>
    <t>(9,1005,1)</t>
    <phoneticPr fontId="3" type="noConversion"/>
  </si>
  <si>
    <t>(9,1007,1)</t>
    <phoneticPr fontId="3" type="noConversion"/>
  </si>
  <si>
    <t>(11,3001,10)</t>
  </si>
  <si>
    <t>(11,3002,10)</t>
  </si>
  <si>
    <t>(11,4001,10)</t>
  </si>
  <si>
    <t>(11,4002,10)</t>
  </si>
  <si>
    <t>(11,5001,10)</t>
  </si>
  <si>
    <t>(11,5002,10)</t>
  </si>
  <si>
    <t>(11,6001,10)</t>
  </si>
  <si>
    <t>(11,6002,10)</t>
  </si>
  <si>
    <t>(11,7001,10)</t>
  </si>
  <si>
    <t>(11,7002,10)</t>
  </si>
  <si>
    <t>(13,2041,1);(13,2031,1)</t>
    <phoneticPr fontId="3" type="noConversion"/>
  </si>
  <si>
    <t>(13,2041,1)</t>
  </si>
  <si>
    <t>(13,2042,1);(13,2032,1)</t>
    <phoneticPr fontId="3" type="noConversion"/>
  </si>
  <si>
    <t>(13,2042,1)</t>
  </si>
  <si>
    <t>(13,2541,1)</t>
    <phoneticPr fontId="3" type="noConversion"/>
  </si>
  <si>
    <t>(13,2542,1)</t>
    <phoneticPr fontId="3" type="noConversion"/>
  </si>
  <si>
    <t>(13,2543,1)</t>
    <phoneticPr fontId="3" type="noConversion"/>
  </si>
  <si>
    <t>(13,2544,1)</t>
    <phoneticPr fontId="3" type="noConversion"/>
  </si>
  <si>
    <t>(13,3041,1)</t>
    <phoneticPr fontId="3" type="noConversion"/>
  </si>
  <si>
    <t>(13,3042,1)</t>
    <phoneticPr fontId="3" type="noConversion"/>
  </si>
  <si>
    <t>(13,3043,1)</t>
    <phoneticPr fontId="3" type="noConversion"/>
  </si>
  <si>
    <t>(13,3044,1)</t>
    <phoneticPr fontId="3" type="noConversion"/>
  </si>
  <si>
    <t>(13,3045,1)</t>
    <phoneticPr fontId="3" type="noConversion"/>
  </si>
  <si>
    <t>(13,3046,1)</t>
    <phoneticPr fontId="3" type="noConversion"/>
  </si>
  <si>
    <t>(13,3541,1)</t>
  </si>
  <si>
    <t>(13,3542,1)</t>
  </si>
  <si>
    <t>(13,3543,1)</t>
  </si>
  <si>
    <t>(13,3544,1)</t>
  </si>
  <si>
    <t>(13,3545,1)</t>
  </si>
  <si>
    <t>(13,3546,1)</t>
  </si>
  <si>
    <t>(13,4041,1)</t>
  </si>
  <si>
    <t>(13,4042,1)</t>
  </si>
  <si>
    <t>(13,4043,1)</t>
  </si>
  <si>
    <t>(13,4044,1)</t>
  </si>
  <si>
    <t>(13,4045,1)</t>
  </si>
  <si>
    <t>(13,4046,1)</t>
  </si>
  <si>
    <t>(13,4541,1)</t>
  </si>
  <si>
    <t>(13,4542,1)</t>
  </si>
  <si>
    <t>(13,4543,1)</t>
  </si>
  <si>
    <t>(13,4544,1)</t>
  </si>
  <si>
    <t>(13,4545,1)</t>
  </si>
  <si>
    <t>(13,4546,1)</t>
  </si>
  <si>
    <t>(13,5041,1)</t>
  </si>
  <si>
    <t>(13,5042,1)</t>
  </si>
  <si>
    <t>(13,5043,1)</t>
  </si>
  <si>
    <t>(13,5044,1)</t>
  </si>
  <si>
    <t>(13,5045,1)</t>
  </si>
  <si>
    <t>(13,5046,1)</t>
  </si>
  <si>
    <t>(13,5541,1)</t>
  </si>
  <si>
    <t>(13,5542,1)</t>
  </si>
  <si>
    <t>(13,5543,1)</t>
  </si>
  <si>
    <t>(13,5544,1)</t>
  </si>
  <si>
    <t>(13,5545,1)</t>
  </si>
  <si>
    <t>(13,5546,1)</t>
  </si>
  <si>
    <t>(13,6041,1)</t>
  </si>
  <si>
    <t>(13,6042,1)</t>
  </si>
  <si>
    <t>(13,6043,1)</t>
  </si>
  <si>
    <t>(13,6044,1)</t>
  </si>
  <si>
    <t>(13,6045,1)</t>
  </si>
  <si>
    <t>(13,6046,1)</t>
  </si>
  <si>
    <t>(13,6541,1)</t>
  </si>
  <si>
    <t>(13,6542,1)</t>
  </si>
  <si>
    <t>(13,6543,1)</t>
  </si>
  <si>
    <t>(13,6544,1)</t>
  </si>
  <si>
    <t>(13,6545,1)</t>
  </si>
  <si>
    <t>(13,6546,1)</t>
  </si>
  <si>
    <t>(13,7041,1)</t>
  </si>
  <si>
    <t>(13,7042,1)</t>
  </si>
  <si>
    <t>(13,7043,1)</t>
  </si>
  <si>
    <t>(13,7044,1)</t>
  </si>
  <si>
    <t>(13,7045,1)</t>
  </si>
  <si>
    <t>(13,7046,1)</t>
  </si>
  <si>
    <t>(13,7541,1)</t>
  </si>
  <si>
    <t>(13,7542,1)</t>
  </si>
  <si>
    <t>(13,7543,1)</t>
  </si>
  <si>
    <t>(13,7544,1)</t>
  </si>
  <si>
    <t>(13,7545,1)</t>
  </si>
  <si>
    <t>(13,7546,1)</t>
  </si>
  <si>
    <t>(13,8041,1)</t>
  </si>
  <si>
    <t>(13,8042,1)</t>
  </si>
  <si>
    <t>(13,8043,1)</t>
  </si>
  <si>
    <t>(13,8044,1)</t>
  </si>
  <si>
    <t>(13,8045,1)</t>
  </si>
  <si>
    <t>(13,8046,1)</t>
  </si>
  <si>
    <t>第一章 第1关</t>
  </si>
  <si>
    <t>第一章 第2关</t>
  </si>
  <si>
    <t>第一章 第3关</t>
  </si>
  <si>
    <t>第一章 第4关</t>
  </si>
  <si>
    <t>第一章 第5关</t>
  </si>
  <si>
    <t>第一章 第6关</t>
  </si>
  <si>
    <t>第二章 第1关</t>
  </si>
  <si>
    <t>第二章 第2关</t>
  </si>
  <si>
    <t>第二章 第3关</t>
  </si>
  <si>
    <t>第二章 第4关</t>
  </si>
  <si>
    <t>第二章 第5关</t>
  </si>
  <si>
    <t>第二章 第6关</t>
  </si>
  <si>
    <t>第二章 第7关</t>
  </si>
  <si>
    <t>第二章 第8关</t>
  </si>
  <si>
    <t>第二章 第9关</t>
  </si>
  <si>
    <t>第三章 第1关</t>
  </si>
  <si>
    <t>第三章 第2关</t>
  </si>
  <si>
    <t>第三章 第3关</t>
  </si>
  <si>
    <t>第三章 第4关</t>
  </si>
  <si>
    <t>第三章 第5关</t>
  </si>
  <si>
    <t>第三章 第6关</t>
  </si>
  <si>
    <t>第三章 第7关</t>
  </si>
  <si>
    <t>第三章 第8关</t>
  </si>
  <si>
    <t>第三章 第9关</t>
  </si>
  <si>
    <t>第三章 第10关</t>
  </si>
  <si>
    <t>第三章 第11关</t>
  </si>
  <si>
    <t>第三章 第12关</t>
  </si>
  <si>
    <t>第四章 第1关</t>
  </si>
  <si>
    <t>第四章 第2关</t>
  </si>
  <si>
    <t>第四章 第3关</t>
  </si>
  <si>
    <t>第四章 第4关</t>
  </si>
  <si>
    <t>第四章 第5关</t>
  </si>
  <si>
    <t>第四章 第6关</t>
  </si>
  <si>
    <t>第四章 第7关</t>
  </si>
  <si>
    <t>第四章 第8关</t>
  </si>
  <si>
    <t>第四章 第9关</t>
  </si>
  <si>
    <t>第四章 第10关</t>
  </si>
  <si>
    <t>第四章 第11关</t>
  </si>
  <si>
    <t>第四章 第12关</t>
  </si>
  <si>
    <t>第五章 第1关</t>
  </si>
  <si>
    <t>第五章 第2关</t>
  </si>
  <si>
    <t>第五章 第3关</t>
  </si>
  <si>
    <t>第五章 第4关</t>
  </si>
  <si>
    <t>第五章 第5关</t>
  </si>
  <si>
    <t>第五章 第6关</t>
  </si>
  <si>
    <t>第五章 第7关</t>
  </si>
  <si>
    <t>第五章 第8关</t>
  </si>
  <si>
    <t>第五章 第9关</t>
  </si>
  <si>
    <t>第五章 第10关</t>
  </si>
  <si>
    <t>第五章 第11关</t>
  </si>
  <si>
    <t>第五章 第12关</t>
  </si>
  <si>
    <t>第六章 第1关</t>
  </si>
  <si>
    <t>第六章 第2关</t>
  </si>
  <si>
    <t>第六章 第3关</t>
  </si>
  <si>
    <t>第六章 第4关</t>
  </si>
  <si>
    <t>第六章 第5关</t>
  </si>
  <si>
    <t>第六章 第6关</t>
  </si>
  <si>
    <t>第六章 第7关</t>
  </si>
  <si>
    <t>第六章 第8关</t>
  </si>
  <si>
    <t>第六章 第9关</t>
  </si>
  <si>
    <t>第六章 第10关</t>
  </si>
  <si>
    <t>第六章 第11关</t>
  </si>
  <si>
    <t>第六章 第12关</t>
  </si>
  <si>
    <t>第七章 第1关</t>
  </si>
  <si>
    <t>第七章 第2关</t>
  </si>
  <si>
    <t>第七章 第3关</t>
  </si>
  <si>
    <t>第七章 第4关</t>
  </si>
  <si>
    <t>第七章 第5关</t>
  </si>
  <si>
    <t>第七章 第6关</t>
  </si>
  <si>
    <t>第七章 第7关</t>
  </si>
  <si>
    <t>第七章 第8关</t>
  </si>
  <si>
    <t>第七章 第9关</t>
  </si>
  <si>
    <t>第七章 第10关</t>
  </si>
  <si>
    <t>第七章 第11关</t>
  </si>
  <si>
    <t>第七章 第12关</t>
  </si>
  <si>
    <t>第八章 第1关</t>
  </si>
  <si>
    <t>第八章 第2关</t>
  </si>
  <si>
    <t>第八章 第3关</t>
  </si>
  <si>
    <t>第八章 第4关</t>
  </si>
  <si>
    <t>第八章 第5关</t>
  </si>
  <si>
    <t>第八章 第6关</t>
  </si>
  <si>
    <t>第八章 第7关</t>
  </si>
  <si>
    <t>第八章 第8关</t>
  </si>
  <si>
    <t>第八章 第9关</t>
  </si>
  <si>
    <t>第八章 第10关</t>
  </si>
  <si>
    <t>第八章 第11关</t>
  </si>
  <si>
    <t>第八章 第12关</t>
  </si>
  <si>
    <t>第九章 第1关</t>
  </si>
  <si>
    <t>第九章 第2关</t>
  </si>
  <si>
    <t>第九章 第3关</t>
  </si>
  <si>
    <t>第九章 第4关</t>
  </si>
  <si>
    <t>第九章 第5关</t>
  </si>
  <si>
    <t>第九章 第6关</t>
  </si>
  <si>
    <t>第九章 第7关</t>
  </si>
  <si>
    <t>第九章 第8关</t>
  </si>
  <si>
    <t>第九章 第9关</t>
  </si>
  <si>
    <t>第九章 第10关</t>
  </si>
  <si>
    <t>第九章 第11关</t>
  </si>
  <si>
    <t>第九章 第12关</t>
  </si>
  <si>
    <t>第十章 第1关</t>
  </si>
  <si>
    <t>第十章 第2关</t>
  </si>
  <si>
    <t>第十章 第3关</t>
  </si>
  <si>
    <t>第十章 第4关</t>
  </si>
  <si>
    <t>第十章 第5关</t>
  </si>
  <si>
    <t>第十章 第6关</t>
  </si>
  <si>
    <t>第十章 第7关</t>
  </si>
  <si>
    <t>第十章 第8关</t>
  </si>
  <si>
    <t>第十章 第9关</t>
  </si>
  <si>
    <t>第十章 第10关</t>
  </si>
  <si>
    <t>第十章 第11关</t>
  </si>
  <si>
    <t>第十章 第12关</t>
  </si>
  <si>
    <t>第十一章 第1关</t>
  </si>
  <si>
    <t>第十一章 第2关</t>
  </si>
  <si>
    <t>第十一章 第3关</t>
  </si>
  <si>
    <t>第十一章 第4关</t>
  </si>
  <si>
    <t>第十一章 第5关</t>
  </si>
  <si>
    <t>第十一章 第6关</t>
  </si>
  <si>
    <t>第十一章 第7关</t>
  </si>
  <si>
    <t>第十一章 第8关</t>
  </si>
  <si>
    <t>第十一章 第9关</t>
  </si>
  <si>
    <t>第十一章 第10关</t>
  </si>
  <si>
    <t>第十一章 第11关</t>
  </si>
  <si>
    <t>第十一章 第12关</t>
  </si>
  <si>
    <t>第十二章 第1关</t>
  </si>
  <si>
    <t>第十二章 第2关</t>
  </si>
  <si>
    <t>第十二章 第3关</t>
  </si>
  <si>
    <t>第十二章 第4关</t>
  </si>
  <si>
    <t>第十二章 第5关</t>
  </si>
  <si>
    <t>第十二章 第6关</t>
  </si>
  <si>
    <t>第十二章 第7关</t>
  </si>
  <si>
    <t>第十二章 第8关</t>
  </si>
  <si>
    <t>第十二章 第9关</t>
  </si>
  <si>
    <t>第十二章 第10关</t>
  </si>
  <si>
    <t>第十二章 第11关</t>
  </si>
  <si>
    <t>第十二章 第12关</t>
  </si>
  <si>
    <t>第十三章 第1关</t>
  </si>
  <si>
    <t>第十三章 第2关</t>
  </si>
  <si>
    <t>第十三章 第3关</t>
  </si>
  <si>
    <t>第十三章 第4关</t>
  </si>
  <si>
    <t>第十三章 第5关</t>
  </si>
  <si>
    <t>第十三章 第6关</t>
  </si>
  <si>
    <t>第十三章 第7关</t>
  </si>
  <si>
    <t>第十三章 第8关</t>
  </si>
  <si>
    <t>第十三章 第9关</t>
  </si>
  <si>
    <t>第十三章 第10关</t>
  </si>
  <si>
    <t>第十三章 第11关</t>
  </si>
  <si>
    <t>第十三章 第12关</t>
  </si>
  <si>
    <t>第十四章 第1关</t>
  </si>
  <si>
    <t>第十四章 第2关</t>
  </si>
  <si>
    <t>第十四章 第3关</t>
  </si>
  <si>
    <t>第十四章 第4关</t>
  </si>
  <si>
    <t>第十四章 第5关</t>
  </si>
  <si>
    <t>第十四章 第6关</t>
  </si>
  <si>
    <t>第十四章 第7关</t>
  </si>
  <si>
    <t>第十四章 第8关</t>
  </si>
  <si>
    <t>第十四章 第9关</t>
  </si>
  <si>
    <t>第十四章 第10关</t>
  </si>
  <si>
    <t>第十四章 第11关</t>
  </si>
  <si>
    <t>第十四章 第12关</t>
  </si>
  <si>
    <t>第十五章 第1关</t>
  </si>
  <si>
    <t>第十五章 第2关</t>
  </si>
  <si>
    <t>第十五章 第3关</t>
  </si>
  <si>
    <t>第十五章 第4关</t>
  </si>
  <si>
    <t>第十五章 第5关</t>
  </si>
  <si>
    <t>第十五章 第6关</t>
  </si>
  <si>
    <t>第十五章 第7关</t>
  </si>
  <si>
    <t>第十五章 第8关</t>
  </si>
  <si>
    <t>第十五章 第9关</t>
  </si>
  <si>
    <t>第十五章 第10关</t>
  </si>
  <si>
    <t>第十五章 第11关</t>
  </si>
  <si>
    <t>第十五章 第12关</t>
  </si>
  <si>
    <t>第十六章 第1关</t>
  </si>
  <si>
    <t>第十六章 第2关</t>
  </si>
  <si>
    <t>第十六章 第3关</t>
  </si>
  <si>
    <t>第十六章 第4关</t>
  </si>
  <si>
    <t>第十六章 第5关</t>
  </si>
  <si>
    <t>第十六章 第6关</t>
  </si>
  <si>
    <t>第十六章 第7关</t>
  </si>
  <si>
    <t>第十六章 第8关</t>
  </si>
  <si>
    <t>第十六章 第9关</t>
  </si>
  <si>
    <t>第十六章 第10关</t>
  </si>
  <si>
    <t>第十六章 第11关</t>
  </si>
  <si>
    <t>第十六章 第12关</t>
  </si>
  <si>
    <t>第十七章 第1关</t>
  </si>
  <si>
    <t>第十七章 第2关</t>
  </si>
  <si>
    <t>第十七章 第3关</t>
  </si>
  <si>
    <t>第十七章 第4关</t>
  </si>
  <si>
    <t>第十七章 第5关</t>
  </si>
  <si>
    <t>第十七章 第6关</t>
  </si>
  <si>
    <t>第十七章 第7关</t>
  </si>
  <si>
    <t>第十七章 第8关</t>
  </si>
  <si>
    <t>第十七章 第9关</t>
  </si>
  <si>
    <t>第十七章 第10关</t>
  </si>
  <si>
    <t>第十七章 第11关</t>
  </si>
  <si>
    <t>第十七章 第12关</t>
  </si>
  <si>
    <t>第十八章 第1关</t>
  </si>
  <si>
    <t>第十八章 第2关</t>
  </si>
  <si>
    <t>第十八章 第3关</t>
  </si>
  <si>
    <t>第十八章 第4关</t>
  </si>
  <si>
    <t>第十八章 第5关</t>
  </si>
  <si>
    <t>第十八章 第6关</t>
  </si>
  <si>
    <t>第十八章 第7关</t>
  </si>
  <si>
    <t>第十八章 第8关</t>
  </si>
  <si>
    <t>第十八章 第9关</t>
  </si>
  <si>
    <t>第十八章 第10关</t>
  </si>
  <si>
    <t>第十八章 第11关</t>
  </si>
  <si>
    <t>第十八章 第12关</t>
  </si>
  <si>
    <t>第十九章 第1关</t>
  </si>
  <si>
    <t>第十九章 第2关</t>
  </si>
  <si>
    <t>第十九章 第3关</t>
  </si>
  <si>
    <t>第十九章 第4关</t>
  </si>
  <si>
    <t>第十九章 第5关</t>
  </si>
  <si>
    <t>第十九章 第6关</t>
  </si>
  <si>
    <t>第十九章 第7关</t>
  </si>
  <si>
    <t>第十九章 第8关</t>
  </si>
  <si>
    <t>第十九章 第9关</t>
  </si>
  <si>
    <t>第十九章 第10关</t>
  </si>
  <si>
    <t>第十九章 第11关</t>
  </si>
  <si>
    <t>第十九章 第12关</t>
  </si>
  <si>
    <t>第二十章 第1关</t>
  </si>
  <si>
    <t>第二十章 第2关</t>
  </si>
  <si>
    <t>第二十章 第3关</t>
  </si>
  <si>
    <t>第二十章 第4关</t>
  </si>
  <si>
    <t>第二十章 第5关</t>
  </si>
  <si>
    <t>第二十章 第6关</t>
  </si>
  <si>
    <t>第二十章 第7关</t>
  </si>
  <si>
    <t>第二十章 第8关</t>
  </si>
  <si>
    <t>第二十章 第9关</t>
  </si>
  <si>
    <t>第二十章 第10关</t>
  </si>
  <si>
    <t>第二十章 第11关</t>
  </si>
  <si>
    <t>第二十章 第12关</t>
  </si>
  <si>
    <t>大师第一章 第1关</t>
  </si>
  <si>
    <t>大师第一章 第2关</t>
  </si>
  <si>
    <t>大师第一章 第3关</t>
  </si>
  <si>
    <t>大师第一章 第4关</t>
  </si>
  <si>
    <t>大师第一章 第5关</t>
  </si>
  <si>
    <t>大师第一章 第6关</t>
  </si>
  <si>
    <t>大师第一章 第7关</t>
  </si>
  <si>
    <t>大师第一章 第8关</t>
  </si>
  <si>
    <t>大师第一章 第9关</t>
  </si>
  <si>
    <t>大师第一章 第10关</t>
  </si>
  <si>
    <t>大师第一章 第11关</t>
  </si>
  <si>
    <t>大师第一章 第12关</t>
  </si>
  <si>
    <t>大师第二章 第1关</t>
  </si>
  <si>
    <t>大师第二章 第2关</t>
  </si>
  <si>
    <t>大师第二章 第3关</t>
  </si>
  <si>
    <t>大师第二章 第4关</t>
  </si>
  <si>
    <t>大师第二章 第5关</t>
  </si>
  <si>
    <t>大师第二章 第6关</t>
  </si>
  <si>
    <t>大师第二章 第7关</t>
  </si>
  <si>
    <t>大师第二章 第8关</t>
  </si>
  <si>
    <t>大师第二章 第9关</t>
  </si>
  <si>
    <t>大师第二章 第10关</t>
  </si>
  <si>
    <t>大师第二章 第11关</t>
  </si>
  <si>
    <t>大师第二章 第12关</t>
  </si>
  <si>
    <t>大师第三章 第1关</t>
  </si>
  <si>
    <t>大师第三章 第2关</t>
  </si>
  <si>
    <t>大师第三章 第3关</t>
  </si>
  <si>
    <t>大师第三章 第4关</t>
  </si>
  <si>
    <t>大师第三章 第5关</t>
  </si>
  <si>
    <t>大师第三章 第6关</t>
  </si>
  <si>
    <t>大师第三章 第7关</t>
  </si>
  <si>
    <t>大师第三章 第8关</t>
  </si>
  <si>
    <t>大师第三章 第9关</t>
  </si>
  <si>
    <t>大师第三章 第10关</t>
  </si>
  <si>
    <t>大师第三章 第11关</t>
  </si>
  <si>
    <t>大师第三章 第12关</t>
  </si>
  <si>
    <t>大师第四章 第1关</t>
  </si>
  <si>
    <t>大师第四章 第2关</t>
  </si>
  <si>
    <t>大师第四章 第3关</t>
  </si>
  <si>
    <t>大师第四章 第4关</t>
  </si>
  <si>
    <t>大师第四章 第5关</t>
  </si>
  <si>
    <t>大师第四章 第6关</t>
  </si>
  <si>
    <t>大师第四章 第7关</t>
  </si>
  <si>
    <t>大师第四章 第8关</t>
  </si>
  <si>
    <t>大师第四章 第9关</t>
  </si>
  <si>
    <t>大师第四章 第10关</t>
  </si>
  <si>
    <t>大师第四章 第11关</t>
  </si>
  <si>
    <t>大师第四章 第12关</t>
  </si>
  <si>
    <t>大师第五章 第1关</t>
  </si>
  <si>
    <t>大师第五章 第2关</t>
  </si>
  <si>
    <t>大师第五章 第3关</t>
  </si>
  <si>
    <t>大师第五章 第4关</t>
  </si>
  <si>
    <t>大师第五章 第5关</t>
  </si>
  <si>
    <t>大师第五章 第6关</t>
  </si>
  <si>
    <t>大师第五章 第7关</t>
  </si>
  <si>
    <t>大师第五章 第8关</t>
  </si>
  <si>
    <t>大师第五章 第9关</t>
  </si>
  <si>
    <t>大师第五章 第10关</t>
  </si>
  <si>
    <t>大师第五章 第11关</t>
  </si>
  <si>
    <t>大师第五章 第12关</t>
  </si>
  <si>
    <t>大师第六章 第1关</t>
  </si>
  <si>
    <t>大师第六章 第2关</t>
  </si>
  <si>
    <t>大师第六章 第3关</t>
  </si>
  <si>
    <t>大师第六章 第4关</t>
  </si>
  <si>
    <t>大师第六章 第5关</t>
  </si>
  <si>
    <t>大师第六章 第6关</t>
  </si>
  <si>
    <t>大师第六章 第7关</t>
  </si>
  <si>
    <t>大师第六章 第8关</t>
  </si>
  <si>
    <t>大师第六章 第9关</t>
  </si>
  <si>
    <t>大师第六章 第10关</t>
  </si>
  <si>
    <t>大师第六章 第11关</t>
  </si>
  <si>
    <t>大师第六章 第12关</t>
  </si>
  <si>
    <t>大师第七章 第1关</t>
  </si>
  <si>
    <t>大师第七章 第2关</t>
  </si>
  <si>
    <t>大师第七章 第3关</t>
  </si>
  <si>
    <t>大师第七章 第4关</t>
  </si>
  <si>
    <t>大师第七章 第5关</t>
  </si>
  <si>
    <t>大师第七章 第6关</t>
  </si>
  <si>
    <t>大师第七章 第7关</t>
  </si>
  <si>
    <t>大师第七章 第8关</t>
  </si>
  <si>
    <t>大师第七章 第9关</t>
  </si>
  <si>
    <t>大师第七章 第10关</t>
  </si>
  <si>
    <t>大师第七章 第11关</t>
  </si>
  <si>
    <t>大师第七章 第12关</t>
  </si>
  <si>
    <t>大师第八章 第1关</t>
  </si>
  <si>
    <t>大师第八章 第2关</t>
  </si>
  <si>
    <t>大师第八章 第3关</t>
  </si>
  <si>
    <t>大师第八章 第4关</t>
  </si>
  <si>
    <t>大师第八章 第5关</t>
  </si>
  <si>
    <t>大师第八章 第6关</t>
  </si>
  <si>
    <t>大师第八章 第7关</t>
  </si>
  <si>
    <t>大师第八章 第8关</t>
  </si>
  <si>
    <t>大师第八章 第9关</t>
  </si>
  <si>
    <t>大师第八章 第10关</t>
  </si>
  <si>
    <t>大师第八章 第11关</t>
  </si>
  <si>
    <t>大师第八章 第12关</t>
  </si>
  <si>
    <t>大师第九章 第1关</t>
  </si>
  <si>
    <t>大师第九章 第2关</t>
  </si>
  <si>
    <t>大师第九章 第3关</t>
  </si>
  <si>
    <t>大师第九章 第4关</t>
  </si>
  <si>
    <t>大师第九章 第5关</t>
  </si>
  <si>
    <t>大师第九章 第6关</t>
  </si>
  <si>
    <t>大师第九章 第7关</t>
  </si>
  <si>
    <t>大师第九章 第8关</t>
  </si>
  <si>
    <t>大师第九章 第9关</t>
  </si>
  <si>
    <t>大师第九章 第10关</t>
  </si>
  <si>
    <t>大师第九章 第11关</t>
  </si>
  <si>
    <t>大师第九章 第12关</t>
  </si>
  <si>
    <t>大师第十章 第1关</t>
  </si>
  <si>
    <t>大师第十章 第2关</t>
  </si>
  <si>
    <t>大师第十章 第3关</t>
  </si>
  <si>
    <t>大师第十章 第4关</t>
  </si>
  <si>
    <t>大师第十章 第5关</t>
  </si>
  <si>
    <t>大师第十章 第6关</t>
  </si>
  <si>
    <t>大师第十章 第7关</t>
  </si>
  <si>
    <t>大师第十章 第8关</t>
  </si>
  <si>
    <t>大师第十章 第9关</t>
  </si>
  <si>
    <t>大师第十章 第10关</t>
  </si>
  <si>
    <t>大师第十章 第11关</t>
  </si>
  <si>
    <t>大师第十章 第12关</t>
  </si>
  <si>
    <t>大师第十一章 第1关</t>
  </si>
  <si>
    <t>大师第十一章 第2关</t>
  </si>
  <si>
    <t>大师第十一章 第3关</t>
  </si>
  <si>
    <t>大师第十一章 第4关</t>
  </si>
  <si>
    <t>大师第十一章 第5关</t>
  </si>
  <si>
    <t>大师第十一章 第6关</t>
  </si>
  <si>
    <t>大师第十一章 第7关</t>
  </si>
  <si>
    <t>大师第十一章 第8关</t>
  </si>
  <si>
    <t>大师第十一章 第9关</t>
  </si>
  <si>
    <t>大师第十一章 第10关</t>
  </si>
  <si>
    <t>大师第十一章 第11关</t>
  </si>
  <si>
    <t>大师第十一章 第12关</t>
  </si>
  <si>
    <t>大师第十二章 第1关</t>
  </si>
  <si>
    <t>大师第十二章 第2关</t>
  </si>
  <si>
    <t>大师第十二章 第3关</t>
  </si>
  <si>
    <t>大师第十二章 第4关</t>
  </si>
  <si>
    <t>大师第十二章 第5关</t>
  </si>
  <si>
    <t>大师第十二章 第6关</t>
  </si>
  <si>
    <t>大师第十二章 第7关</t>
  </si>
  <si>
    <t>大师第十二章 第8关</t>
  </si>
  <si>
    <t>大师第十二章 第9关</t>
  </si>
  <si>
    <t>大师第十二章 第10关</t>
  </si>
  <si>
    <t>大师第十二章 第11关</t>
  </si>
  <si>
    <t>大师第十二章 第12关</t>
  </si>
  <si>
    <t>大师第十三章 第1关</t>
  </si>
  <si>
    <t>大师第十三章 第2关</t>
  </si>
  <si>
    <t>大师第十三章 第3关</t>
  </si>
  <si>
    <t>大师第十三章 第4关</t>
  </si>
  <si>
    <t>大师第十三章 第5关</t>
  </si>
  <si>
    <t>大师第十三章 第6关</t>
  </si>
  <si>
    <t>大师第十三章 第7关</t>
  </si>
  <si>
    <t>大师第十三章 第8关</t>
  </si>
  <si>
    <t>大师第十三章 第9关</t>
  </si>
  <si>
    <t>大师第十三章 第10关</t>
  </si>
  <si>
    <t>大师第十三章 第11关</t>
  </si>
  <si>
    <t>大师第十三章 第12关</t>
  </si>
  <si>
    <t>大师第十四章 第1关</t>
  </si>
  <si>
    <t>大师第十四章 第2关</t>
  </si>
  <si>
    <t>大师第十四章 第3关</t>
  </si>
  <si>
    <t>大师第十四章 第4关</t>
  </si>
  <si>
    <t>大师第十四章 第5关</t>
  </si>
  <si>
    <t>大师第十四章 第6关</t>
  </si>
  <si>
    <t>大师第十四章 第7关</t>
  </si>
  <si>
    <t>大师第十四章 第8关</t>
  </si>
  <si>
    <t>大师第十四章 第9关</t>
  </si>
  <si>
    <t>大师第十四章 第10关</t>
  </si>
  <si>
    <t>大师第十四章 第11关</t>
  </si>
  <si>
    <t>大师第十四章 第12关</t>
  </si>
  <si>
    <t>大师第十五章 第1关</t>
  </si>
  <si>
    <t>大师第十五章 第2关</t>
  </si>
  <si>
    <t>大师第十五章 第3关</t>
  </si>
  <si>
    <t>大师第十五章 第4关</t>
  </si>
  <si>
    <t>大师第十五章 第5关</t>
  </si>
  <si>
    <t>大师第十五章 第6关</t>
  </si>
  <si>
    <t>大师第十五章 第7关</t>
  </si>
  <si>
    <t>大师第十五章 第8关</t>
  </si>
  <si>
    <t>大师第十五章 第9关</t>
  </si>
  <si>
    <t>大师第十五章 第10关</t>
  </si>
  <si>
    <t>大师第十五章 第11关</t>
  </si>
  <si>
    <t>大师第十五章 第12关</t>
  </si>
  <si>
    <t>大师第十六章 第1关</t>
  </si>
  <si>
    <t>大师第十六章 第2关</t>
  </si>
  <si>
    <t>大师第十六章 第3关</t>
  </si>
  <si>
    <t>大师第十六章 第4关</t>
  </si>
  <si>
    <t>大师第十六章 第5关</t>
  </si>
  <si>
    <t>大师第十六章 第6关</t>
  </si>
  <si>
    <t>大师第十六章 第7关</t>
  </si>
  <si>
    <t>大师第十六章 第8关</t>
  </si>
  <si>
    <t>大师第十六章 第9关</t>
  </si>
  <si>
    <t>大师第十六章 第10关</t>
  </si>
  <si>
    <t>大师第十六章 第11关</t>
  </si>
  <si>
    <t>大师第十六章 第12关</t>
  </si>
  <si>
    <r>
      <t>6</t>
    </r>
    <r>
      <rPr>
        <sz val="12"/>
        <color indexed="8"/>
        <rFont val="宋体"/>
        <family val="3"/>
        <charset val="134"/>
      </rPr>
      <t>93</t>
    </r>
    <r>
      <rPr>
        <sz val="12"/>
        <color indexed="8"/>
        <rFont val="宋体"/>
        <family val="3"/>
        <charset val="134"/>
      </rPr>
      <t>;</t>
    </r>
    <r>
      <rPr>
        <sz val="12"/>
        <color indexed="8"/>
        <rFont val="宋体"/>
        <family val="3"/>
        <charset val="134"/>
      </rPr>
      <t>195</t>
    </r>
    <phoneticPr fontId="3" type="noConversion"/>
  </si>
  <si>
    <r>
      <rPr>
        <sz val="12"/>
        <color indexed="8"/>
        <rFont val="宋体"/>
        <family val="3"/>
        <charset val="134"/>
      </rPr>
      <t>849</t>
    </r>
    <r>
      <rPr>
        <sz val="12"/>
        <color indexed="8"/>
        <rFont val="宋体"/>
        <family val="3"/>
        <charset val="134"/>
      </rPr>
      <t>;</t>
    </r>
    <r>
      <rPr>
        <sz val="12"/>
        <color indexed="8"/>
        <rFont val="宋体"/>
        <family val="3"/>
        <charset val="134"/>
      </rPr>
      <t>183</t>
    </r>
    <phoneticPr fontId="3" type="noConversion"/>
  </si>
  <si>
    <t>297;317</t>
    <phoneticPr fontId="3" type="noConversion"/>
  </si>
  <si>
    <t>startLimit1</t>
    <phoneticPr fontId="3" type="noConversion"/>
  </si>
  <si>
    <t>10303;10304</t>
    <phoneticPr fontId="3" type="noConversion"/>
  </si>
  <si>
    <t>1;1</t>
    <phoneticPr fontId="3" type="noConversion"/>
  </si>
  <si>
    <t>#monster0033_headiconM.png</t>
    <phoneticPr fontId="3" type="noConversion"/>
  </si>
  <si>
    <t>#monster0049_headiconM.png</t>
    <phoneticPr fontId="3" type="noConversion"/>
  </si>
  <si>
    <t>#monster0020_headiconM.png</t>
    <phoneticPr fontId="3" type="noConversion"/>
  </si>
  <si>
    <t>#monster0024_headiconM.png</t>
    <phoneticPr fontId="3" type="noConversion"/>
  </si>
  <si>
    <t>#monster0005_headiconM.png</t>
    <phoneticPr fontId="3" type="noConversion"/>
  </si>
  <si>
    <t>#monster0038_headiconM.png</t>
    <phoneticPr fontId="3" type="noConversion"/>
  </si>
  <si>
    <r>
      <t>#monster00</t>
    </r>
    <r>
      <rPr>
        <sz val="12"/>
        <color indexed="8"/>
        <rFont val="宋体"/>
        <family val="3"/>
        <charset val="134"/>
      </rPr>
      <t>46</t>
    </r>
    <r>
      <rPr>
        <sz val="12"/>
        <color indexed="8"/>
        <rFont val="宋体"/>
        <family val="3"/>
        <charset val="134"/>
      </rPr>
      <t>_headiconM.png</t>
    </r>
    <phoneticPr fontId="3" type="noConversion"/>
  </si>
  <si>
    <t>#monster0053_headiconM.png</t>
    <phoneticPr fontId="3" type="noConversion"/>
  </si>
  <si>
    <r>
      <t>#monster001</t>
    </r>
    <r>
      <rPr>
        <sz val="12"/>
        <color indexed="8"/>
        <rFont val="宋体"/>
        <family val="3"/>
        <charset val="134"/>
      </rPr>
      <t>9</t>
    </r>
    <r>
      <rPr>
        <sz val="12"/>
        <color indexed="8"/>
        <rFont val="宋体"/>
        <family val="3"/>
        <charset val="134"/>
      </rPr>
      <t>_headiconM.png</t>
    </r>
    <phoneticPr fontId="3" type="noConversion"/>
  </si>
  <si>
    <t>#monster0010_headiconM.png</t>
    <phoneticPr fontId="3" type="noConversion"/>
  </si>
  <si>
    <t>#monster0010_headiconM.png</t>
    <phoneticPr fontId="3" type="noConversion"/>
  </si>
  <si>
    <t>#monster0053_headiconM.png</t>
    <phoneticPr fontId="3" type="noConversion"/>
  </si>
  <si>
    <t>#monster0071_headiconM.png</t>
    <phoneticPr fontId="3" type="noConversion"/>
  </si>
  <si>
    <t>#monster0019_headiconM.png</t>
    <phoneticPr fontId="3" type="noConversion"/>
  </si>
  <si>
    <t>#monster0030_headiconM.png</t>
    <phoneticPr fontId="3" type="noConversion"/>
  </si>
  <si>
    <t>#monster0056_headiconM.png</t>
    <phoneticPr fontId="3" type="noConversion"/>
  </si>
  <si>
    <t>#monster0056_headiconM.png</t>
    <phoneticPr fontId="3" type="noConversion"/>
  </si>
  <si>
    <t>#monster0005_headiconM.png</t>
    <phoneticPr fontId="3" type="noConversion"/>
  </si>
  <si>
    <t>#monster0031_headiconM.png</t>
    <phoneticPr fontId="3" type="noConversion"/>
  </si>
  <si>
    <t>#monster0025_headiconM.png</t>
    <phoneticPr fontId="3" type="noConversion"/>
  </si>
  <si>
    <t>#monster0033_headiconM.png</t>
    <phoneticPr fontId="3" type="noConversion"/>
  </si>
  <si>
    <t>#monster0040_headiconM.png</t>
    <phoneticPr fontId="3" type="noConversion"/>
  </si>
  <si>
    <t>#monster0047_headiconM.png</t>
    <phoneticPr fontId="3" type="noConversion"/>
  </si>
  <si>
    <t>#monster0033_headiconM.png</t>
    <phoneticPr fontId="3" type="noConversion"/>
  </si>
  <si>
    <r>
      <t>#monster00</t>
    </r>
    <r>
      <rPr>
        <sz val="12"/>
        <color indexed="8"/>
        <rFont val="宋体"/>
        <family val="3"/>
        <charset val="134"/>
      </rPr>
      <t>50</t>
    </r>
    <r>
      <rPr>
        <sz val="12"/>
        <color indexed="8"/>
        <rFont val="宋体"/>
        <family val="3"/>
        <charset val="134"/>
      </rPr>
      <t>_headiconM.png</t>
    </r>
    <phoneticPr fontId="3" type="noConversion"/>
  </si>
  <si>
    <r>
      <t>#monster00</t>
    </r>
    <r>
      <rPr>
        <sz val="12"/>
        <color indexed="8"/>
        <rFont val="宋体"/>
        <family val="3"/>
        <charset val="134"/>
      </rPr>
      <t>05</t>
    </r>
    <r>
      <rPr>
        <sz val="12"/>
        <color indexed="8"/>
        <rFont val="宋体"/>
        <family val="3"/>
        <charset val="134"/>
      </rPr>
      <t>_headiconM.png</t>
    </r>
    <phoneticPr fontId="3" type="noConversion"/>
  </si>
  <si>
    <r>
      <t>#monster00</t>
    </r>
    <r>
      <rPr>
        <sz val="12"/>
        <color indexed="8"/>
        <rFont val="宋体"/>
        <family val="3"/>
        <charset val="134"/>
      </rPr>
      <t>50</t>
    </r>
    <r>
      <rPr>
        <sz val="12"/>
        <color indexed="8"/>
        <rFont val="宋体"/>
        <family val="3"/>
        <charset val="134"/>
      </rPr>
      <t>_headiconM.png</t>
    </r>
    <phoneticPr fontId="3" type="noConversion"/>
  </si>
  <si>
    <r>
      <t>#monster00</t>
    </r>
    <r>
      <rPr>
        <sz val="12"/>
        <color indexed="8"/>
        <rFont val="宋体"/>
        <family val="3"/>
        <charset val="134"/>
      </rPr>
      <t>2</t>
    </r>
    <r>
      <rPr>
        <sz val="12"/>
        <color indexed="8"/>
        <rFont val="宋体"/>
        <family val="3"/>
        <charset val="134"/>
      </rPr>
      <t>4_headiconM.png</t>
    </r>
    <phoneticPr fontId="3" type="noConversion"/>
  </si>
  <si>
    <r>
      <t>#monster00</t>
    </r>
    <r>
      <rPr>
        <sz val="12"/>
        <color indexed="8"/>
        <rFont val="宋体"/>
        <family val="3"/>
        <charset val="134"/>
      </rPr>
      <t>28</t>
    </r>
    <r>
      <rPr>
        <sz val="12"/>
        <color indexed="8"/>
        <rFont val="宋体"/>
        <family val="3"/>
        <charset val="134"/>
      </rPr>
      <t>_headiconM.png</t>
    </r>
    <phoneticPr fontId="3" type="noConversion"/>
  </si>
  <si>
    <r>
      <t>#monster00</t>
    </r>
    <r>
      <rPr>
        <sz val="12"/>
        <color indexed="8"/>
        <rFont val="宋体"/>
        <family val="3"/>
        <charset val="134"/>
      </rPr>
      <t>4</t>
    </r>
    <r>
      <rPr>
        <sz val="12"/>
        <color indexed="8"/>
        <rFont val="宋体"/>
        <family val="3"/>
        <charset val="134"/>
      </rPr>
      <t>6_headiconM.png</t>
    </r>
    <phoneticPr fontId="3" type="noConversion"/>
  </si>
  <si>
    <r>
      <t>#monster003</t>
    </r>
    <r>
      <rPr>
        <sz val="12"/>
        <color indexed="8"/>
        <rFont val="宋体"/>
        <family val="3"/>
        <charset val="134"/>
      </rPr>
      <t>9</t>
    </r>
    <r>
      <rPr>
        <sz val="12"/>
        <color indexed="8"/>
        <rFont val="宋体"/>
        <family val="3"/>
        <charset val="134"/>
      </rPr>
      <t>_headiconM.png</t>
    </r>
    <phoneticPr fontId="3" type="noConversion"/>
  </si>
  <si>
    <r>
      <t>#monster00</t>
    </r>
    <r>
      <rPr>
        <sz val="12"/>
        <color indexed="8"/>
        <rFont val="宋体"/>
        <family val="3"/>
        <charset val="134"/>
      </rPr>
      <t>02</t>
    </r>
    <r>
      <rPr>
        <sz val="12"/>
        <color indexed="8"/>
        <rFont val="宋体"/>
        <family val="3"/>
        <charset val="134"/>
      </rPr>
      <t>_headiconM.png</t>
    </r>
    <phoneticPr fontId="3" type="noConversion"/>
  </si>
  <si>
    <r>
      <t>#monster00</t>
    </r>
    <r>
      <rPr>
        <sz val="12"/>
        <color indexed="8"/>
        <rFont val="宋体"/>
        <family val="3"/>
        <charset val="134"/>
      </rPr>
      <t>08</t>
    </r>
    <r>
      <rPr>
        <sz val="12"/>
        <color indexed="8"/>
        <rFont val="宋体"/>
        <family val="3"/>
        <charset val="134"/>
      </rPr>
      <t>_headiconM.png</t>
    </r>
    <phoneticPr fontId="3" type="noConversion"/>
  </si>
  <si>
    <r>
      <t>#monster00</t>
    </r>
    <r>
      <rPr>
        <sz val="12"/>
        <color indexed="8"/>
        <rFont val="宋体"/>
        <family val="3"/>
        <charset val="134"/>
      </rPr>
      <t>22</t>
    </r>
    <r>
      <rPr>
        <sz val="12"/>
        <color indexed="8"/>
        <rFont val="宋体"/>
        <family val="3"/>
        <charset val="134"/>
      </rPr>
      <t>_headiconM.png</t>
    </r>
    <phoneticPr fontId="3" type="noConversion"/>
  </si>
  <si>
    <r>
      <t>#monster004</t>
    </r>
    <r>
      <rPr>
        <sz val="12"/>
        <color indexed="8"/>
        <rFont val="宋体"/>
        <family val="3"/>
        <charset val="134"/>
      </rPr>
      <t>2</t>
    </r>
    <r>
      <rPr>
        <sz val="12"/>
        <color indexed="8"/>
        <rFont val="宋体"/>
        <family val="3"/>
        <charset val="134"/>
      </rPr>
      <t>_headiconM.png</t>
    </r>
    <phoneticPr fontId="3" type="noConversion"/>
  </si>
  <si>
    <r>
      <t>#monster00</t>
    </r>
    <r>
      <rPr>
        <sz val="12"/>
        <color indexed="8"/>
        <rFont val="宋体"/>
        <family val="3"/>
        <charset val="134"/>
      </rPr>
      <t>08</t>
    </r>
    <r>
      <rPr>
        <sz val="12"/>
        <color indexed="8"/>
        <rFont val="宋体"/>
        <family val="3"/>
        <charset val="134"/>
      </rPr>
      <t>_headiconM.png</t>
    </r>
    <phoneticPr fontId="3" type="noConversion"/>
  </si>
  <si>
    <t>#monster0020_headiconM.png</t>
    <phoneticPr fontId="3" type="noConversion"/>
  </si>
  <si>
    <r>
      <t>#monster00</t>
    </r>
    <r>
      <rPr>
        <sz val="12"/>
        <color indexed="8"/>
        <rFont val="宋体"/>
        <family val="3"/>
        <charset val="134"/>
      </rPr>
      <t>70</t>
    </r>
    <r>
      <rPr>
        <sz val="12"/>
        <color indexed="8"/>
        <rFont val="宋体"/>
        <family val="3"/>
        <charset val="134"/>
      </rPr>
      <t>_headiconM.png</t>
    </r>
    <phoneticPr fontId="3" type="noConversion"/>
  </si>
  <si>
    <r>
      <t>#monster00</t>
    </r>
    <r>
      <rPr>
        <sz val="12"/>
        <color indexed="8"/>
        <rFont val="宋体"/>
        <family val="3"/>
        <charset val="134"/>
      </rPr>
      <t>58</t>
    </r>
    <r>
      <rPr>
        <sz val="12"/>
        <color indexed="8"/>
        <rFont val="宋体"/>
        <family val="3"/>
        <charset val="134"/>
      </rPr>
      <t>_headiconM.png</t>
    </r>
    <phoneticPr fontId="3" type="noConversion"/>
  </si>
  <si>
    <r>
      <t>#monster00</t>
    </r>
    <r>
      <rPr>
        <sz val="12"/>
        <color indexed="8"/>
        <rFont val="宋体"/>
        <family val="3"/>
        <charset val="134"/>
      </rPr>
      <t>20</t>
    </r>
    <r>
      <rPr>
        <sz val="12"/>
        <color indexed="8"/>
        <rFont val="宋体"/>
        <family val="3"/>
        <charset val="134"/>
      </rPr>
      <t>_headiconM.png</t>
    </r>
    <phoneticPr fontId="3" type="noConversion"/>
  </si>
  <si>
    <r>
      <t>#monster00</t>
    </r>
    <r>
      <rPr>
        <sz val="12"/>
        <color indexed="8"/>
        <rFont val="宋体"/>
        <family val="3"/>
        <charset val="134"/>
      </rPr>
      <t>47</t>
    </r>
    <r>
      <rPr>
        <sz val="12"/>
        <color indexed="8"/>
        <rFont val="宋体"/>
        <family val="3"/>
        <charset val="134"/>
      </rPr>
      <t>_headiconM.png</t>
    </r>
    <phoneticPr fontId="3" type="noConversion"/>
  </si>
  <si>
    <r>
      <t>#monster00</t>
    </r>
    <r>
      <rPr>
        <sz val="12"/>
        <color indexed="8"/>
        <rFont val="宋体"/>
        <family val="3"/>
        <charset val="134"/>
      </rPr>
      <t>36</t>
    </r>
    <r>
      <rPr>
        <sz val="12"/>
        <color indexed="8"/>
        <rFont val="宋体"/>
        <family val="3"/>
        <charset val="134"/>
      </rPr>
      <t>_headiconM.png</t>
    </r>
    <phoneticPr fontId="3" type="noConversion"/>
  </si>
  <si>
    <r>
      <t>#monster00</t>
    </r>
    <r>
      <rPr>
        <sz val="12"/>
        <color indexed="8"/>
        <rFont val="宋体"/>
        <family val="3"/>
        <charset val="134"/>
      </rPr>
      <t>69</t>
    </r>
    <r>
      <rPr>
        <sz val="12"/>
        <color indexed="8"/>
        <rFont val="宋体"/>
        <family val="3"/>
        <charset val="134"/>
      </rPr>
      <t>_headiconM.png</t>
    </r>
    <phoneticPr fontId="3" type="noConversion"/>
  </si>
  <si>
    <r>
      <t>#monster005</t>
    </r>
    <r>
      <rPr>
        <sz val="12"/>
        <color indexed="8"/>
        <rFont val="宋体"/>
        <family val="3"/>
        <charset val="134"/>
      </rPr>
      <t>7</t>
    </r>
    <r>
      <rPr>
        <sz val="12"/>
        <color indexed="8"/>
        <rFont val="宋体"/>
        <family val="3"/>
        <charset val="134"/>
      </rPr>
      <t>_headiconM.png</t>
    </r>
    <phoneticPr fontId="3" type="noConversion"/>
  </si>
  <si>
    <r>
      <t>#monster00</t>
    </r>
    <r>
      <rPr>
        <sz val="12"/>
        <color indexed="8"/>
        <rFont val="宋体"/>
        <family val="3"/>
        <charset val="134"/>
      </rPr>
      <t>19</t>
    </r>
    <r>
      <rPr>
        <sz val="12"/>
        <color indexed="8"/>
        <rFont val="宋体"/>
        <family val="3"/>
        <charset val="134"/>
      </rPr>
      <t>_headiconM.png</t>
    </r>
    <phoneticPr fontId="3" type="noConversion"/>
  </si>
  <si>
    <r>
      <t>#monster00</t>
    </r>
    <r>
      <rPr>
        <sz val="12"/>
        <color indexed="8"/>
        <rFont val="宋体"/>
        <family val="3"/>
        <charset val="134"/>
      </rPr>
      <t>09</t>
    </r>
    <r>
      <rPr>
        <sz val="12"/>
        <color indexed="8"/>
        <rFont val="宋体"/>
        <family val="3"/>
        <charset val="134"/>
      </rPr>
      <t>_headiconM.png</t>
    </r>
    <phoneticPr fontId="3" type="noConversion"/>
  </si>
  <si>
    <r>
      <t>#monster00</t>
    </r>
    <r>
      <rPr>
        <sz val="12"/>
        <color indexed="8"/>
        <rFont val="宋体"/>
        <family val="3"/>
        <charset val="134"/>
      </rPr>
      <t>09</t>
    </r>
    <r>
      <rPr>
        <sz val="12"/>
        <color indexed="8"/>
        <rFont val="宋体"/>
        <family val="3"/>
        <charset val="134"/>
      </rPr>
      <t>_headiconM.png</t>
    </r>
    <phoneticPr fontId="3" type="noConversion"/>
  </si>
  <si>
    <r>
      <t>#monster00</t>
    </r>
    <r>
      <rPr>
        <sz val="12"/>
        <color indexed="8"/>
        <rFont val="宋体"/>
        <family val="3"/>
        <charset val="134"/>
      </rPr>
      <t>18</t>
    </r>
    <r>
      <rPr>
        <sz val="12"/>
        <color indexed="8"/>
        <rFont val="宋体"/>
        <family val="3"/>
        <charset val="134"/>
      </rPr>
      <t>_headiconM.png</t>
    </r>
    <phoneticPr fontId="3" type="noConversion"/>
  </si>
  <si>
    <r>
      <t>#monster000</t>
    </r>
    <r>
      <rPr>
        <sz val="12"/>
        <color indexed="8"/>
        <rFont val="宋体"/>
        <family val="3"/>
        <charset val="134"/>
      </rPr>
      <t>5</t>
    </r>
    <r>
      <rPr>
        <sz val="12"/>
        <color indexed="8"/>
        <rFont val="宋体"/>
        <family val="3"/>
        <charset val="134"/>
      </rPr>
      <t>_headiconM.png</t>
    </r>
    <phoneticPr fontId="3" type="noConversion"/>
  </si>
  <si>
    <r>
      <t>#monster0001</t>
    </r>
    <r>
      <rPr>
        <sz val="12"/>
        <color indexed="8"/>
        <rFont val="宋体"/>
        <family val="3"/>
        <charset val="134"/>
      </rPr>
      <t>_headiconM.png</t>
    </r>
    <phoneticPr fontId="3" type="noConversion"/>
  </si>
  <si>
    <r>
      <t>#monster00</t>
    </r>
    <r>
      <rPr>
        <sz val="12"/>
        <color indexed="8"/>
        <rFont val="宋体"/>
        <family val="3"/>
        <charset val="134"/>
      </rPr>
      <t>22</t>
    </r>
    <r>
      <rPr>
        <sz val="12"/>
        <color indexed="8"/>
        <rFont val="宋体"/>
        <family val="3"/>
        <charset val="134"/>
      </rPr>
      <t>_headiconM.png</t>
    </r>
    <phoneticPr fontId="3" type="noConversion"/>
  </si>
  <si>
    <r>
      <t>#monster00</t>
    </r>
    <r>
      <rPr>
        <sz val="12"/>
        <color indexed="8"/>
        <rFont val="宋体"/>
        <family val="3"/>
        <charset val="134"/>
      </rPr>
      <t>28</t>
    </r>
    <r>
      <rPr>
        <sz val="12"/>
        <color indexed="8"/>
        <rFont val="宋体"/>
        <family val="3"/>
        <charset val="134"/>
      </rPr>
      <t>_headiconM.png</t>
    </r>
    <phoneticPr fontId="3" type="noConversion"/>
  </si>
  <si>
    <r>
      <t>#monster00</t>
    </r>
    <r>
      <rPr>
        <sz val="12"/>
        <color indexed="8"/>
        <rFont val="宋体"/>
        <family val="3"/>
        <charset val="134"/>
      </rPr>
      <t>32</t>
    </r>
    <r>
      <rPr>
        <sz val="12"/>
        <color indexed="8"/>
        <rFont val="宋体"/>
        <family val="3"/>
        <charset val="134"/>
      </rPr>
      <t>_headiconM.png</t>
    </r>
    <phoneticPr fontId="3" type="noConversion"/>
  </si>
  <si>
    <r>
      <t>#monster00</t>
    </r>
    <r>
      <rPr>
        <sz val="12"/>
        <color indexed="8"/>
        <rFont val="宋体"/>
        <family val="3"/>
        <charset val="134"/>
      </rPr>
      <t>56</t>
    </r>
    <r>
      <rPr>
        <sz val="12"/>
        <color indexed="8"/>
        <rFont val="宋体"/>
        <family val="3"/>
        <charset val="134"/>
      </rPr>
      <t>_headiconM.png</t>
    </r>
    <phoneticPr fontId="3" type="noConversion"/>
  </si>
  <si>
    <r>
      <t>#monster00</t>
    </r>
    <r>
      <rPr>
        <sz val="12"/>
        <color indexed="8"/>
        <rFont val="宋体"/>
        <family val="3"/>
        <charset val="134"/>
      </rPr>
      <t>2</t>
    </r>
    <r>
      <rPr>
        <sz val="12"/>
        <color indexed="8"/>
        <rFont val="宋体"/>
        <family val="3"/>
        <charset val="134"/>
      </rPr>
      <t>9_headiconM.png</t>
    </r>
    <phoneticPr fontId="3" type="noConversion"/>
  </si>
  <si>
    <r>
      <t>#monster001</t>
    </r>
    <r>
      <rPr>
        <sz val="12"/>
        <color indexed="8"/>
        <rFont val="宋体"/>
        <family val="3"/>
        <charset val="134"/>
      </rPr>
      <t>9</t>
    </r>
    <r>
      <rPr>
        <sz val="12"/>
        <color indexed="8"/>
        <rFont val="宋体"/>
        <family val="3"/>
        <charset val="134"/>
      </rPr>
      <t>_headiconM.png</t>
    </r>
    <phoneticPr fontId="3" type="noConversion"/>
  </si>
  <si>
    <r>
      <t>#monster0032</t>
    </r>
    <r>
      <rPr>
        <sz val="12"/>
        <color indexed="8"/>
        <rFont val="宋体"/>
        <family val="3"/>
        <charset val="134"/>
      </rPr>
      <t>_headiconM.png</t>
    </r>
    <phoneticPr fontId="3" type="noConversion"/>
  </si>
  <si>
    <r>
      <t>#monster00</t>
    </r>
    <r>
      <rPr>
        <sz val="12"/>
        <color indexed="8"/>
        <rFont val="宋体"/>
        <family val="3"/>
        <charset val="134"/>
      </rPr>
      <t>60</t>
    </r>
    <r>
      <rPr>
        <sz val="12"/>
        <color indexed="8"/>
        <rFont val="宋体"/>
        <family val="3"/>
        <charset val="134"/>
      </rPr>
      <t>_headiconM.png</t>
    </r>
    <phoneticPr fontId="3" type="noConversion"/>
  </si>
  <si>
    <r>
      <t>#monster00</t>
    </r>
    <r>
      <rPr>
        <sz val="12"/>
        <color indexed="8"/>
        <rFont val="宋体"/>
        <family val="3"/>
        <charset val="134"/>
      </rPr>
      <t>60</t>
    </r>
    <r>
      <rPr>
        <sz val="12"/>
        <color indexed="8"/>
        <rFont val="宋体"/>
        <family val="3"/>
        <charset val="134"/>
      </rPr>
      <t>_headiconM.png</t>
    </r>
    <phoneticPr fontId="3" type="noConversion"/>
  </si>
  <si>
    <r>
      <t>#monster00</t>
    </r>
    <r>
      <rPr>
        <sz val="12"/>
        <color indexed="8"/>
        <rFont val="宋体"/>
        <family val="3"/>
        <charset val="134"/>
      </rPr>
      <t>39</t>
    </r>
    <r>
      <rPr>
        <sz val="12"/>
        <color indexed="8"/>
        <rFont val="宋体"/>
        <family val="3"/>
        <charset val="134"/>
      </rPr>
      <t>_headiconM.png</t>
    </r>
    <phoneticPr fontId="3" type="noConversion"/>
  </si>
  <si>
    <r>
      <t>#monster0040</t>
    </r>
    <r>
      <rPr>
        <sz val="12"/>
        <color indexed="8"/>
        <rFont val="宋体"/>
        <family val="3"/>
        <charset val="134"/>
      </rPr>
      <t>_headiconM.png</t>
    </r>
    <phoneticPr fontId="3" type="noConversion"/>
  </si>
  <si>
    <r>
      <t>#monster0041</t>
    </r>
    <r>
      <rPr>
        <sz val="12"/>
        <color indexed="8"/>
        <rFont val="宋体"/>
        <family val="3"/>
        <charset val="134"/>
      </rPr>
      <t>_headiconM.png</t>
    </r>
    <phoneticPr fontId="3" type="noConversion"/>
  </si>
  <si>
    <r>
      <t>#monster00</t>
    </r>
    <r>
      <rPr>
        <sz val="12"/>
        <color indexed="8"/>
        <rFont val="宋体"/>
        <family val="3"/>
        <charset val="134"/>
      </rPr>
      <t>40</t>
    </r>
    <r>
      <rPr>
        <sz val="12"/>
        <color indexed="8"/>
        <rFont val="宋体"/>
        <family val="3"/>
        <charset val="134"/>
      </rPr>
      <t>_headiconM.png</t>
    </r>
    <phoneticPr fontId="3" type="noConversion"/>
  </si>
  <si>
    <r>
      <t>#monster00</t>
    </r>
    <r>
      <rPr>
        <sz val="12"/>
        <color indexed="8"/>
        <rFont val="宋体"/>
        <family val="3"/>
        <charset val="134"/>
      </rPr>
      <t>33</t>
    </r>
    <r>
      <rPr>
        <sz val="12"/>
        <color indexed="8"/>
        <rFont val="宋体"/>
        <family val="3"/>
        <charset val="134"/>
      </rPr>
      <t>_headiconM.png</t>
    </r>
    <phoneticPr fontId="3" type="noConversion"/>
  </si>
  <si>
    <r>
      <t>#monster00</t>
    </r>
    <r>
      <rPr>
        <sz val="12"/>
        <color indexed="8"/>
        <rFont val="宋体"/>
        <family val="3"/>
        <charset val="134"/>
      </rPr>
      <t>50</t>
    </r>
    <r>
      <rPr>
        <sz val="12"/>
        <color indexed="8"/>
        <rFont val="宋体"/>
        <family val="3"/>
        <charset val="134"/>
      </rPr>
      <t>_headiconM.png</t>
    </r>
    <phoneticPr fontId="3" type="noConversion"/>
  </si>
  <si>
    <r>
      <t>#monster00</t>
    </r>
    <r>
      <rPr>
        <sz val="12"/>
        <color indexed="8"/>
        <rFont val="宋体"/>
        <family val="3"/>
        <charset val="134"/>
      </rPr>
      <t>36</t>
    </r>
    <r>
      <rPr>
        <sz val="12"/>
        <color indexed="8"/>
        <rFont val="宋体"/>
        <family val="3"/>
        <charset val="134"/>
      </rPr>
      <t>_headiconM.png</t>
    </r>
    <phoneticPr fontId="3" type="noConversion"/>
  </si>
  <si>
    <r>
      <t>#monster00</t>
    </r>
    <r>
      <rPr>
        <sz val="12"/>
        <color indexed="8"/>
        <rFont val="宋体"/>
        <family val="3"/>
        <charset val="134"/>
      </rPr>
      <t>67</t>
    </r>
    <r>
      <rPr>
        <sz val="12"/>
        <color indexed="8"/>
        <rFont val="宋体"/>
        <family val="3"/>
        <charset val="134"/>
      </rPr>
      <t>_headiconM.png</t>
    </r>
    <phoneticPr fontId="3" type="noConversion"/>
  </si>
  <si>
    <r>
      <t>#monster002</t>
    </r>
    <r>
      <rPr>
        <sz val="12"/>
        <color indexed="8"/>
        <rFont val="宋体"/>
        <family val="3"/>
        <charset val="134"/>
      </rPr>
      <t>6</t>
    </r>
    <r>
      <rPr>
        <sz val="12"/>
        <color indexed="8"/>
        <rFont val="宋体"/>
        <family val="3"/>
        <charset val="134"/>
      </rPr>
      <t>_headiconM.png</t>
    </r>
    <phoneticPr fontId="3" type="noConversion"/>
  </si>
  <si>
    <r>
      <t>#monster00</t>
    </r>
    <r>
      <rPr>
        <sz val="12"/>
        <color indexed="8"/>
        <rFont val="宋体"/>
        <family val="3"/>
        <charset val="134"/>
      </rPr>
      <t>31</t>
    </r>
    <r>
      <rPr>
        <sz val="12"/>
        <color indexed="8"/>
        <rFont val="宋体"/>
        <family val="3"/>
        <charset val="134"/>
      </rPr>
      <t>_headiconM.png</t>
    </r>
    <phoneticPr fontId="3" type="noConversion"/>
  </si>
  <si>
    <r>
      <t>#monster00</t>
    </r>
    <r>
      <rPr>
        <sz val="12"/>
        <color indexed="8"/>
        <rFont val="宋体"/>
        <family val="3"/>
        <charset val="134"/>
      </rPr>
      <t>45</t>
    </r>
    <r>
      <rPr>
        <sz val="12"/>
        <color indexed="8"/>
        <rFont val="宋体"/>
        <family val="3"/>
        <charset val="134"/>
      </rPr>
      <t>_headiconM.png</t>
    </r>
    <phoneticPr fontId="3" type="noConversion"/>
  </si>
  <si>
    <r>
      <t>#monster00</t>
    </r>
    <r>
      <rPr>
        <sz val="12"/>
        <color indexed="8"/>
        <rFont val="宋体"/>
        <family val="3"/>
        <charset val="134"/>
      </rPr>
      <t>45</t>
    </r>
    <r>
      <rPr>
        <sz val="12"/>
        <color indexed="8"/>
        <rFont val="宋体"/>
        <family val="3"/>
        <charset val="134"/>
      </rPr>
      <t>_headiconM.png</t>
    </r>
    <phoneticPr fontId="3" type="noConversion"/>
  </si>
  <si>
    <r>
      <t>#monster002</t>
    </r>
    <r>
      <rPr>
        <sz val="12"/>
        <color indexed="8"/>
        <rFont val="宋体"/>
        <family val="3"/>
        <charset val="134"/>
      </rPr>
      <t>7</t>
    </r>
    <r>
      <rPr>
        <sz val="12"/>
        <color indexed="8"/>
        <rFont val="宋体"/>
        <family val="3"/>
        <charset val="134"/>
      </rPr>
      <t>_headiconM.png</t>
    </r>
    <phoneticPr fontId="3" type="noConversion"/>
  </si>
  <si>
    <r>
      <t>#monster00</t>
    </r>
    <r>
      <rPr>
        <sz val="12"/>
        <color indexed="8"/>
        <rFont val="宋体"/>
        <family val="3"/>
        <charset val="134"/>
      </rPr>
      <t>33</t>
    </r>
    <r>
      <rPr>
        <sz val="12"/>
        <color indexed="8"/>
        <rFont val="宋体"/>
        <family val="3"/>
        <charset val="134"/>
      </rPr>
      <t>_headiconM.png</t>
    </r>
    <phoneticPr fontId="3" type="noConversion"/>
  </si>
  <si>
    <r>
      <t>#monster00</t>
    </r>
    <r>
      <rPr>
        <sz val="12"/>
        <color indexed="8"/>
        <rFont val="宋体"/>
        <family val="3"/>
        <charset val="134"/>
      </rPr>
      <t>22</t>
    </r>
    <r>
      <rPr>
        <sz val="12"/>
        <color indexed="8"/>
        <rFont val="宋体"/>
        <family val="3"/>
        <charset val="134"/>
      </rPr>
      <t>_headiconM.png</t>
    </r>
    <phoneticPr fontId="3" type="noConversion"/>
  </si>
  <si>
    <r>
      <t>#monster00</t>
    </r>
    <r>
      <rPr>
        <sz val="12"/>
        <color indexed="8"/>
        <rFont val="宋体"/>
        <family val="3"/>
        <charset val="134"/>
      </rPr>
      <t>28</t>
    </r>
    <r>
      <rPr>
        <sz val="12"/>
        <color indexed="8"/>
        <rFont val="宋体"/>
        <family val="3"/>
        <charset val="134"/>
      </rPr>
      <t>_headiconM.png</t>
    </r>
    <phoneticPr fontId="3" type="noConversion"/>
  </si>
  <si>
    <r>
      <t>#monster00</t>
    </r>
    <r>
      <rPr>
        <sz val="12"/>
        <color indexed="8"/>
        <rFont val="宋体"/>
        <family val="3"/>
        <charset val="134"/>
      </rPr>
      <t>22</t>
    </r>
    <r>
      <rPr>
        <sz val="12"/>
        <color indexed="8"/>
        <rFont val="宋体"/>
        <family val="3"/>
        <charset val="134"/>
      </rPr>
      <t>_headiconM.png</t>
    </r>
    <phoneticPr fontId="3" type="noConversion"/>
  </si>
  <si>
    <r>
      <t>#monster00</t>
    </r>
    <r>
      <rPr>
        <sz val="12"/>
        <color indexed="8"/>
        <rFont val="宋体"/>
        <family val="3"/>
        <charset val="134"/>
      </rPr>
      <t>56</t>
    </r>
    <r>
      <rPr>
        <sz val="12"/>
        <color indexed="8"/>
        <rFont val="宋体"/>
        <family val="3"/>
        <charset val="134"/>
      </rPr>
      <t>_headiconM.png</t>
    </r>
    <phoneticPr fontId="3" type="noConversion"/>
  </si>
  <si>
    <r>
      <t>#monster00</t>
    </r>
    <r>
      <rPr>
        <sz val="12"/>
        <color indexed="8"/>
        <rFont val="宋体"/>
        <family val="3"/>
        <charset val="134"/>
      </rPr>
      <t>29</t>
    </r>
    <r>
      <rPr>
        <sz val="12"/>
        <color indexed="8"/>
        <rFont val="宋体"/>
        <family val="3"/>
        <charset val="134"/>
      </rPr>
      <t>_headiconM.png</t>
    </r>
    <phoneticPr fontId="3" type="noConversion"/>
  </si>
  <si>
    <r>
      <t>#monster00</t>
    </r>
    <r>
      <rPr>
        <sz val="12"/>
        <color indexed="8"/>
        <rFont val="宋体"/>
        <family val="3"/>
        <charset val="134"/>
      </rPr>
      <t>50</t>
    </r>
    <r>
      <rPr>
        <sz val="12"/>
        <color indexed="8"/>
        <rFont val="宋体"/>
        <family val="3"/>
        <charset val="134"/>
      </rPr>
      <t>_headiconM.png</t>
    </r>
    <phoneticPr fontId="3" type="noConversion"/>
  </si>
  <si>
    <r>
      <t>#monster00</t>
    </r>
    <r>
      <rPr>
        <sz val="12"/>
        <color indexed="8"/>
        <rFont val="宋体"/>
        <family val="3"/>
        <charset val="134"/>
      </rPr>
      <t>19</t>
    </r>
    <r>
      <rPr>
        <sz val="12"/>
        <color indexed="8"/>
        <rFont val="宋体"/>
        <family val="3"/>
        <charset val="134"/>
      </rPr>
      <t>_headiconM.png</t>
    </r>
    <phoneticPr fontId="3" type="noConversion"/>
  </si>
  <si>
    <r>
      <t>#monster00</t>
    </r>
    <r>
      <rPr>
        <sz val="12"/>
        <color indexed="8"/>
        <rFont val="宋体"/>
        <family val="3"/>
        <charset val="134"/>
      </rPr>
      <t>63</t>
    </r>
    <r>
      <rPr>
        <sz val="12"/>
        <color indexed="8"/>
        <rFont val="宋体"/>
        <family val="3"/>
        <charset val="134"/>
      </rPr>
      <t>_headiconM.png</t>
    </r>
    <phoneticPr fontId="3" type="noConversion"/>
  </si>
  <si>
    <r>
      <t>#monster00</t>
    </r>
    <r>
      <rPr>
        <sz val="12"/>
        <color indexed="8"/>
        <rFont val="宋体"/>
        <family val="3"/>
        <charset val="134"/>
      </rPr>
      <t>63</t>
    </r>
    <r>
      <rPr>
        <sz val="12"/>
        <color indexed="8"/>
        <rFont val="宋体"/>
        <family val="3"/>
        <charset val="134"/>
      </rPr>
      <t>_headiconM.png</t>
    </r>
    <phoneticPr fontId="3" type="noConversion"/>
  </si>
  <si>
    <r>
      <t>#monster00</t>
    </r>
    <r>
      <rPr>
        <sz val="12"/>
        <color indexed="8"/>
        <rFont val="宋体"/>
        <family val="3"/>
        <charset val="134"/>
      </rPr>
      <t>2</t>
    </r>
    <r>
      <rPr>
        <sz val="12"/>
        <color indexed="8"/>
        <rFont val="宋体"/>
        <family val="3"/>
        <charset val="134"/>
      </rPr>
      <t>0_headiconM.png</t>
    </r>
    <phoneticPr fontId="3" type="noConversion"/>
  </si>
  <si>
    <r>
      <t>#monster00</t>
    </r>
    <r>
      <rPr>
        <sz val="12"/>
        <color indexed="8"/>
        <rFont val="宋体"/>
        <family val="3"/>
        <charset val="134"/>
      </rPr>
      <t>58</t>
    </r>
    <r>
      <rPr>
        <sz val="12"/>
        <color indexed="8"/>
        <rFont val="宋体"/>
        <family val="3"/>
        <charset val="134"/>
      </rPr>
      <t>_headiconM.png</t>
    </r>
    <phoneticPr fontId="3" type="noConversion"/>
  </si>
  <si>
    <r>
      <t>#monster00</t>
    </r>
    <r>
      <rPr>
        <sz val="12"/>
        <color indexed="8"/>
        <rFont val="宋体"/>
        <family val="3"/>
        <charset val="134"/>
      </rPr>
      <t>0</t>
    </r>
    <r>
      <rPr>
        <sz val="12"/>
        <color indexed="8"/>
        <rFont val="宋体"/>
        <family val="3"/>
        <charset val="134"/>
      </rPr>
      <t>5_headiconM.png</t>
    </r>
    <phoneticPr fontId="3" type="noConversion"/>
  </si>
  <si>
    <r>
      <t>#monster0024</t>
    </r>
    <r>
      <rPr>
        <sz val="12"/>
        <color indexed="8"/>
        <rFont val="宋体"/>
        <family val="3"/>
        <charset val="134"/>
      </rPr>
      <t>_headiconM.png</t>
    </r>
    <phoneticPr fontId="3" type="noConversion"/>
  </si>
  <si>
    <r>
      <t>#monster00</t>
    </r>
    <r>
      <rPr>
        <sz val="12"/>
        <color indexed="8"/>
        <rFont val="宋体"/>
        <family val="3"/>
        <charset val="134"/>
      </rPr>
      <t>70</t>
    </r>
    <r>
      <rPr>
        <sz val="12"/>
        <color indexed="8"/>
        <rFont val="宋体"/>
        <family val="3"/>
        <charset val="134"/>
      </rPr>
      <t>_headiconM.png</t>
    </r>
    <phoneticPr fontId="3" type="noConversion"/>
  </si>
  <si>
    <r>
      <t>#monster0047</t>
    </r>
    <r>
      <rPr>
        <sz val="12"/>
        <color indexed="8"/>
        <rFont val="宋体"/>
        <family val="3"/>
        <charset val="134"/>
      </rPr>
      <t>_headiconM.png</t>
    </r>
    <phoneticPr fontId="3" type="noConversion"/>
  </si>
  <si>
    <r>
      <t>#monster00</t>
    </r>
    <r>
      <rPr>
        <sz val="12"/>
        <color indexed="8"/>
        <rFont val="宋体"/>
        <family val="3"/>
        <charset val="134"/>
      </rPr>
      <t>36</t>
    </r>
    <r>
      <rPr>
        <sz val="12"/>
        <color indexed="8"/>
        <rFont val="宋体"/>
        <family val="3"/>
        <charset val="134"/>
      </rPr>
      <t>_headiconM.png</t>
    </r>
    <phoneticPr fontId="3" type="noConversion"/>
  </si>
  <si>
    <r>
      <t>#monster00</t>
    </r>
    <r>
      <rPr>
        <sz val="12"/>
        <color indexed="8"/>
        <rFont val="宋体"/>
        <family val="3"/>
        <charset val="134"/>
      </rPr>
      <t>6</t>
    </r>
    <r>
      <rPr>
        <sz val="12"/>
        <color indexed="8"/>
        <rFont val="宋体"/>
        <family val="3"/>
        <charset val="134"/>
      </rPr>
      <t>9_headiconM.png</t>
    </r>
    <phoneticPr fontId="3" type="noConversion"/>
  </si>
  <si>
    <r>
      <t>#monster00</t>
    </r>
    <r>
      <rPr>
        <sz val="12"/>
        <color indexed="8"/>
        <rFont val="宋体"/>
        <family val="3"/>
        <charset val="134"/>
      </rPr>
      <t>33</t>
    </r>
    <r>
      <rPr>
        <sz val="12"/>
        <color indexed="8"/>
        <rFont val="宋体"/>
        <family val="3"/>
        <charset val="134"/>
      </rPr>
      <t>_headiconM.png</t>
    </r>
    <phoneticPr fontId="3" type="noConversion"/>
  </si>
  <si>
    <r>
      <t>#monster00</t>
    </r>
    <r>
      <rPr>
        <sz val="12"/>
        <color indexed="8"/>
        <rFont val="宋体"/>
        <family val="3"/>
        <charset val="134"/>
      </rPr>
      <t>32</t>
    </r>
    <r>
      <rPr>
        <sz val="12"/>
        <color indexed="8"/>
        <rFont val="宋体"/>
        <family val="3"/>
        <charset val="134"/>
      </rPr>
      <t>_headiconM.png</t>
    </r>
    <phoneticPr fontId="3" type="noConversion"/>
  </si>
  <si>
    <r>
      <t>#monster00</t>
    </r>
    <r>
      <rPr>
        <sz val="12"/>
        <color indexed="8"/>
        <rFont val="宋体"/>
        <family val="3"/>
        <charset val="134"/>
      </rPr>
      <t>46</t>
    </r>
    <r>
      <rPr>
        <sz val="12"/>
        <color indexed="8"/>
        <rFont val="宋体"/>
        <family val="3"/>
        <charset val="134"/>
      </rPr>
      <t>_headiconM.png</t>
    </r>
    <phoneticPr fontId="3" type="noConversion"/>
  </si>
  <si>
    <r>
      <t>#monster00</t>
    </r>
    <r>
      <rPr>
        <sz val="12"/>
        <color indexed="8"/>
        <rFont val="宋体"/>
        <family val="3"/>
        <charset val="134"/>
      </rPr>
      <t>46</t>
    </r>
    <r>
      <rPr>
        <sz val="12"/>
        <color indexed="8"/>
        <rFont val="宋体"/>
        <family val="3"/>
        <charset val="134"/>
      </rPr>
      <t>_headiconM.png</t>
    </r>
    <phoneticPr fontId="3" type="noConversion"/>
  </si>
  <si>
    <r>
      <t>#monster00</t>
    </r>
    <r>
      <rPr>
        <sz val="12"/>
        <color indexed="8"/>
        <rFont val="宋体"/>
        <family val="3"/>
        <charset val="134"/>
      </rPr>
      <t>39</t>
    </r>
    <r>
      <rPr>
        <sz val="12"/>
        <color indexed="8"/>
        <rFont val="宋体"/>
        <family val="3"/>
        <charset val="134"/>
      </rPr>
      <t>_headiconM.png</t>
    </r>
    <phoneticPr fontId="3" type="noConversion"/>
  </si>
  <si>
    <r>
      <t>#monster00</t>
    </r>
    <r>
      <rPr>
        <sz val="12"/>
        <color indexed="8"/>
        <rFont val="宋体"/>
        <family val="3"/>
        <charset val="134"/>
      </rPr>
      <t>28</t>
    </r>
    <r>
      <rPr>
        <sz val="12"/>
        <color indexed="8"/>
        <rFont val="宋体"/>
        <family val="3"/>
        <charset val="134"/>
      </rPr>
      <t>_headiconM.png</t>
    </r>
    <phoneticPr fontId="3" type="noConversion"/>
  </si>
  <si>
    <r>
      <t>#monster00</t>
    </r>
    <r>
      <rPr>
        <sz val="12"/>
        <color indexed="8"/>
        <rFont val="宋体"/>
        <family val="3"/>
        <charset val="134"/>
      </rPr>
      <t>39</t>
    </r>
    <r>
      <rPr>
        <sz val="12"/>
        <color indexed="8"/>
        <rFont val="宋体"/>
        <family val="3"/>
        <charset val="134"/>
      </rPr>
      <t>_headiconM.png</t>
    </r>
    <phoneticPr fontId="3" type="noConversion"/>
  </si>
  <si>
    <r>
      <t>#monster00</t>
    </r>
    <r>
      <rPr>
        <sz val="12"/>
        <color indexed="8"/>
        <rFont val="宋体"/>
        <family val="3"/>
        <charset val="134"/>
      </rPr>
      <t>22</t>
    </r>
    <r>
      <rPr>
        <sz val="12"/>
        <color indexed="8"/>
        <rFont val="宋体"/>
        <family val="3"/>
        <charset val="134"/>
      </rPr>
      <t>_headiconM.png</t>
    </r>
    <phoneticPr fontId="3" type="noConversion"/>
  </si>
  <si>
    <r>
      <t>#monster00</t>
    </r>
    <r>
      <rPr>
        <sz val="12"/>
        <color indexed="8"/>
        <rFont val="宋体"/>
        <family val="3"/>
        <charset val="134"/>
      </rPr>
      <t>46</t>
    </r>
    <r>
      <rPr>
        <sz val="12"/>
        <color indexed="8"/>
        <rFont val="宋体"/>
        <family val="3"/>
        <charset val="134"/>
      </rPr>
      <t>_headiconM.png</t>
    </r>
    <phoneticPr fontId="3" type="noConversion"/>
  </si>
  <si>
    <r>
      <t>#monster00</t>
    </r>
    <r>
      <rPr>
        <sz val="12"/>
        <color indexed="8"/>
        <rFont val="宋体"/>
        <family val="3"/>
        <charset val="134"/>
      </rPr>
      <t>56</t>
    </r>
    <r>
      <rPr>
        <sz val="12"/>
        <color indexed="8"/>
        <rFont val="宋体"/>
        <family val="3"/>
        <charset val="134"/>
      </rPr>
      <t>_headiconM.png</t>
    </r>
    <phoneticPr fontId="3" type="noConversion"/>
  </si>
  <si>
    <r>
      <t>#monster00</t>
    </r>
    <r>
      <rPr>
        <sz val="12"/>
        <color indexed="8"/>
        <rFont val="宋体"/>
        <family val="3"/>
        <charset val="134"/>
      </rPr>
      <t>38</t>
    </r>
    <r>
      <rPr>
        <sz val="12"/>
        <color indexed="8"/>
        <rFont val="宋体"/>
        <family val="3"/>
        <charset val="134"/>
      </rPr>
      <t>_headiconM.png</t>
    </r>
    <phoneticPr fontId="3" type="noConversion"/>
  </si>
  <si>
    <r>
      <t>#monster00</t>
    </r>
    <r>
      <rPr>
        <sz val="12"/>
        <color indexed="8"/>
        <rFont val="宋体"/>
        <family val="3"/>
        <charset val="134"/>
      </rPr>
      <t>13</t>
    </r>
    <r>
      <rPr>
        <sz val="12"/>
        <color indexed="8"/>
        <rFont val="宋体"/>
        <family val="3"/>
        <charset val="134"/>
      </rPr>
      <t>_headiconM.png</t>
    </r>
    <phoneticPr fontId="3" type="noConversion"/>
  </si>
  <si>
    <r>
      <t>#monster00</t>
    </r>
    <r>
      <rPr>
        <sz val="12"/>
        <color indexed="8"/>
        <rFont val="宋体"/>
        <family val="3"/>
        <charset val="134"/>
      </rPr>
      <t>19</t>
    </r>
    <r>
      <rPr>
        <sz val="12"/>
        <color indexed="8"/>
        <rFont val="宋体"/>
        <family val="3"/>
        <charset val="134"/>
      </rPr>
      <t>_headiconM.png</t>
    </r>
    <phoneticPr fontId="3" type="noConversion"/>
  </si>
  <si>
    <r>
      <t>#monster00</t>
    </r>
    <r>
      <rPr>
        <sz val="12"/>
        <color indexed="8"/>
        <rFont val="宋体"/>
        <family val="3"/>
        <charset val="134"/>
      </rPr>
      <t>14</t>
    </r>
    <r>
      <rPr>
        <sz val="12"/>
        <color indexed="8"/>
        <rFont val="宋体"/>
        <family val="3"/>
        <charset val="134"/>
      </rPr>
      <t>_headiconM.png</t>
    </r>
    <phoneticPr fontId="3" type="noConversion"/>
  </si>
  <si>
    <r>
      <t>#monster001</t>
    </r>
    <r>
      <rPr>
        <sz val="12"/>
        <color indexed="8"/>
        <rFont val="宋体"/>
        <family val="3"/>
        <charset val="134"/>
      </rPr>
      <t>4</t>
    </r>
    <r>
      <rPr>
        <sz val="12"/>
        <color indexed="8"/>
        <rFont val="宋体"/>
        <family val="3"/>
        <charset val="134"/>
      </rPr>
      <t>_headiconM.png</t>
    </r>
    <phoneticPr fontId="3" type="noConversion"/>
  </si>
  <si>
    <t>此关卡的boss有几管血</t>
    <phoneticPr fontId="3" type="noConversion"/>
  </si>
  <si>
    <t>bloodCount</t>
    <phoneticPr fontId="3" type="noConversion"/>
  </si>
  <si>
    <t>1;51</t>
  </si>
  <si>
    <t>1;52</t>
  </si>
  <si>
    <t>1;53</t>
  </si>
  <si>
    <t>1;54</t>
  </si>
  <si>
    <t>1;56</t>
  </si>
  <si>
    <t>1;57</t>
  </si>
  <si>
    <t>1;58</t>
  </si>
  <si>
    <t>1;59</t>
  </si>
  <si>
    <t>1;60</t>
  </si>
  <si>
    <t>1;61</t>
  </si>
  <si>
    <t>1;62</t>
  </si>
  <si>
    <t>1;63</t>
  </si>
  <si>
    <t>1;64</t>
  </si>
  <si>
    <t>1;66</t>
  </si>
  <si>
    <t>1;67</t>
  </si>
  <si>
    <t>1;68</t>
  </si>
  <si>
    <t>1;69</t>
  </si>
  <si>
    <t>1;70</t>
  </si>
  <si>
    <t>1;71</t>
  </si>
  <si>
    <t>1;72</t>
  </si>
  <si>
    <t>1;73</t>
  </si>
  <si>
    <t>1;74</t>
  </si>
  <si>
    <t>1;76</t>
  </si>
  <si>
    <t>1;77</t>
  </si>
  <si>
    <t>1;78</t>
  </si>
  <si>
    <t>1;79</t>
  </si>
  <si>
    <t>1;80</t>
  </si>
  <si>
    <t>1;81</t>
  </si>
  <si>
    <t>1;82</t>
  </si>
  <si>
    <t>1;83</t>
  </si>
  <si>
    <t>1;84</t>
  </si>
  <si>
    <t>1;85</t>
  </si>
  <si>
    <t>1;86</t>
  </si>
  <si>
    <t>1;87</t>
  </si>
  <si>
    <t>1;88</t>
  </si>
  <si>
    <t>1;89</t>
  </si>
  <si>
    <t>1;91</t>
  </si>
  <si>
    <t>1;92</t>
  </si>
  <si>
    <t>1;93</t>
  </si>
  <si>
    <t>1;94</t>
  </si>
  <si>
    <t>1;95</t>
  </si>
  <si>
    <t>1;96</t>
  </si>
  <si>
    <t>1;97</t>
  </si>
  <si>
    <t>1;98</t>
  </si>
  <si>
    <t>1;99</t>
  </si>
  <si>
    <t>1;100</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</si>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</sst>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indexed="8"/>
      <name val="宋体"/>
      <charset val="134"/>
    </font>
    <font>
      <sz val="11"/>
      <color theme="1"/>
      <name val="宋体"/>
      <family val="2"/>
      <charset val="134"/>
      <scheme val="minor"/>
    </font>
    <font>
      <sz val="12"/>
      <color indexed="8"/>
      <name val="宋体"/>
      <family val="3"/>
      <charset val="134"/>
    </font>
    <font>
      <sz val="9"/>
      <name val="宋体"/>
      <family val="3"/>
      <charset val="134"/>
    </font>
    <font>
      <sz val="9"/>
      <name val="宋体"/>
      <family val="3"/>
      <charset val="134"/>
    </font>
    <font>
      <sz val="9"/>
      <name val="宋体"/>
      <family val="3"/>
      <charset val="134"/>
      <scheme val="minor"/>
    </font>
    <font>
      <sz val="12"/>
      <color rgb="FFFF0000"/>
      <name val="宋体"/>
      <family val="3"/>
      <charset val="134"/>
    </font>
    <font>
      <b/>
      <sz val="12"/>
      <color indexed="8"/>
      <name val="宋体"/>
      <family val="3"/>
      <charset val="134"/>
    </font>
  </fonts>
  <fills count="5">
    <fill>
      <patternFill patternType="none"/>
    </fill>
    <fill>
      <patternFill patternType="gray125"/>
    </fill>
    <fill>
      <patternFill patternType="solid">
        <fgColor theme="6" tint="0.59999389629810485"/>
        <bgColor indexed="64"/>
      </patternFill>
    </fill>
    <fill>
      <patternFill patternType="solid">
        <fgColor theme="0" tint="-0.49998474074526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alignment vertical="center"/>
    </xf>
  </cellStyleXfs>
  <cellXfs count="29">
    <xf numFmtId="0" fontId="0" fillId="0" borderId="0" xfId="0" applyAlignment="1"/>
    <xf numFmtId="0" fontId="2" fillId="0" borderId="0" xfId="0" applyFont="1" applyAlignment="1"/>
    <xf numFmtId="49" fontId="2" fillId="0" borderId="0" xfId="0" applyNumberFormat="1" applyFont="1" applyAlignment="1"/>
    <xf numFmtId="49" fontId="0" fillId="0" borderId="0" xfId="0" applyNumberFormat="1" applyAlignment="1"/>
    <xf numFmtId="0" fontId="0" fillId="0" borderId="0" xfId="0">
      <alignment vertical="center"/>
    </xf>
    <xf numFmtId="0" fontId="0" fillId="2" borderId="0" xfId="0" applyFill="1" applyAlignment="1"/>
    <xf numFmtId="0" fontId="2" fillId="2" borderId="0" xfId="0" applyFont="1" applyFill="1" applyAlignment="1"/>
    <xf numFmtId="49" fontId="2" fillId="2" borderId="0" xfId="0" applyNumberFormat="1" applyFont="1" applyFill="1" applyAlignment="1"/>
    <xf numFmtId="0" fontId="2" fillId="0" borderId="0" xfId="0" applyFont="1" applyAlignment="1">
      <alignment horizontal="right"/>
    </xf>
    <xf numFmtId="0" fontId="0" fillId="0" borderId="0" xfId="0" applyAlignment="1">
      <alignment horizontal="right"/>
    </xf>
    <xf numFmtId="0" fontId="0" fillId="0" borderId="1" xfId="0" applyBorder="1" applyAlignment="1">
      <alignment vertical="center"/>
    </xf>
    <xf numFmtId="0" fontId="0" fillId="0" borderId="0" xfId="0" applyAlignment="1">
      <alignment horizontal="left"/>
    </xf>
    <xf numFmtId="0" fontId="2" fillId="0" borderId="2" xfId="0" applyFont="1" applyBorder="1" applyAlignment="1"/>
    <xf numFmtId="0" fontId="2" fillId="0" borderId="3" xfId="0" applyFont="1" applyBorder="1" applyAlignment="1"/>
    <xf numFmtId="0" fontId="2" fillId="0" borderId="4" xfId="0" applyFont="1" applyBorder="1" applyAlignment="1"/>
    <xf numFmtId="3" fontId="2" fillId="0" borderId="0" xfId="0" quotePrefix="1" applyNumberFormat="1" applyFont="1" applyAlignment="1"/>
    <xf numFmtId="0" fontId="2" fillId="3" borderId="0" xfId="0" applyFont="1" applyFill="1" applyAlignment="1"/>
    <xf numFmtId="0" fontId="0" fillId="3" borderId="0" xfId="0" applyFill="1" applyAlignment="1"/>
    <xf numFmtId="0" fontId="2" fillId="3" borderId="0" xfId="0" applyFont="1" applyFill="1" applyAlignment="1">
      <alignment wrapText="1"/>
    </xf>
    <xf numFmtId="0" fontId="2" fillId="0" borderId="0" xfId="0" applyFont="1" applyAlignment="1">
      <alignment wrapText="1"/>
    </xf>
    <xf numFmtId="0" fontId="6" fillId="0" borderId="0" xfId="0" applyFont="1" applyAlignment="1">
      <alignment wrapText="1"/>
    </xf>
    <xf numFmtId="0" fontId="7" fillId="0" borderId="0" xfId="0" applyFont="1" applyAlignment="1"/>
    <xf numFmtId="0" fontId="0" fillId="4" borderId="0" xfId="0" applyFill="1" applyAlignment="1"/>
    <xf numFmtId="49" fontId="0" fillId="4" borderId="0" xfId="0" applyNumberFormat="1" applyFill="1" applyAlignment="1"/>
    <xf numFmtId="0" fontId="2" fillId="2" borderId="0" xfId="0" applyFont="1" applyFill="1" applyBorder="1" applyAlignment="1"/>
    <xf numFmtId="0" fontId="2" fillId="2" borderId="5" xfId="0" applyFont="1" applyFill="1" applyBorder="1" applyAlignment="1"/>
    <xf numFmtId="0" fontId="2" fillId="4" borderId="0" xfId="0" applyFont="1" applyFill="1" applyAlignment="1"/>
    <xf numFmtId="49" fontId="2" fillId="4" borderId="0" xfId="0" applyNumberFormat="1" applyFont="1" applyFill="1" applyAlignment="1"/>
    <xf numFmtId="0" fontId="2"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ign/&#31574;&#21010;&#24037;&#20855;&#21644;&#27969;&#31243;/&#32463;&#27982;&#35268;&#21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C-A/Data/&#23453;&#31665;&#25277;&#22870;/awardc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时间-系统成长"/>
      <sheetName val="等级经验铜钱"/>
      <sheetName val="各系统定位"/>
      <sheetName val="系统资源对应关系"/>
      <sheetName val="时间-资源积累"/>
      <sheetName val="装备培养"/>
      <sheetName val="饰品和洗练"/>
      <sheetName val="宝石"/>
      <sheetName val="界石培养"/>
      <sheetName val="韵纹培养"/>
      <sheetName val="佣兵获取和培养"/>
      <sheetName val="时装"/>
      <sheetName val="技能成长"/>
    </sheetNames>
    <sheetDataSet>
      <sheetData sheetId="0">
        <row r="2">
          <cell r="B2">
            <v>1</v>
          </cell>
          <cell r="C2">
            <v>1000000000001</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30.861161504424775</v>
          </cell>
          <cell r="T2">
            <v>452</v>
          </cell>
          <cell r="U2">
            <v>24</v>
          </cell>
          <cell r="V2">
            <v>2</v>
          </cell>
          <cell r="W2">
            <v>7</v>
          </cell>
          <cell r="X2">
            <v>2</v>
          </cell>
          <cell r="Y2">
            <v>287</v>
          </cell>
          <cell r="Z2">
            <v>100</v>
          </cell>
        </row>
        <row r="3">
          <cell r="B3">
            <v>2</v>
          </cell>
          <cell r="C3">
            <v>1000000000002</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27.085912621359221</v>
          </cell>
          <cell r="T3">
            <v>515</v>
          </cell>
          <cell r="U3">
            <v>30</v>
          </cell>
          <cell r="V3">
            <v>4</v>
          </cell>
          <cell r="W3">
            <v>10</v>
          </cell>
          <cell r="X3">
            <v>4</v>
          </cell>
          <cell r="Y3">
            <v>397</v>
          </cell>
          <cell r="Z3">
            <v>100</v>
          </cell>
        </row>
        <row r="4">
          <cell r="B4">
            <v>3</v>
          </cell>
          <cell r="C4">
            <v>1000000000002</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24.0504224137931</v>
          </cell>
          <cell r="T4">
            <v>580</v>
          </cell>
          <cell r="U4">
            <v>34</v>
          </cell>
          <cell r="V4">
            <v>6</v>
          </cell>
          <cell r="W4">
            <v>14</v>
          </cell>
          <cell r="X4">
            <v>6</v>
          </cell>
          <cell r="Y4">
            <v>517</v>
          </cell>
          <cell r="Z4">
            <v>100</v>
          </cell>
        </row>
        <row r="5">
          <cell r="B5">
            <v>4</v>
          </cell>
          <cell r="C5">
            <v>1000000000002</v>
          </cell>
          <cell r="D5">
            <v>0</v>
          </cell>
          <cell r="E5">
            <v>0</v>
          </cell>
          <cell r="F5">
            <v>0</v>
          </cell>
          <cell r="G5">
            <v>0</v>
          </cell>
          <cell r="H5">
            <v>0</v>
          </cell>
          <cell r="I5">
            <v>0</v>
          </cell>
          <cell r="J5">
            <v>0</v>
          </cell>
          <cell r="K5">
            <v>0</v>
          </cell>
          <cell r="L5">
            <v>1</v>
          </cell>
          <cell r="M5">
            <v>1</v>
          </cell>
          <cell r="N5">
            <v>1</v>
          </cell>
          <cell r="O5">
            <v>0</v>
          </cell>
          <cell r="P5">
            <v>0</v>
          </cell>
          <cell r="Q5">
            <v>0</v>
          </cell>
          <cell r="R5">
            <v>0</v>
          </cell>
          <cell r="S5">
            <v>17.242577255871446</v>
          </cell>
          <cell r="T5">
            <v>809</v>
          </cell>
          <cell r="U5">
            <v>76</v>
          </cell>
          <cell r="V5">
            <v>26</v>
          </cell>
          <cell r="W5">
            <v>56</v>
          </cell>
          <cell r="X5">
            <v>26</v>
          </cell>
          <cell r="Y5">
            <v>1579</v>
          </cell>
          <cell r="Z5">
            <v>100</v>
          </cell>
        </row>
        <row r="6">
          <cell r="B6">
            <v>5</v>
          </cell>
          <cell r="C6">
            <v>1000000000002</v>
          </cell>
          <cell r="D6">
            <v>0</v>
          </cell>
          <cell r="E6">
            <v>0</v>
          </cell>
          <cell r="F6">
            <v>0</v>
          </cell>
          <cell r="G6">
            <v>0</v>
          </cell>
          <cell r="H6">
            <v>0</v>
          </cell>
          <cell r="I6">
            <v>0</v>
          </cell>
          <cell r="J6">
            <v>0</v>
          </cell>
          <cell r="K6">
            <v>0</v>
          </cell>
          <cell r="L6">
            <v>1</v>
          </cell>
          <cell r="M6">
            <v>1</v>
          </cell>
          <cell r="N6">
            <v>1</v>
          </cell>
          <cell r="O6">
            <v>0</v>
          </cell>
          <cell r="P6">
            <v>0</v>
          </cell>
          <cell r="Q6">
            <v>0</v>
          </cell>
          <cell r="R6">
            <v>0</v>
          </cell>
          <cell r="S6">
            <v>15.761858757062146</v>
          </cell>
          <cell r="T6">
            <v>885</v>
          </cell>
          <cell r="U6">
            <v>80</v>
          </cell>
          <cell r="V6">
            <v>28</v>
          </cell>
          <cell r="W6">
            <v>60</v>
          </cell>
          <cell r="X6">
            <v>28</v>
          </cell>
          <cell r="Y6">
            <v>1718</v>
          </cell>
          <cell r="Z6">
            <v>100</v>
          </cell>
        </row>
        <row r="7">
          <cell r="B7">
            <v>6</v>
          </cell>
          <cell r="C7">
            <v>1060606000006</v>
          </cell>
          <cell r="D7">
            <v>0</v>
          </cell>
          <cell r="E7">
            <v>0</v>
          </cell>
          <cell r="F7">
            <v>1</v>
          </cell>
          <cell r="G7">
            <v>1</v>
          </cell>
          <cell r="H7">
            <v>0</v>
          </cell>
          <cell r="I7">
            <v>0</v>
          </cell>
          <cell r="J7">
            <v>0</v>
          </cell>
          <cell r="K7">
            <v>0</v>
          </cell>
          <cell r="L7">
            <v>1</v>
          </cell>
          <cell r="M7">
            <v>1</v>
          </cell>
          <cell r="N7">
            <v>1</v>
          </cell>
          <cell r="O7">
            <v>0</v>
          </cell>
          <cell r="P7">
            <v>0</v>
          </cell>
          <cell r="Q7">
            <v>0</v>
          </cell>
          <cell r="R7">
            <v>0</v>
          </cell>
          <cell r="S7">
            <v>10.417658700522777</v>
          </cell>
          <cell r="T7">
            <v>1339</v>
          </cell>
          <cell r="U7">
            <v>138</v>
          </cell>
          <cell r="V7">
            <v>89</v>
          </cell>
          <cell r="W7">
            <v>107</v>
          </cell>
          <cell r="X7">
            <v>57</v>
          </cell>
          <cell r="Y7">
            <v>4451</v>
          </cell>
          <cell r="Z7">
            <v>100</v>
          </cell>
        </row>
        <row r="8">
          <cell r="B8">
            <v>7</v>
          </cell>
          <cell r="C8">
            <v>1060606060606</v>
          </cell>
          <cell r="D8">
            <v>0</v>
          </cell>
          <cell r="E8">
            <v>0</v>
          </cell>
          <cell r="F8">
            <v>1</v>
          </cell>
          <cell r="G8">
            <v>1</v>
          </cell>
          <cell r="H8">
            <v>0</v>
          </cell>
          <cell r="I8">
            <v>0</v>
          </cell>
          <cell r="J8">
            <v>0</v>
          </cell>
          <cell r="K8">
            <v>0</v>
          </cell>
          <cell r="L8">
            <v>1</v>
          </cell>
          <cell r="M8">
            <v>1</v>
          </cell>
          <cell r="N8">
            <v>1</v>
          </cell>
          <cell r="O8">
            <v>0</v>
          </cell>
          <cell r="P8">
            <v>0</v>
          </cell>
          <cell r="Q8">
            <v>0</v>
          </cell>
          <cell r="R8">
            <v>0</v>
          </cell>
          <cell r="S8">
            <v>9.4763892663043467</v>
          </cell>
          <cell r="T8">
            <v>1472</v>
          </cell>
          <cell r="U8">
            <v>143</v>
          </cell>
          <cell r="V8">
            <v>92</v>
          </cell>
          <cell r="W8">
            <v>143</v>
          </cell>
          <cell r="X8">
            <v>76</v>
          </cell>
          <cell r="Y8">
            <v>4609</v>
          </cell>
          <cell r="Z8">
            <v>100</v>
          </cell>
        </row>
        <row r="9">
          <cell r="B9">
            <v>8</v>
          </cell>
          <cell r="C9">
            <v>1060606060006</v>
          </cell>
          <cell r="D9">
            <v>0</v>
          </cell>
          <cell r="E9">
            <v>0</v>
          </cell>
          <cell r="F9">
            <v>1</v>
          </cell>
          <cell r="G9">
            <v>1</v>
          </cell>
          <cell r="H9">
            <v>0</v>
          </cell>
          <cell r="I9">
            <v>0</v>
          </cell>
          <cell r="J9">
            <v>0</v>
          </cell>
          <cell r="K9">
            <v>0</v>
          </cell>
          <cell r="L9">
            <v>1</v>
          </cell>
          <cell r="M9">
            <v>1</v>
          </cell>
          <cell r="N9">
            <v>1</v>
          </cell>
          <cell r="O9">
            <v>0</v>
          </cell>
          <cell r="P9">
            <v>0</v>
          </cell>
          <cell r="Q9">
            <v>0</v>
          </cell>
          <cell r="R9">
            <v>0</v>
          </cell>
          <cell r="S9">
            <v>9.0756310995445659</v>
          </cell>
          <cell r="T9">
            <v>1537</v>
          </cell>
          <cell r="U9">
            <v>149</v>
          </cell>
          <cell r="V9">
            <v>95</v>
          </cell>
          <cell r="W9">
            <v>118</v>
          </cell>
          <cell r="X9">
            <v>79</v>
          </cell>
          <cell r="Y9">
            <v>4778</v>
          </cell>
          <cell r="Z9">
            <v>100</v>
          </cell>
        </row>
        <row r="10">
          <cell r="B10">
            <v>9</v>
          </cell>
          <cell r="C10">
            <v>1070707070007</v>
          </cell>
          <cell r="D10">
            <v>0</v>
          </cell>
          <cell r="E10">
            <v>0</v>
          </cell>
          <cell r="F10">
            <v>1</v>
          </cell>
          <cell r="G10">
            <v>1</v>
          </cell>
          <cell r="H10">
            <v>0</v>
          </cell>
          <cell r="I10">
            <v>0</v>
          </cell>
          <cell r="J10">
            <v>0</v>
          </cell>
          <cell r="K10">
            <v>0</v>
          </cell>
          <cell r="L10">
            <v>1</v>
          </cell>
          <cell r="M10">
            <v>1</v>
          </cell>
          <cell r="N10">
            <v>1</v>
          </cell>
          <cell r="O10">
            <v>0</v>
          </cell>
          <cell r="P10">
            <v>0</v>
          </cell>
          <cell r="Q10">
            <v>0</v>
          </cell>
          <cell r="R10">
            <v>0</v>
          </cell>
          <cell r="S10">
            <v>8.4387447065940702</v>
          </cell>
          <cell r="T10">
            <v>1653</v>
          </cell>
          <cell r="U10">
            <v>158</v>
          </cell>
          <cell r="V10">
            <v>101</v>
          </cell>
          <cell r="W10">
            <v>124</v>
          </cell>
          <cell r="X10">
            <v>83</v>
          </cell>
          <cell r="Y10">
            <v>5124</v>
          </cell>
          <cell r="Z10">
            <v>100</v>
          </cell>
        </row>
        <row r="11">
          <cell r="B11">
            <v>10</v>
          </cell>
          <cell r="C11">
            <v>1070707070707</v>
          </cell>
          <cell r="D11">
            <v>0</v>
          </cell>
          <cell r="E11">
            <v>0</v>
          </cell>
          <cell r="F11">
            <v>1</v>
          </cell>
          <cell r="G11">
            <v>1</v>
          </cell>
          <cell r="H11">
            <v>0</v>
          </cell>
          <cell r="I11">
            <v>0</v>
          </cell>
          <cell r="J11">
            <v>0</v>
          </cell>
          <cell r="K11">
            <v>0</v>
          </cell>
          <cell r="L11">
            <v>1</v>
          </cell>
          <cell r="M11">
            <v>1</v>
          </cell>
          <cell r="N11">
            <v>1</v>
          </cell>
          <cell r="O11">
            <v>0</v>
          </cell>
          <cell r="P11">
            <v>0</v>
          </cell>
          <cell r="Q11">
            <v>0</v>
          </cell>
          <cell r="R11">
            <v>0</v>
          </cell>
          <cell r="S11">
            <v>7.7798354712771882</v>
          </cell>
          <cell r="T11">
            <v>1793</v>
          </cell>
          <cell r="U11">
            <v>164</v>
          </cell>
          <cell r="V11">
            <v>104</v>
          </cell>
          <cell r="W11">
            <v>164</v>
          </cell>
          <cell r="X11">
            <v>86</v>
          </cell>
          <cell r="Y11">
            <v>5313</v>
          </cell>
          <cell r="Z11">
            <v>100</v>
          </cell>
        </row>
        <row r="12">
          <cell r="B12">
            <v>11</v>
          </cell>
          <cell r="C12">
            <v>1080808080808</v>
          </cell>
          <cell r="D12">
            <v>0</v>
          </cell>
          <cell r="E12">
            <v>0</v>
          </cell>
          <cell r="F12">
            <v>2</v>
          </cell>
          <cell r="G12">
            <v>1</v>
          </cell>
          <cell r="H12">
            <v>0</v>
          </cell>
          <cell r="I12">
            <v>0</v>
          </cell>
          <cell r="J12">
            <v>0</v>
          </cell>
          <cell r="K12">
            <v>0</v>
          </cell>
          <cell r="L12">
            <v>1</v>
          </cell>
          <cell r="M12">
            <v>1</v>
          </cell>
          <cell r="N12">
            <v>1</v>
          </cell>
          <cell r="O12">
            <v>0</v>
          </cell>
          <cell r="P12">
            <v>0</v>
          </cell>
          <cell r="Q12">
            <v>0</v>
          </cell>
          <cell r="R12">
            <v>0</v>
          </cell>
          <cell r="S12">
            <v>6.4104986213235291</v>
          </cell>
          <cell r="T12">
            <v>2176</v>
          </cell>
          <cell r="U12">
            <v>216</v>
          </cell>
          <cell r="V12">
            <v>137</v>
          </cell>
          <cell r="W12">
            <v>216</v>
          </cell>
          <cell r="X12">
            <v>137</v>
          </cell>
          <cell r="Y12">
            <v>6445</v>
          </cell>
          <cell r="Z12">
            <v>100</v>
          </cell>
        </row>
        <row r="13">
          <cell r="B13">
            <v>12</v>
          </cell>
          <cell r="C13">
            <v>1080808080808</v>
          </cell>
          <cell r="D13">
            <v>0</v>
          </cell>
          <cell r="E13">
            <v>0</v>
          </cell>
          <cell r="F13">
            <v>2</v>
          </cell>
          <cell r="G13">
            <v>1</v>
          </cell>
          <cell r="H13">
            <v>0</v>
          </cell>
          <cell r="I13">
            <v>0</v>
          </cell>
          <cell r="J13">
            <v>0</v>
          </cell>
          <cell r="K13">
            <v>0</v>
          </cell>
          <cell r="L13">
            <v>1</v>
          </cell>
          <cell r="M13">
            <v>1</v>
          </cell>
          <cell r="N13">
            <v>1</v>
          </cell>
          <cell r="O13">
            <v>0</v>
          </cell>
          <cell r="P13">
            <v>0</v>
          </cell>
          <cell r="Q13">
            <v>0</v>
          </cell>
          <cell r="R13">
            <v>0</v>
          </cell>
          <cell r="S13">
            <v>6.0754551393728216</v>
          </cell>
          <cell r="T13">
            <v>2296</v>
          </cell>
          <cell r="U13">
            <v>223</v>
          </cell>
          <cell r="V13">
            <v>141</v>
          </cell>
          <cell r="W13">
            <v>223</v>
          </cell>
          <cell r="X13">
            <v>141</v>
          </cell>
          <cell r="Y13">
            <v>6654</v>
          </cell>
          <cell r="Z13">
            <v>100</v>
          </cell>
        </row>
        <row r="14">
          <cell r="B14">
            <v>13</v>
          </cell>
          <cell r="C14">
            <v>1090909090909</v>
          </cell>
          <cell r="D14">
            <v>0</v>
          </cell>
          <cell r="E14">
            <v>0</v>
          </cell>
          <cell r="F14">
            <v>2</v>
          </cell>
          <cell r="G14">
            <v>1</v>
          </cell>
          <cell r="H14">
            <v>0</v>
          </cell>
          <cell r="I14">
            <v>0</v>
          </cell>
          <cell r="J14">
            <v>0</v>
          </cell>
          <cell r="K14">
            <v>0</v>
          </cell>
          <cell r="L14">
            <v>1</v>
          </cell>
          <cell r="M14">
            <v>1</v>
          </cell>
          <cell r="N14">
            <v>1</v>
          </cell>
          <cell r="O14">
            <v>0</v>
          </cell>
          <cell r="P14">
            <v>0</v>
          </cell>
          <cell r="Q14">
            <v>0</v>
          </cell>
          <cell r="R14">
            <v>0</v>
          </cell>
          <cell r="S14">
            <v>5.7192476424764243</v>
          </cell>
          <cell r="T14">
            <v>2439</v>
          </cell>
          <cell r="U14">
            <v>233</v>
          </cell>
          <cell r="V14">
            <v>148</v>
          </cell>
          <cell r="W14">
            <v>233</v>
          </cell>
          <cell r="X14">
            <v>148</v>
          </cell>
          <cell r="Y14">
            <v>7038</v>
          </cell>
          <cell r="Z14">
            <v>100</v>
          </cell>
        </row>
        <row r="15">
          <cell r="B15">
            <v>14</v>
          </cell>
          <cell r="C15">
            <v>1090909090909</v>
          </cell>
          <cell r="D15">
            <v>0</v>
          </cell>
          <cell r="E15">
            <v>0</v>
          </cell>
          <cell r="F15">
            <v>2</v>
          </cell>
          <cell r="G15">
            <v>1</v>
          </cell>
          <cell r="H15">
            <v>0</v>
          </cell>
          <cell r="I15">
            <v>0</v>
          </cell>
          <cell r="J15">
            <v>0</v>
          </cell>
          <cell r="K15">
            <v>0</v>
          </cell>
          <cell r="L15">
            <v>1</v>
          </cell>
          <cell r="M15">
            <v>1</v>
          </cell>
          <cell r="N15">
            <v>1</v>
          </cell>
          <cell r="O15">
            <v>0</v>
          </cell>
          <cell r="P15">
            <v>0</v>
          </cell>
          <cell r="Q15">
            <v>0</v>
          </cell>
          <cell r="R15">
            <v>0</v>
          </cell>
          <cell r="S15">
            <v>5.4235011664074646</v>
          </cell>
          <cell r="T15">
            <v>2572</v>
          </cell>
          <cell r="U15">
            <v>241</v>
          </cell>
          <cell r="V15">
            <v>152</v>
          </cell>
          <cell r="W15">
            <v>241</v>
          </cell>
          <cell r="X15">
            <v>152</v>
          </cell>
          <cell r="Y15">
            <v>7267</v>
          </cell>
          <cell r="Z15">
            <v>100</v>
          </cell>
        </row>
        <row r="16">
          <cell r="B16">
            <v>15</v>
          </cell>
          <cell r="C16">
            <v>1101010101010</v>
          </cell>
          <cell r="D16">
            <v>0</v>
          </cell>
          <cell r="E16">
            <v>0</v>
          </cell>
          <cell r="F16">
            <v>2</v>
          </cell>
          <cell r="G16">
            <v>1</v>
          </cell>
          <cell r="H16">
            <v>0</v>
          </cell>
          <cell r="I16">
            <v>0</v>
          </cell>
          <cell r="J16">
            <v>0</v>
          </cell>
          <cell r="K16">
            <v>0</v>
          </cell>
          <cell r="L16">
            <v>1</v>
          </cell>
          <cell r="M16">
            <v>1</v>
          </cell>
          <cell r="N16">
            <v>1</v>
          </cell>
          <cell r="O16">
            <v>0</v>
          </cell>
          <cell r="P16">
            <v>0</v>
          </cell>
          <cell r="Q16">
            <v>0</v>
          </cell>
          <cell r="R16">
            <v>0</v>
          </cell>
          <cell r="S16">
            <v>5.0340111872970041</v>
          </cell>
          <cell r="T16">
            <v>2771</v>
          </cell>
          <cell r="U16">
            <v>252</v>
          </cell>
          <cell r="V16">
            <v>159</v>
          </cell>
          <cell r="W16">
            <v>295</v>
          </cell>
          <cell r="X16">
            <v>159</v>
          </cell>
          <cell r="Y16">
            <v>7670</v>
          </cell>
          <cell r="Z16">
            <v>100</v>
          </cell>
        </row>
        <row r="17">
          <cell r="B17">
            <v>16</v>
          </cell>
          <cell r="C17">
            <v>1101010101010</v>
          </cell>
          <cell r="D17">
            <v>0</v>
          </cell>
          <cell r="E17">
            <v>0</v>
          </cell>
          <cell r="F17">
            <v>2</v>
          </cell>
          <cell r="G17">
            <v>2</v>
          </cell>
          <cell r="H17">
            <v>0</v>
          </cell>
          <cell r="I17">
            <v>0</v>
          </cell>
          <cell r="J17">
            <v>0</v>
          </cell>
          <cell r="K17">
            <v>0</v>
          </cell>
          <cell r="L17">
            <v>1</v>
          </cell>
          <cell r="M17">
            <v>1</v>
          </cell>
          <cell r="N17">
            <v>1</v>
          </cell>
          <cell r="O17">
            <v>0</v>
          </cell>
          <cell r="P17">
            <v>0</v>
          </cell>
          <cell r="Q17">
            <v>0</v>
          </cell>
          <cell r="R17">
            <v>0</v>
          </cell>
          <cell r="S17">
            <v>4.4283317460317457</v>
          </cell>
          <cell r="T17">
            <v>3150</v>
          </cell>
          <cell r="U17">
            <v>302</v>
          </cell>
          <cell r="V17">
            <v>190</v>
          </cell>
          <cell r="W17">
            <v>345</v>
          </cell>
          <cell r="X17">
            <v>190</v>
          </cell>
          <cell r="Y17">
            <v>8687</v>
          </cell>
          <cell r="Z17">
            <v>100</v>
          </cell>
        </row>
        <row r="18">
          <cell r="B18">
            <v>17</v>
          </cell>
          <cell r="C18">
            <v>1111111111111</v>
          </cell>
          <cell r="D18">
            <v>0</v>
          </cell>
          <cell r="E18">
            <v>0</v>
          </cell>
          <cell r="F18">
            <v>2</v>
          </cell>
          <cell r="G18">
            <v>2</v>
          </cell>
          <cell r="H18">
            <v>0</v>
          </cell>
          <cell r="I18">
            <v>0</v>
          </cell>
          <cell r="J18">
            <v>0</v>
          </cell>
          <cell r="K18">
            <v>0</v>
          </cell>
          <cell r="L18">
            <v>1</v>
          </cell>
          <cell r="M18">
            <v>1</v>
          </cell>
          <cell r="N18">
            <v>1</v>
          </cell>
          <cell r="O18">
            <v>0</v>
          </cell>
          <cell r="P18">
            <v>0</v>
          </cell>
          <cell r="Q18">
            <v>0</v>
          </cell>
          <cell r="R18">
            <v>0</v>
          </cell>
          <cell r="S18">
            <v>4.1429299079299078</v>
          </cell>
          <cell r="T18">
            <v>3367</v>
          </cell>
          <cell r="U18">
            <v>359</v>
          </cell>
          <cell r="V18">
            <v>198</v>
          </cell>
          <cell r="W18">
            <v>359</v>
          </cell>
          <cell r="X18">
            <v>198</v>
          </cell>
          <cell r="Y18">
            <v>9109</v>
          </cell>
          <cell r="Z18">
            <v>100</v>
          </cell>
        </row>
        <row r="19">
          <cell r="B19">
            <v>18</v>
          </cell>
          <cell r="C19">
            <v>1121212121212</v>
          </cell>
          <cell r="D19">
            <v>0</v>
          </cell>
          <cell r="E19">
            <v>0</v>
          </cell>
          <cell r="F19">
            <v>2</v>
          </cell>
          <cell r="G19">
            <v>2</v>
          </cell>
          <cell r="H19">
            <v>0</v>
          </cell>
          <cell r="I19">
            <v>0</v>
          </cell>
          <cell r="J19">
            <v>0</v>
          </cell>
          <cell r="K19">
            <v>0</v>
          </cell>
          <cell r="L19">
            <v>1</v>
          </cell>
          <cell r="M19">
            <v>1</v>
          </cell>
          <cell r="N19">
            <v>1</v>
          </cell>
          <cell r="O19">
            <v>0</v>
          </cell>
          <cell r="P19">
            <v>0</v>
          </cell>
          <cell r="Q19">
            <v>0</v>
          </cell>
          <cell r="R19">
            <v>0</v>
          </cell>
          <cell r="S19">
            <v>3.9315797632468992</v>
          </cell>
          <cell r="T19">
            <v>3548</v>
          </cell>
          <cell r="U19">
            <v>374</v>
          </cell>
          <cell r="V19">
            <v>206</v>
          </cell>
          <cell r="W19">
            <v>374</v>
          </cell>
          <cell r="X19">
            <v>206</v>
          </cell>
          <cell r="Y19">
            <v>9543</v>
          </cell>
          <cell r="Z19">
            <v>100</v>
          </cell>
        </row>
        <row r="20">
          <cell r="B20">
            <v>20</v>
          </cell>
          <cell r="C20">
            <v>1131313131313</v>
          </cell>
          <cell r="D20">
            <v>0</v>
          </cell>
          <cell r="E20">
            <v>0</v>
          </cell>
          <cell r="F20">
            <v>2</v>
          </cell>
          <cell r="G20">
            <v>2</v>
          </cell>
          <cell r="H20">
            <v>0</v>
          </cell>
          <cell r="I20">
            <v>0</v>
          </cell>
          <cell r="J20">
            <v>0</v>
          </cell>
          <cell r="K20">
            <v>0</v>
          </cell>
          <cell r="L20">
            <v>1</v>
          </cell>
          <cell r="M20">
            <v>1</v>
          </cell>
          <cell r="N20">
            <v>1</v>
          </cell>
          <cell r="O20">
            <v>0</v>
          </cell>
          <cell r="P20">
            <v>0</v>
          </cell>
          <cell r="Q20">
            <v>0</v>
          </cell>
          <cell r="R20">
            <v>0</v>
          </cell>
          <cell r="S20">
            <v>3.5341385862680514</v>
          </cell>
          <cell r="T20">
            <v>3947</v>
          </cell>
          <cell r="U20">
            <v>399</v>
          </cell>
          <cell r="V20">
            <v>219</v>
          </cell>
          <cell r="W20">
            <v>399</v>
          </cell>
          <cell r="X20">
            <v>219</v>
          </cell>
          <cell r="Y20">
            <v>11167</v>
          </cell>
          <cell r="Z20">
            <v>100</v>
          </cell>
        </row>
        <row r="21">
          <cell r="B21">
            <v>25</v>
          </cell>
          <cell r="C21">
            <v>1151515151515</v>
          </cell>
          <cell r="D21">
            <v>253</v>
          </cell>
          <cell r="E21">
            <v>0.5</v>
          </cell>
          <cell r="F21">
            <v>3</v>
          </cell>
          <cell r="G21">
            <v>2.08</v>
          </cell>
          <cell r="H21" t="str">
            <v>2_8</v>
          </cell>
          <cell r="I21">
            <v>2</v>
          </cell>
          <cell r="J21">
            <v>0</v>
          </cell>
          <cell r="K21">
            <v>0</v>
          </cell>
          <cell r="L21">
            <v>3</v>
          </cell>
          <cell r="M21">
            <v>1</v>
          </cell>
          <cell r="N21">
            <v>1.25</v>
          </cell>
          <cell r="O21">
            <v>0</v>
          </cell>
          <cell r="P21">
            <v>7.4999999999999997E-2</v>
          </cell>
          <cell r="S21">
            <v>7.3705323076923079</v>
          </cell>
          <cell r="T21">
            <v>8125</v>
          </cell>
          <cell r="U21">
            <v>867</v>
          </cell>
          <cell r="V21">
            <v>524</v>
          </cell>
          <cell r="W21">
            <v>822</v>
          </cell>
          <cell r="X21">
            <v>455</v>
          </cell>
          <cell r="Y21">
            <v>33586</v>
          </cell>
          <cell r="Z21">
            <v>100</v>
          </cell>
        </row>
        <row r="22">
          <cell r="B22">
            <v>28</v>
          </cell>
          <cell r="C22">
            <v>1202020202020</v>
          </cell>
          <cell r="D22">
            <v>254</v>
          </cell>
          <cell r="E22">
            <v>0.5</v>
          </cell>
          <cell r="F22">
            <v>3</v>
          </cell>
          <cell r="G22">
            <v>2.69</v>
          </cell>
          <cell r="H22" t="str">
            <v>2_18</v>
          </cell>
          <cell r="I22">
            <v>2</v>
          </cell>
          <cell r="J22">
            <v>0</v>
          </cell>
          <cell r="K22">
            <v>0</v>
          </cell>
          <cell r="L22">
            <v>5</v>
          </cell>
          <cell r="M22">
            <v>1</v>
          </cell>
          <cell r="N22">
            <v>1.5</v>
          </cell>
          <cell r="O22">
            <v>0</v>
          </cell>
          <cell r="P22">
            <v>0.125</v>
          </cell>
          <cell r="S22">
            <v>6.5102745679012344</v>
          </cell>
          <cell r="T22">
            <v>10125</v>
          </cell>
          <cell r="U22">
            <v>1155</v>
          </cell>
          <cell r="V22">
            <v>707</v>
          </cell>
          <cell r="W22">
            <v>1112</v>
          </cell>
          <cell r="X22">
            <v>611</v>
          </cell>
          <cell r="Y22">
            <v>43391</v>
          </cell>
          <cell r="Z22">
            <v>100</v>
          </cell>
        </row>
        <row r="23">
          <cell r="B23">
            <v>30</v>
          </cell>
          <cell r="C23">
            <v>1222222222222</v>
          </cell>
          <cell r="D23">
            <v>303</v>
          </cell>
          <cell r="E23">
            <v>0.5</v>
          </cell>
          <cell r="F23">
            <v>3</v>
          </cell>
          <cell r="G23">
            <v>3</v>
          </cell>
          <cell r="H23" t="str">
            <v>3_18</v>
          </cell>
          <cell r="I23">
            <v>3</v>
          </cell>
          <cell r="J23">
            <v>0</v>
          </cell>
          <cell r="K23">
            <v>0</v>
          </cell>
          <cell r="L23">
            <v>7</v>
          </cell>
          <cell r="M23">
            <v>1</v>
          </cell>
          <cell r="N23">
            <v>1.5</v>
          </cell>
          <cell r="O23">
            <v>0</v>
          </cell>
          <cell r="P23">
            <v>0.17499999999999999</v>
          </cell>
          <cell r="S23">
            <v>6.2174377610022491</v>
          </cell>
          <cell r="T23">
            <v>12452</v>
          </cell>
          <cell r="U23">
            <v>1480</v>
          </cell>
          <cell r="V23">
            <v>853</v>
          </cell>
          <cell r="W23">
            <v>1448</v>
          </cell>
          <cell r="X23">
            <v>836</v>
          </cell>
          <cell r="Y23">
            <v>54881</v>
          </cell>
          <cell r="Z23">
            <v>100</v>
          </cell>
        </row>
        <row r="24">
          <cell r="B24">
            <v>32</v>
          </cell>
          <cell r="C24">
            <v>1262626262626</v>
          </cell>
          <cell r="D24">
            <v>304</v>
          </cell>
          <cell r="E24">
            <v>0.5</v>
          </cell>
          <cell r="F24">
            <v>4</v>
          </cell>
          <cell r="G24">
            <v>2.87</v>
          </cell>
          <cell r="H24" t="str">
            <v>3_27</v>
          </cell>
          <cell r="I24">
            <v>3</v>
          </cell>
          <cell r="J24" t="str">
            <v>1_1</v>
          </cell>
          <cell r="K24">
            <v>0</v>
          </cell>
          <cell r="L24">
            <v>8</v>
          </cell>
          <cell r="M24">
            <v>1</v>
          </cell>
          <cell r="N24">
            <v>1.75</v>
          </cell>
          <cell r="O24">
            <v>1</v>
          </cell>
          <cell r="P24">
            <v>0.2</v>
          </cell>
          <cell r="S24">
            <v>5.7979695466927428</v>
          </cell>
          <cell r="T24">
            <v>14317</v>
          </cell>
          <cell r="U24">
            <v>1694</v>
          </cell>
          <cell r="V24">
            <v>1007</v>
          </cell>
          <cell r="W24">
            <v>1713</v>
          </cell>
          <cell r="X24">
            <v>1000</v>
          </cell>
          <cell r="Y24">
            <v>65060</v>
          </cell>
          <cell r="Z24">
            <v>100</v>
          </cell>
        </row>
        <row r="25">
          <cell r="B25">
            <v>34</v>
          </cell>
          <cell r="C25">
            <v>1282828282828</v>
          </cell>
          <cell r="D25">
            <v>305</v>
          </cell>
          <cell r="E25">
            <v>0.5</v>
          </cell>
          <cell r="F25">
            <v>4</v>
          </cell>
          <cell r="G25">
            <v>3.12</v>
          </cell>
          <cell r="H25" t="str">
            <v>4_15</v>
          </cell>
          <cell r="I25">
            <v>4</v>
          </cell>
          <cell r="J25" t="str">
            <v>1_4</v>
          </cell>
          <cell r="K25">
            <v>3</v>
          </cell>
          <cell r="L25">
            <v>8</v>
          </cell>
          <cell r="M25">
            <v>1</v>
          </cell>
          <cell r="N25">
            <v>2.25</v>
          </cell>
          <cell r="O25">
            <v>2</v>
          </cell>
          <cell r="P25">
            <v>0.2</v>
          </cell>
          <cell r="S25">
            <v>5.0160808167960891</v>
          </cell>
          <cell r="T25">
            <v>17385</v>
          </cell>
          <cell r="U25">
            <v>2024</v>
          </cell>
          <cell r="V25">
            <v>1120</v>
          </cell>
          <cell r="W25">
            <v>2087</v>
          </cell>
          <cell r="X25">
            <v>1179</v>
          </cell>
          <cell r="Y25">
            <v>79689</v>
          </cell>
          <cell r="Z25">
            <v>100</v>
          </cell>
        </row>
        <row r="26">
          <cell r="B26">
            <v>36</v>
          </cell>
          <cell r="C26">
            <v>1313131313131</v>
          </cell>
          <cell r="D26">
            <v>353</v>
          </cell>
          <cell r="E26">
            <v>0.5</v>
          </cell>
          <cell r="F26">
            <v>4</v>
          </cell>
          <cell r="G26">
            <v>3.32</v>
          </cell>
          <cell r="H26" t="str">
            <v>4_26</v>
          </cell>
          <cell r="I26">
            <v>4</v>
          </cell>
          <cell r="J26" t="str">
            <v>2_2</v>
          </cell>
          <cell r="K26">
            <v>6</v>
          </cell>
          <cell r="L26">
            <v>10</v>
          </cell>
          <cell r="M26">
            <v>1</v>
          </cell>
          <cell r="N26">
            <v>1.75</v>
          </cell>
          <cell r="O26">
            <v>3</v>
          </cell>
          <cell r="P26">
            <v>0.25</v>
          </cell>
          <cell r="S26">
            <v>4.5981986854362908</v>
          </cell>
          <cell r="T26">
            <v>19322</v>
          </cell>
          <cell r="U26">
            <v>2475</v>
          </cell>
          <cell r="V26">
            <v>1231</v>
          </cell>
          <cell r="W26">
            <v>2531</v>
          </cell>
          <cell r="X26">
            <v>1290</v>
          </cell>
          <cell r="Y26">
            <v>83210</v>
          </cell>
          <cell r="Z26">
            <v>100</v>
          </cell>
        </row>
        <row r="27">
          <cell r="B27">
            <v>38</v>
          </cell>
          <cell r="C27">
            <v>1323232323232</v>
          </cell>
          <cell r="D27">
            <v>354</v>
          </cell>
          <cell r="E27">
            <v>0.5</v>
          </cell>
          <cell r="F27">
            <v>4</v>
          </cell>
          <cell r="G27">
            <v>3.5</v>
          </cell>
          <cell r="H27" t="str">
            <v>4_33</v>
          </cell>
          <cell r="I27">
            <v>4</v>
          </cell>
          <cell r="J27" t="str">
            <v>2_4</v>
          </cell>
          <cell r="K27">
            <v>7</v>
          </cell>
          <cell r="L27">
            <v>11</v>
          </cell>
          <cell r="M27">
            <v>1</v>
          </cell>
          <cell r="N27">
            <v>2.25</v>
          </cell>
          <cell r="O27">
            <v>4</v>
          </cell>
          <cell r="P27">
            <v>0.27500000000000002</v>
          </cell>
          <cell r="S27">
            <v>4.4180641157736984</v>
          </cell>
          <cell r="T27">
            <v>21352</v>
          </cell>
          <cell r="U27">
            <v>2782</v>
          </cell>
          <cell r="V27">
            <v>1343</v>
          </cell>
          <cell r="W27">
            <v>2831</v>
          </cell>
          <cell r="X27">
            <v>1402</v>
          </cell>
          <cell r="Y27">
            <v>93324</v>
          </cell>
          <cell r="Z27">
            <v>100</v>
          </cell>
        </row>
        <row r="28">
          <cell r="B28">
            <v>40</v>
          </cell>
          <cell r="C28">
            <v>1343434343434</v>
          </cell>
          <cell r="D28">
            <v>403</v>
          </cell>
          <cell r="E28">
            <v>0.5</v>
          </cell>
          <cell r="F28">
            <v>4</v>
          </cell>
          <cell r="G28">
            <v>3.66</v>
          </cell>
          <cell r="H28" t="str">
            <v>5_5</v>
          </cell>
          <cell r="I28">
            <v>5</v>
          </cell>
          <cell r="J28" t="str">
            <v>2_8</v>
          </cell>
          <cell r="K28">
            <v>8</v>
          </cell>
          <cell r="L28">
            <v>11</v>
          </cell>
          <cell r="M28">
            <v>1</v>
          </cell>
          <cell r="N28">
            <v>2.25</v>
          </cell>
          <cell r="O28">
            <v>5</v>
          </cell>
          <cell r="P28">
            <v>0.27500000000000002</v>
          </cell>
          <cell r="S28">
            <v>4.0102592699884125</v>
          </cell>
          <cell r="T28">
            <v>24164</v>
          </cell>
          <cell r="U28">
            <v>3053</v>
          </cell>
          <cell r="V28">
            <v>1469</v>
          </cell>
          <cell r="W28">
            <v>3071</v>
          </cell>
          <cell r="X28">
            <v>1504</v>
          </cell>
          <cell r="Y28">
            <v>109543</v>
          </cell>
          <cell r="Z28">
            <v>100</v>
          </cell>
        </row>
        <row r="29">
          <cell r="B29">
            <v>42</v>
          </cell>
          <cell r="C29">
            <v>1363636363636</v>
          </cell>
          <cell r="D29">
            <v>404</v>
          </cell>
          <cell r="E29">
            <v>0.5</v>
          </cell>
          <cell r="F29">
            <v>5</v>
          </cell>
          <cell r="G29">
            <v>3.62</v>
          </cell>
          <cell r="H29" t="str">
            <v>5_22</v>
          </cell>
          <cell r="I29">
            <v>5</v>
          </cell>
          <cell r="J29" t="str">
            <v>2_10</v>
          </cell>
          <cell r="K29">
            <v>9</v>
          </cell>
          <cell r="L29">
            <v>12</v>
          </cell>
          <cell r="M29">
            <v>1</v>
          </cell>
          <cell r="N29">
            <v>2.25</v>
          </cell>
          <cell r="O29">
            <v>6</v>
          </cell>
          <cell r="P29">
            <v>0.3</v>
          </cell>
          <cell r="S29">
            <v>3.7160524641694419</v>
          </cell>
          <cell r="T29">
            <v>26723</v>
          </cell>
          <cell r="U29">
            <v>3399</v>
          </cell>
          <cell r="V29">
            <v>1755</v>
          </cell>
          <cell r="W29">
            <v>3296</v>
          </cell>
          <cell r="X29">
            <v>1632</v>
          </cell>
          <cell r="Y29">
            <v>121799</v>
          </cell>
          <cell r="Z29">
            <v>100</v>
          </cell>
        </row>
        <row r="30">
          <cell r="B30">
            <v>43</v>
          </cell>
          <cell r="C30">
            <v>1383838383838</v>
          </cell>
          <cell r="D30">
            <v>404</v>
          </cell>
          <cell r="E30">
            <v>0.5</v>
          </cell>
          <cell r="F30">
            <v>5</v>
          </cell>
          <cell r="G30">
            <v>3.85</v>
          </cell>
          <cell r="H30" t="str">
            <v>5_31</v>
          </cell>
          <cell r="I30">
            <v>5</v>
          </cell>
          <cell r="J30" t="str">
            <v>2_12</v>
          </cell>
          <cell r="K30">
            <v>10</v>
          </cell>
          <cell r="L30">
            <v>12</v>
          </cell>
          <cell r="M30">
            <v>2</v>
          </cell>
          <cell r="N30">
            <v>2.25</v>
          </cell>
          <cell r="O30">
            <v>7</v>
          </cell>
          <cell r="P30">
            <v>0.3</v>
          </cell>
          <cell r="S30">
            <v>3.4265395039978319</v>
          </cell>
          <cell r="T30">
            <v>29516</v>
          </cell>
          <cell r="U30">
            <v>3919</v>
          </cell>
          <cell r="V30">
            <v>2058</v>
          </cell>
          <cell r="W30">
            <v>3728</v>
          </cell>
          <cell r="X30">
            <v>1934</v>
          </cell>
          <cell r="Y30">
            <v>134974</v>
          </cell>
          <cell r="Z30">
            <v>100</v>
          </cell>
        </row>
        <row r="31">
          <cell r="B31">
            <v>45</v>
          </cell>
          <cell r="C31">
            <v>1393939393939</v>
          </cell>
          <cell r="D31">
            <v>453</v>
          </cell>
          <cell r="E31">
            <v>0.5</v>
          </cell>
          <cell r="F31">
            <v>5</v>
          </cell>
          <cell r="G31">
            <v>4.05</v>
          </cell>
          <cell r="H31" t="str">
            <v>5_39</v>
          </cell>
          <cell r="I31">
            <v>5</v>
          </cell>
          <cell r="J31" t="str">
            <v>2_14</v>
          </cell>
          <cell r="K31">
            <v>10</v>
          </cell>
          <cell r="L31">
            <v>13</v>
          </cell>
          <cell r="M31">
            <v>2</v>
          </cell>
          <cell r="N31">
            <v>2.25</v>
          </cell>
          <cell r="O31">
            <v>8</v>
          </cell>
          <cell r="P31">
            <v>0.32500000000000001</v>
          </cell>
          <cell r="S31">
            <v>3.3487471805116971</v>
          </cell>
          <cell r="T31">
            <v>31034</v>
          </cell>
          <cell r="U31">
            <v>4187</v>
          </cell>
          <cell r="V31">
            <v>2228</v>
          </cell>
          <cell r="W31">
            <v>3902</v>
          </cell>
          <cell r="X31">
            <v>2042</v>
          </cell>
          <cell r="Y31">
            <v>140726</v>
          </cell>
          <cell r="Z31">
            <v>100</v>
          </cell>
        </row>
        <row r="32">
          <cell r="B32">
            <v>46</v>
          </cell>
          <cell r="C32">
            <v>1393939393939</v>
          </cell>
          <cell r="D32">
            <v>453</v>
          </cell>
          <cell r="E32">
            <v>0.5</v>
          </cell>
          <cell r="F32">
            <v>5</v>
          </cell>
          <cell r="G32">
            <v>4.22</v>
          </cell>
          <cell r="H32" t="str">
            <v>5_45</v>
          </cell>
          <cell r="I32">
            <v>5</v>
          </cell>
          <cell r="J32" t="str">
            <v>3_2</v>
          </cell>
          <cell r="K32">
            <v>11</v>
          </cell>
          <cell r="L32">
            <v>13</v>
          </cell>
          <cell r="M32">
            <v>2</v>
          </cell>
          <cell r="N32">
            <v>2.5</v>
          </cell>
          <cell r="O32">
            <v>9</v>
          </cell>
          <cell r="P32">
            <v>0.32500000000000001</v>
          </cell>
          <cell r="S32">
            <v>3.329202005819353</v>
          </cell>
          <cell r="T32">
            <v>32306</v>
          </cell>
          <cell r="U32">
            <v>4358</v>
          </cell>
          <cell r="V32">
            <v>2349</v>
          </cell>
          <cell r="W32">
            <v>3994</v>
          </cell>
          <cell r="X32">
            <v>2114</v>
          </cell>
          <cell r="Y32">
            <v>144618</v>
          </cell>
          <cell r="Z32">
            <v>100</v>
          </cell>
        </row>
        <row r="33">
          <cell r="B33">
            <v>47</v>
          </cell>
          <cell r="C33">
            <v>1414141414141</v>
          </cell>
          <cell r="D33">
            <v>454</v>
          </cell>
          <cell r="E33">
            <v>0.5</v>
          </cell>
          <cell r="F33">
            <v>5</v>
          </cell>
          <cell r="G33">
            <v>4.38</v>
          </cell>
          <cell r="H33" t="str">
            <v>6_12</v>
          </cell>
          <cell r="I33">
            <v>6</v>
          </cell>
          <cell r="J33" t="str">
            <v>3_6</v>
          </cell>
          <cell r="K33">
            <v>12</v>
          </cell>
          <cell r="L33">
            <v>13</v>
          </cell>
          <cell r="M33">
            <v>2</v>
          </cell>
          <cell r="N33">
            <v>2.5</v>
          </cell>
          <cell r="O33">
            <v>10</v>
          </cell>
          <cell r="P33">
            <v>0.32500000000000001</v>
          </cell>
          <cell r="S33">
            <v>3.1219481009474306</v>
          </cell>
          <cell r="T33">
            <v>35781</v>
          </cell>
          <cell r="U33">
            <v>4712</v>
          </cell>
          <cell r="V33">
            <v>2523</v>
          </cell>
          <cell r="W33">
            <v>4336</v>
          </cell>
          <cell r="X33">
            <v>2302</v>
          </cell>
          <cell r="Y33">
            <v>164246</v>
          </cell>
          <cell r="Z33">
            <v>100</v>
          </cell>
        </row>
        <row r="34">
          <cell r="B34">
            <v>49</v>
          </cell>
          <cell r="C34">
            <v>1414141414141</v>
          </cell>
          <cell r="D34">
            <v>455</v>
          </cell>
          <cell r="E34">
            <v>0.5</v>
          </cell>
          <cell r="F34">
            <v>5</v>
          </cell>
          <cell r="G34">
            <v>4.5199999999999996</v>
          </cell>
          <cell r="H34" t="str">
            <v>6_26</v>
          </cell>
          <cell r="I34">
            <v>6</v>
          </cell>
          <cell r="J34" t="str">
            <v>3_8</v>
          </cell>
          <cell r="K34">
            <v>12</v>
          </cell>
          <cell r="L34">
            <v>14</v>
          </cell>
          <cell r="M34">
            <v>2</v>
          </cell>
          <cell r="N34">
            <v>2.5</v>
          </cell>
          <cell r="O34">
            <v>11</v>
          </cell>
          <cell r="P34">
            <v>0.35</v>
          </cell>
          <cell r="S34">
            <v>3.0079601779284051</v>
          </cell>
          <cell r="T34">
            <v>37768</v>
          </cell>
          <cell r="U34">
            <v>4850</v>
          </cell>
          <cell r="V34">
            <v>2621</v>
          </cell>
          <cell r="W34">
            <v>4579</v>
          </cell>
          <cell r="X34">
            <v>2483</v>
          </cell>
          <cell r="Y34">
            <v>174319</v>
          </cell>
          <cell r="Z34">
            <v>100</v>
          </cell>
        </row>
        <row r="35">
          <cell r="B35">
            <v>50</v>
          </cell>
          <cell r="C35">
            <v>1434343434343</v>
          </cell>
          <cell r="D35">
            <v>503</v>
          </cell>
          <cell r="E35">
            <v>0.5</v>
          </cell>
          <cell r="F35">
            <v>5</v>
          </cell>
          <cell r="G35">
            <v>4.6500000000000004</v>
          </cell>
          <cell r="H35" t="str">
            <v>6_35</v>
          </cell>
          <cell r="I35">
            <v>6</v>
          </cell>
          <cell r="J35" t="str">
            <v>3_10</v>
          </cell>
          <cell r="K35">
            <v>13</v>
          </cell>
          <cell r="L35">
            <v>14</v>
          </cell>
          <cell r="M35">
            <v>2</v>
          </cell>
          <cell r="N35">
            <v>2.5</v>
          </cell>
          <cell r="O35">
            <v>12</v>
          </cell>
          <cell r="P35">
            <v>0.35</v>
          </cell>
          <cell r="S35">
            <v>2.9104241706758018</v>
          </cell>
          <cell r="T35">
            <v>39701</v>
          </cell>
          <cell r="U35">
            <v>5216</v>
          </cell>
          <cell r="V35">
            <v>2867</v>
          </cell>
          <cell r="W35">
            <v>5032</v>
          </cell>
          <cell r="X35">
            <v>2792</v>
          </cell>
          <cell r="Y35">
            <v>180029</v>
          </cell>
          <cell r="Z35">
            <v>100</v>
          </cell>
        </row>
        <row r="36">
          <cell r="B36">
            <v>51</v>
          </cell>
          <cell r="C36">
            <v>1434343434343</v>
          </cell>
          <cell r="D36">
            <v>503</v>
          </cell>
          <cell r="E36">
            <v>0.5</v>
          </cell>
          <cell r="F36">
            <v>6</v>
          </cell>
          <cell r="G36">
            <v>4.58</v>
          </cell>
          <cell r="H36" t="str">
            <v>6_43</v>
          </cell>
          <cell r="I36">
            <v>6</v>
          </cell>
          <cell r="J36" t="str">
            <v>3_13</v>
          </cell>
          <cell r="K36">
            <v>14</v>
          </cell>
          <cell r="L36">
            <v>14</v>
          </cell>
          <cell r="M36">
            <v>2</v>
          </cell>
          <cell r="N36">
            <v>2.75</v>
          </cell>
          <cell r="O36">
            <v>13</v>
          </cell>
          <cell r="P36">
            <v>0.35</v>
          </cell>
          <cell r="S36">
            <v>2.8366238227012333</v>
          </cell>
          <cell r="T36">
            <v>41196</v>
          </cell>
          <cell r="U36">
            <v>5363</v>
          </cell>
          <cell r="V36">
            <v>3015</v>
          </cell>
          <cell r="W36">
            <v>5270</v>
          </cell>
          <cell r="X36">
            <v>2972</v>
          </cell>
          <cell r="Y36">
            <v>182918</v>
          </cell>
          <cell r="Z36">
            <v>100</v>
          </cell>
        </row>
        <row r="37">
          <cell r="B37">
            <v>52</v>
          </cell>
          <cell r="C37">
            <v>1444444444444</v>
          </cell>
          <cell r="D37">
            <v>504</v>
          </cell>
          <cell r="E37">
            <v>0.5</v>
          </cell>
          <cell r="F37">
            <v>6</v>
          </cell>
          <cell r="G37">
            <v>4.75</v>
          </cell>
          <cell r="H37" t="str">
            <v>6_45</v>
          </cell>
          <cell r="I37">
            <v>6</v>
          </cell>
          <cell r="J37" t="str">
            <v>3_15</v>
          </cell>
          <cell r="K37">
            <v>14</v>
          </cell>
          <cell r="L37">
            <v>15</v>
          </cell>
          <cell r="M37">
            <v>2</v>
          </cell>
          <cell r="N37">
            <v>2.75</v>
          </cell>
          <cell r="O37">
            <v>14</v>
          </cell>
          <cell r="P37">
            <v>0.375</v>
          </cell>
          <cell r="S37">
            <v>2.8106715999813252</v>
          </cell>
          <cell r="T37">
            <v>42838</v>
          </cell>
          <cell r="U37">
            <v>5505</v>
          </cell>
          <cell r="V37">
            <v>3122</v>
          </cell>
          <cell r="W37">
            <v>5437</v>
          </cell>
          <cell r="X37">
            <v>3094</v>
          </cell>
          <cell r="Y37">
            <v>192887</v>
          </cell>
          <cell r="Z37">
            <v>100</v>
          </cell>
        </row>
        <row r="38">
          <cell r="B38">
            <v>53</v>
          </cell>
          <cell r="C38">
            <v>1444444444444</v>
          </cell>
          <cell r="D38">
            <v>504</v>
          </cell>
          <cell r="E38">
            <v>0.5</v>
          </cell>
          <cell r="F38">
            <v>6</v>
          </cell>
          <cell r="G38">
            <v>4.9000000000000004</v>
          </cell>
          <cell r="H38" t="str">
            <v>6_47</v>
          </cell>
          <cell r="I38">
            <v>6</v>
          </cell>
          <cell r="J38" t="str">
            <v>3_16</v>
          </cell>
          <cell r="K38">
            <v>14</v>
          </cell>
          <cell r="L38">
            <v>15</v>
          </cell>
          <cell r="M38">
            <v>2</v>
          </cell>
          <cell r="N38">
            <v>2.75</v>
          </cell>
          <cell r="O38">
            <v>15</v>
          </cell>
          <cell r="P38">
            <v>0.375</v>
          </cell>
          <cell r="S38">
            <v>2.7722313041075703</v>
          </cell>
          <cell r="T38">
            <v>43432</v>
          </cell>
          <cell r="U38">
            <v>5556</v>
          </cell>
          <cell r="V38">
            <v>3153</v>
          </cell>
          <cell r="W38">
            <v>5513</v>
          </cell>
          <cell r="X38">
            <v>3172</v>
          </cell>
          <cell r="Y38">
            <v>194055</v>
          </cell>
          <cell r="Z38">
            <v>100</v>
          </cell>
        </row>
        <row r="39">
          <cell r="B39">
            <v>54</v>
          </cell>
          <cell r="C39">
            <v>1464646464646</v>
          </cell>
          <cell r="D39">
            <v>505</v>
          </cell>
          <cell r="E39">
            <v>0.5</v>
          </cell>
          <cell r="F39">
            <v>6</v>
          </cell>
          <cell r="G39">
            <v>5.04</v>
          </cell>
          <cell r="H39" t="str">
            <v>6_49</v>
          </cell>
          <cell r="I39">
            <v>6</v>
          </cell>
          <cell r="J39" t="str">
            <v>3_18</v>
          </cell>
          <cell r="K39">
            <v>15</v>
          </cell>
          <cell r="L39">
            <v>15</v>
          </cell>
          <cell r="M39">
            <v>3</v>
          </cell>
          <cell r="N39">
            <v>2.75</v>
          </cell>
          <cell r="O39">
            <v>16</v>
          </cell>
          <cell r="P39">
            <v>0.375</v>
          </cell>
          <cell r="S39">
            <v>2.7332432668193216</v>
          </cell>
          <cell r="T39">
            <v>45855</v>
          </cell>
          <cell r="U39">
            <v>5784</v>
          </cell>
          <cell r="V39">
            <v>3379</v>
          </cell>
          <cell r="W39">
            <v>5767</v>
          </cell>
          <cell r="X39">
            <v>3338</v>
          </cell>
          <cell r="Y39">
            <v>208819</v>
          </cell>
          <cell r="Z39">
            <v>100</v>
          </cell>
        </row>
        <row r="40">
          <cell r="B40">
            <v>55</v>
          </cell>
          <cell r="C40">
            <v>1464646464646</v>
          </cell>
          <cell r="D40">
            <v>553</v>
          </cell>
          <cell r="E40">
            <v>0.5</v>
          </cell>
          <cell r="F40">
            <v>6</v>
          </cell>
          <cell r="G40">
            <v>5.17</v>
          </cell>
          <cell r="H40" t="str">
            <v>6_51</v>
          </cell>
          <cell r="I40">
            <v>6</v>
          </cell>
          <cell r="J40" t="str">
            <v>3_20</v>
          </cell>
          <cell r="K40">
            <v>15</v>
          </cell>
          <cell r="L40">
            <v>15</v>
          </cell>
          <cell r="M40">
            <v>3</v>
          </cell>
          <cell r="N40">
            <v>2.75</v>
          </cell>
          <cell r="O40">
            <v>17</v>
          </cell>
          <cell r="P40">
            <v>0.375</v>
          </cell>
          <cell r="S40">
            <v>2.7727880315029338</v>
          </cell>
          <cell r="T40">
            <v>45837</v>
          </cell>
          <cell r="U40">
            <v>5865</v>
          </cell>
          <cell r="V40">
            <v>3482</v>
          </cell>
          <cell r="W40">
            <v>5876</v>
          </cell>
          <cell r="X40">
            <v>3458</v>
          </cell>
          <cell r="Y40">
            <v>202019</v>
          </cell>
          <cell r="Z40">
            <v>100</v>
          </cell>
        </row>
        <row r="41">
          <cell r="B41">
            <v>56</v>
          </cell>
          <cell r="C41">
            <v>1484848484848</v>
          </cell>
          <cell r="D41">
            <v>553</v>
          </cell>
          <cell r="E41">
            <v>0.5</v>
          </cell>
          <cell r="F41">
            <v>6</v>
          </cell>
          <cell r="G41">
            <v>5.28</v>
          </cell>
          <cell r="H41" t="str">
            <v>6_54</v>
          </cell>
          <cell r="I41">
            <v>6</v>
          </cell>
          <cell r="J41" t="str">
            <v>3_21</v>
          </cell>
          <cell r="K41">
            <v>16</v>
          </cell>
          <cell r="L41">
            <v>16</v>
          </cell>
          <cell r="M41">
            <v>3</v>
          </cell>
          <cell r="N41">
            <v>2.75</v>
          </cell>
          <cell r="O41">
            <v>18</v>
          </cell>
          <cell r="P41">
            <v>0.4</v>
          </cell>
          <cell r="S41">
            <v>2.607798695036625</v>
          </cell>
          <cell r="T41">
            <v>48737</v>
          </cell>
          <cell r="U41">
            <v>6298</v>
          </cell>
          <cell r="V41">
            <v>3759</v>
          </cell>
          <cell r="W41">
            <v>6351</v>
          </cell>
          <cell r="X41">
            <v>3803</v>
          </cell>
          <cell r="Y41">
            <v>214721</v>
          </cell>
          <cell r="Z41">
            <v>100</v>
          </cell>
        </row>
        <row r="42">
          <cell r="B42">
            <v>57</v>
          </cell>
          <cell r="C42">
            <v>1484848484848</v>
          </cell>
          <cell r="D42">
            <v>554</v>
          </cell>
          <cell r="E42">
            <v>0.5</v>
          </cell>
          <cell r="F42">
            <v>6</v>
          </cell>
          <cell r="G42">
            <v>5.39</v>
          </cell>
          <cell r="H42" t="str">
            <v>6_55</v>
          </cell>
          <cell r="I42">
            <v>6</v>
          </cell>
          <cell r="J42" t="str">
            <v>3_22</v>
          </cell>
          <cell r="K42">
            <v>16</v>
          </cell>
          <cell r="L42">
            <v>16</v>
          </cell>
          <cell r="M42">
            <v>3</v>
          </cell>
          <cell r="N42">
            <v>3</v>
          </cell>
          <cell r="O42">
            <v>19</v>
          </cell>
          <cell r="P42">
            <v>0.4</v>
          </cell>
          <cell r="S42">
            <v>2.5332926565662519</v>
          </cell>
          <cell r="T42">
            <v>50889</v>
          </cell>
          <cell r="U42">
            <v>6522</v>
          </cell>
          <cell r="V42">
            <v>3876</v>
          </cell>
          <cell r="W42">
            <v>6589</v>
          </cell>
          <cell r="X42">
            <v>3965</v>
          </cell>
          <cell r="Y42">
            <v>227148</v>
          </cell>
          <cell r="Z42">
            <v>100</v>
          </cell>
        </row>
        <row r="43">
          <cell r="B43">
            <v>57</v>
          </cell>
          <cell r="C43">
            <v>1494949494949</v>
          </cell>
          <cell r="D43">
            <v>554</v>
          </cell>
          <cell r="E43">
            <v>0.5</v>
          </cell>
          <cell r="F43">
            <v>6</v>
          </cell>
          <cell r="G43">
            <v>5.49</v>
          </cell>
          <cell r="H43" t="str">
            <v>6_57</v>
          </cell>
          <cell r="I43">
            <v>6</v>
          </cell>
          <cell r="J43" t="str">
            <v>4_1</v>
          </cell>
          <cell r="K43">
            <v>17</v>
          </cell>
          <cell r="L43">
            <v>16</v>
          </cell>
          <cell r="M43">
            <v>3</v>
          </cell>
          <cell r="N43">
            <v>3</v>
          </cell>
          <cell r="O43">
            <v>19</v>
          </cell>
          <cell r="P43">
            <v>0.4</v>
          </cell>
          <cell r="S43">
            <v>2.4855250930263946</v>
          </cell>
          <cell r="T43">
            <v>51867</v>
          </cell>
          <cell r="U43">
            <v>6616</v>
          </cell>
          <cell r="V43">
            <v>3969</v>
          </cell>
          <cell r="W43">
            <v>6712</v>
          </cell>
          <cell r="X43">
            <v>4077</v>
          </cell>
          <cell r="Y43">
            <v>230142</v>
          </cell>
          <cell r="Z43">
            <v>100</v>
          </cell>
        </row>
        <row r="44">
          <cell r="B44">
            <v>58</v>
          </cell>
          <cell r="C44">
            <v>1494949494949</v>
          </cell>
          <cell r="D44">
            <v>554</v>
          </cell>
          <cell r="E44">
            <v>0.5</v>
          </cell>
          <cell r="F44">
            <v>6</v>
          </cell>
          <cell r="G44">
            <v>5.58</v>
          </cell>
          <cell r="H44" t="str">
            <v>7_4</v>
          </cell>
          <cell r="I44">
            <v>7</v>
          </cell>
          <cell r="J44" t="str">
            <v>4_4</v>
          </cell>
          <cell r="K44">
            <v>17</v>
          </cell>
          <cell r="L44">
            <v>16</v>
          </cell>
          <cell r="M44">
            <v>3</v>
          </cell>
          <cell r="N44">
            <v>3</v>
          </cell>
          <cell r="O44">
            <v>20</v>
          </cell>
          <cell r="P44">
            <v>0.4</v>
          </cell>
          <cell r="S44">
            <v>2.4140870050910159</v>
          </cell>
          <cell r="T44">
            <v>54606</v>
          </cell>
          <cell r="U44">
            <v>6759</v>
          </cell>
          <cell r="V44">
            <v>4041</v>
          </cell>
          <cell r="W44">
            <v>6883</v>
          </cell>
          <cell r="X44">
            <v>4195</v>
          </cell>
          <cell r="Y44">
            <v>246950</v>
          </cell>
          <cell r="Z44">
            <v>100</v>
          </cell>
        </row>
        <row r="45">
          <cell r="B45">
            <v>59</v>
          </cell>
          <cell r="C45">
            <v>1494949494949</v>
          </cell>
          <cell r="D45">
            <v>555</v>
          </cell>
          <cell r="E45">
            <v>0.5</v>
          </cell>
          <cell r="F45">
            <v>6</v>
          </cell>
          <cell r="G45">
            <v>5.67</v>
          </cell>
          <cell r="H45" t="str">
            <v>7_13</v>
          </cell>
          <cell r="I45">
            <v>7</v>
          </cell>
          <cell r="J45" t="str">
            <v>4_8</v>
          </cell>
          <cell r="K45">
            <v>18</v>
          </cell>
          <cell r="L45">
            <v>17</v>
          </cell>
          <cell r="M45">
            <v>3</v>
          </cell>
          <cell r="N45">
            <v>3</v>
          </cell>
          <cell r="O45">
            <v>21</v>
          </cell>
          <cell r="P45">
            <v>0.42499999999999999</v>
          </cell>
          <cell r="S45">
            <v>2.3212064411614519</v>
          </cell>
          <cell r="T45">
            <v>56791</v>
          </cell>
          <cell r="U45">
            <v>6951</v>
          </cell>
          <cell r="V45">
            <v>4112</v>
          </cell>
          <cell r="W45">
            <v>7021</v>
          </cell>
          <cell r="X45">
            <v>4311</v>
          </cell>
          <cell r="Y45">
            <v>261502</v>
          </cell>
          <cell r="Z45">
            <v>100</v>
          </cell>
        </row>
        <row r="46">
          <cell r="B46">
            <v>59</v>
          </cell>
          <cell r="C46">
            <v>1494949494949</v>
          </cell>
          <cell r="D46">
            <v>555</v>
          </cell>
          <cell r="E46">
            <v>0.5</v>
          </cell>
          <cell r="F46">
            <v>6</v>
          </cell>
          <cell r="G46">
            <v>5.75</v>
          </cell>
          <cell r="H46" t="str">
            <v>7_19</v>
          </cell>
          <cell r="I46">
            <v>7</v>
          </cell>
          <cell r="J46" t="str">
            <v>4_10</v>
          </cell>
          <cell r="K46">
            <v>18</v>
          </cell>
          <cell r="L46">
            <v>17</v>
          </cell>
          <cell r="M46">
            <v>3</v>
          </cell>
          <cell r="N46">
            <v>3</v>
          </cell>
          <cell r="O46">
            <v>21</v>
          </cell>
          <cell r="P46">
            <v>0.42499999999999999</v>
          </cell>
          <cell r="S46">
            <v>2.3114787830966161</v>
          </cell>
          <cell r="T46">
            <v>57030</v>
          </cell>
          <cell r="U46">
            <v>7016</v>
          </cell>
          <cell r="V46">
            <v>4124</v>
          </cell>
          <cell r="W46">
            <v>7040</v>
          </cell>
          <cell r="X46">
            <v>4357</v>
          </cell>
          <cell r="Y46">
            <v>262467</v>
          </cell>
          <cell r="Z46">
            <v>100</v>
          </cell>
        </row>
        <row r="47">
          <cell r="B47">
            <v>60</v>
          </cell>
          <cell r="C47">
            <v>1515151515151</v>
          </cell>
          <cell r="D47">
            <v>603</v>
          </cell>
          <cell r="E47">
            <v>0.5</v>
          </cell>
          <cell r="F47">
            <v>6</v>
          </cell>
          <cell r="G47">
            <v>5.83</v>
          </cell>
          <cell r="H47" t="str">
            <v>7_24</v>
          </cell>
          <cell r="I47">
            <v>7</v>
          </cell>
          <cell r="J47" t="str">
            <v>4_11</v>
          </cell>
          <cell r="K47">
            <v>19</v>
          </cell>
          <cell r="L47">
            <v>17</v>
          </cell>
          <cell r="M47">
            <v>3</v>
          </cell>
          <cell r="N47">
            <v>3</v>
          </cell>
          <cell r="O47">
            <v>22</v>
          </cell>
          <cell r="P47">
            <v>0.42499999999999999</v>
          </cell>
          <cell r="S47">
            <v>2.3998342450003483</v>
          </cell>
          <cell r="T47">
            <v>57404</v>
          </cell>
          <cell r="U47">
            <v>7326</v>
          </cell>
          <cell r="V47">
            <v>4214</v>
          </cell>
          <cell r="W47">
            <v>7306</v>
          </cell>
          <cell r="X47">
            <v>4477</v>
          </cell>
          <cell r="Y47">
            <v>255192</v>
          </cell>
          <cell r="Z47">
            <v>100</v>
          </cell>
        </row>
        <row r="48">
          <cell r="B48">
            <v>61</v>
          </cell>
          <cell r="C48">
            <v>1515151515151</v>
          </cell>
          <cell r="D48">
            <v>603</v>
          </cell>
          <cell r="E48">
            <v>0.5</v>
          </cell>
          <cell r="F48">
            <v>6</v>
          </cell>
          <cell r="G48">
            <v>5.94</v>
          </cell>
          <cell r="H48" t="str">
            <v>7_27</v>
          </cell>
          <cell r="I48">
            <v>7</v>
          </cell>
          <cell r="J48" t="str">
            <v>4_13</v>
          </cell>
          <cell r="K48">
            <v>19</v>
          </cell>
          <cell r="L48">
            <v>17</v>
          </cell>
          <cell r="M48">
            <v>3</v>
          </cell>
          <cell r="N48">
            <v>3.25</v>
          </cell>
          <cell r="O48">
            <v>23</v>
          </cell>
          <cell r="P48">
            <v>0.42499999999999999</v>
          </cell>
          <cell r="S48">
            <v>2.3723924536750016</v>
          </cell>
          <cell r="T48">
            <v>58068</v>
          </cell>
          <cell r="U48">
            <v>7404</v>
          </cell>
          <cell r="V48">
            <v>4245</v>
          </cell>
          <cell r="W48">
            <v>7355</v>
          </cell>
          <cell r="X48">
            <v>4528</v>
          </cell>
          <cell r="Y48">
            <v>257066</v>
          </cell>
          <cell r="Z48">
            <v>100</v>
          </cell>
        </row>
        <row r="49">
          <cell r="B49">
            <v>61</v>
          </cell>
          <cell r="C49">
            <v>1515151515151</v>
          </cell>
          <cell r="D49">
            <v>603</v>
          </cell>
          <cell r="E49">
            <v>0.5</v>
          </cell>
          <cell r="F49">
            <v>6</v>
          </cell>
          <cell r="G49">
            <v>6.04</v>
          </cell>
          <cell r="H49" t="str">
            <v>7_31</v>
          </cell>
          <cell r="I49">
            <v>7</v>
          </cell>
          <cell r="J49" t="str">
            <v>4_15</v>
          </cell>
          <cell r="K49">
            <v>19</v>
          </cell>
          <cell r="L49">
            <v>17</v>
          </cell>
          <cell r="M49">
            <v>3</v>
          </cell>
          <cell r="N49">
            <v>3.25</v>
          </cell>
          <cell r="O49">
            <v>23</v>
          </cell>
          <cell r="P49">
            <v>0.42499999999999999</v>
          </cell>
          <cell r="S49">
            <v>2.3614935031541413</v>
          </cell>
          <cell r="T49">
            <v>58336</v>
          </cell>
          <cell r="U49">
            <v>7469</v>
          </cell>
          <cell r="V49">
            <v>4260</v>
          </cell>
          <cell r="W49">
            <v>7379</v>
          </cell>
          <cell r="X49">
            <v>4570</v>
          </cell>
          <cell r="Y49">
            <v>258268</v>
          </cell>
          <cell r="Z49">
            <v>100</v>
          </cell>
        </row>
        <row r="50">
          <cell r="B50">
            <v>62</v>
          </cell>
          <cell r="C50">
            <v>1535353535353</v>
          </cell>
          <cell r="D50">
            <v>604</v>
          </cell>
          <cell r="E50">
            <v>0.5</v>
          </cell>
          <cell r="F50">
            <v>6</v>
          </cell>
          <cell r="G50">
            <v>6.14</v>
          </cell>
          <cell r="H50" t="str">
            <v>7_34</v>
          </cell>
          <cell r="I50">
            <v>7</v>
          </cell>
          <cell r="J50" t="str">
            <v>4_17</v>
          </cell>
          <cell r="K50">
            <v>20</v>
          </cell>
          <cell r="L50">
            <v>17</v>
          </cell>
          <cell r="M50">
            <v>3</v>
          </cell>
          <cell r="N50">
            <v>3.25</v>
          </cell>
          <cell r="O50">
            <v>24</v>
          </cell>
          <cell r="P50">
            <v>0.42499999999999999</v>
          </cell>
          <cell r="S50">
            <v>2.3166288654804732</v>
          </cell>
          <cell r="T50">
            <v>61991</v>
          </cell>
          <cell r="U50">
            <v>7862</v>
          </cell>
          <cell r="V50">
            <v>4462</v>
          </cell>
          <cell r="W50">
            <v>7738</v>
          </cell>
          <cell r="X50">
            <v>4793</v>
          </cell>
          <cell r="Y50">
            <v>281051</v>
          </cell>
          <cell r="Z50">
            <v>100</v>
          </cell>
        </row>
        <row r="51">
          <cell r="B51">
            <v>62</v>
          </cell>
          <cell r="C51">
            <v>1535353535353</v>
          </cell>
          <cell r="D51">
            <v>604</v>
          </cell>
          <cell r="E51">
            <v>0.5</v>
          </cell>
          <cell r="F51">
            <v>6</v>
          </cell>
          <cell r="G51">
            <v>6.23</v>
          </cell>
          <cell r="H51" t="str">
            <v>7_37</v>
          </cell>
          <cell r="I51">
            <v>7</v>
          </cell>
          <cell r="J51" t="str">
            <v>4_19</v>
          </cell>
          <cell r="K51">
            <v>20</v>
          </cell>
          <cell r="L51">
            <v>17</v>
          </cell>
          <cell r="M51">
            <v>3</v>
          </cell>
          <cell r="N51">
            <v>3.25</v>
          </cell>
          <cell r="O51">
            <v>24</v>
          </cell>
          <cell r="P51">
            <v>0.42499999999999999</v>
          </cell>
          <cell r="S51">
            <v>2.3069160830174131</v>
          </cell>
          <cell r="T51">
            <v>62252</v>
          </cell>
          <cell r="U51">
            <v>7920</v>
          </cell>
          <cell r="V51">
            <v>4477</v>
          </cell>
          <cell r="W51">
            <v>7761</v>
          </cell>
          <cell r="X51">
            <v>4830</v>
          </cell>
          <cell r="Y51">
            <v>282325</v>
          </cell>
          <cell r="Z51">
            <v>100</v>
          </cell>
        </row>
        <row r="52">
          <cell r="B52">
            <v>63</v>
          </cell>
          <cell r="C52">
            <v>1535353535353</v>
          </cell>
          <cell r="D52">
            <v>604</v>
          </cell>
          <cell r="E52">
            <v>0.5</v>
          </cell>
          <cell r="F52">
            <v>6</v>
          </cell>
          <cell r="G52">
            <v>6.31</v>
          </cell>
          <cell r="H52" t="str">
            <v>7_40</v>
          </cell>
          <cell r="I52">
            <v>7</v>
          </cell>
          <cell r="J52" t="str">
            <v>4_20</v>
          </cell>
          <cell r="K52">
            <v>20</v>
          </cell>
          <cell r="L52">
            <v>18</v>
          </cell>
          <cell r="M52">
            <v>3</v>
          </cell>
          <cell r="N52">
            <v>3.25</v>
          </cell>
          <cell r="O52">
            <v>25</v>
          </cell>
          <cell r="P52">
            <v>0.45</v>
          </cell>
          <cell r="S52">
            <v>2.2680776398496478</v>
          </cell>
          <cell r="T52">
            <v>63318</v>
          </cell>
          <cell r="U52">
            <v>8097</v>
          </cell>
          <cell r="V52">
            <v>4552</v>
          </cell>
          <cell r="W52">
            <v>7900</v>
          </cell>
          <cell r="X52">
            <v>4928</v>
          </cell>
          <cell r="Y52">
            <v>286377</v>
          </cell>
          <cell r="Z52">
            <v>100</v>
          </cell>
        </row>
        <row r="53">
          <cell r="B53">
            <v>63</v>
          </cell>
          <cell r="C53">
            <v>1545454545454</v>
          </cell>
          <cell r="D53">
            <v>604</v>
          </cell>
          <cell r="E53">
            <v>0.5</v>
          </cell>
          <cell r="F53">
            <v>6</v>
          </cell>
          <cell r="G53">
            <v>6.39</v>
          </cell>
          <cell r="H53" t="str">
            <v>7_43</v>
          </cell>
          <cell r="I53">
            <v>7</v>
          </cell>
          <cell r="J53" t="str">
            <v>4_22</v>
          </cell>
          <cell r="K53">
            <v>21</v>
          </cell>
          <cell r="L53">
            <v>18</v>
          </cell>
          <cell r="M53">
            <v>3</v>
          </cell>
          <cell r="N53">
            <v>3.25</v>
          </cell>
          <cell r="O53">
            <v>25</v>
          </cell>
          <cell r="P53">
            <v>0.45</v>
          </cell>
          <cell r="S53">
            <v>2.3013902993261244</v>
          </cell>
          <cell r="T53">
            <v>63810</v>
          </cell>
          <cell r="U53">
            <v>8174</v>
          </cell>
          <cell r="V53">
            <v>4574</v>
          </cell>
          <cell r="W53">
            <v>7938</v>
          </cell>
          <cell r="X53">
            <v>4974</v>
          </cell>
          <cell r="Y53">
            <v>288194</v>
          </cell>
          <cell r="Z53">
            <v>100</v>
          </cell>
        </row>
        <row r="54">
          <cell r="B54">
            <v>64</v>
          </cell>
          <cell r="C54">
            <v>1545454545454</v>
          </cell>
          <cell r="D54">
            <v>605</v>
          </cell>
          <cell r="E54">
            <v>0.5</v>
          </cell>
          <cell r="F54">
            <v>6</v>
          </cell>
          <cell r="G54">
            <v>6.47</v>
          </cell>
          <cell r="H54" t="str">
            <v>7_45</v>
          </cell>
          <cell r="I54">
            <v>7</v>
          </cell>
          <cell r="J54" t="str">
            <v>4_23</v>
          </cell>
          <cell r="K54">
            <v>21</v>
          </cell>
          <cell r="L54">
            <v>18</v>
          </cell>
          <cell r="M54">
            <v>3</v>
          </cell>
          <cell r="N54">
            <v>3.5</v>
          </cell>
          <cell r="O54">
            <v>26</v>
          </cell>
          <cell r="P54">
            <v>0.45</v>
          </cell>
          <cell r="S54">
            <v>2.2362751263933727</v>
          </cell>
          <cell r="T54">
            <v>65668</v>
          </cell>
          <cell r="U54">
            <v>8248</v>
          </cell>
          <cell r="V54">
            <v>4601</v>
          </cell>
          <cell r="W54">
            <v>7985</v>
          </cell>
          <cell r="X54">
            <v>5017</v>
          </cell>
          <cell r="Y54">
            <v>301993</v>
          </cell>
          <cell r="Z54">
            <v>100</v>
          </cell>
        </row>
        <row r="55">
          <cell r="B55">
            <v>64</v>
          </cell>
          <cell r="C55">
            <v>1545454545454</v>
          </cell>
          <cell r="D55">
            <v>605</v>
          </cell>
          <cell r="E55">
            <v>0.5</v>
          </cell>
          <cell r="F55">
            <v>6</v>
          </cell>
          <cell r="G55">
            <v>6.54</v>
          </cell>
          <cell r="H55" t="str">
            <v>7_47</v>
          </cell>
          <cell r="I55">
            <v>7</v>
          </cell>
          <cell r="J55" t="str">
            <v>4_25</v>
          </cell>
          <cell r="K55">
            <v>21</v>
          </cell>
          <cell r="L55">
            <v>18</v>
          </cell>
          <cell r="M55">
            <v>3</v>
          </cell>
          <cell r="N55">
            <v>3.5</v>
          </cell>
          <cell r="O55">
            <v>26</v>
          </cell>
          <cell r="P55">
            <v>0.45</v>
          </cell>
          <cell r="S55">
            <v>2.2283347242875786</v>
          </cell>
          <cell r="T55">
            <v>65902</v>
          </cell>
          <cell r="U55">
            <v>8294</v>
          </cell>
          <cell r="V55">
            <v>4613</v>
          </cell>
          <cell r="W55">
            <v>8003</v>
          </cell>
          <cell r="X55">
            <v>5045</v>
          </cell>
          <cell r="Y55">
            <v>303310</v>
          </cell>
          <cell r="Z55">
            <v>100</v>
          </cell>
        </row>
        <row r="56">
          <cell r="B56">
            <v>65</v>
          </cell>
          <cell r="C56">
            <v>1565656565656</v>
          </cell>
          <cell r="D56">
            <v>653</v>
          </cell>
          <cell r="E56">
            <v>0.5</v>
          </cell>
          <cell r="F56">
            <v>6</v>
          </cell>
          <cell r="G56">
            <v>6.61</v>
          </cell>
          <cell r="H56" t="str">
            <v>7_50</v>
          </cell>
          <cell r="I56">
            <v>7</v>
          </cell>
          <cell r="J56" t="str">
            <v>4_26</v>
          </cell>
          <cell r="K56">
            <v>22</v>
          </cell>
          <cell r="L56">
            <v>18</v>
          </cell>
          <cell r="M56">
            <v>4</v>
          </cell>
          <cell r="N56">
            <v>3.5</v>
          </cell>
          <cell r="O56">
            <v>27</v>
          </cell>
          <cell r="P56">
            <v>0.45</v>
          </cell>
          <cell r="S56">
            <v>2.2474050717831746</v>
          </cell>
          <cell r="T56">
            <v>67077</v>
          </cell>
          <cell r="U56">
            <v>8696</v>
          </cell>
          <cell r="V56">
            <v>4917</v>
          </cell>
          <cell r="W56">
            <v>8361</v>
          </cell>
          <cell r="X56">
            <v>5283</v>
          </cell>
          <cell r="Y56">
            <v>300563</v>
          </cell>
          <cell r="Z56">
            <v>100</v>
          </cell>
        </row>
        <row r="57">
          <cell r="B57">
            <v>65</v>
          </cell>
          <cell r="C57">
            <v>1565656565656</v>
          </cell>
          <cell r="D57">
            <v>653</v>
          </cell>
          <cell r="E57">
            <v>0.5</v>
          </cell>
          <cell r="F57">
            <v>6</v>
          </cell>
          <cell r="G57">
            <v>6.67</v>
          </cell>
          <cell r="H57" t="str">
            <v>7_52</v>
          </cell>
          <cell r="I57">
            <v>7</v>
          </cell>
          <cell r="J57" t="str">
            <v>4_27</v>
          </cell>
          <cell r="K57">
            <v>22</v>
          </cell>
          <cell r="L57">
            <v>18</v>
          </cell>
          <cell r="M57">
            <v>4</v>
          </cell>
          <cell r="N57">
            <v>3.5</v>
          </cell>
          <cell r="O57">
            <v>27</v>
          </cell>
          <cell r="P57">
            <v>0.45</v>
          </cell>
          <cell r="S57">
            <v>2.2412237221611013</v>
          </cell>
          <cell r="T57">
            <v>67262</v>
          </cell>
          <cell r="U57">
            <v>8741</v>
          </cell>
          <cell r="V57">
            <v>4927</v>
          </cell>
          <cell r="W57">
            <v>8376</v>
          </cell>
          <cell r="X57">
            <v>5310</v>
          </cell>
          <cell r="Y57">
            <v>301879</v>
          </cell>
          <cell r="Z57">
            <v>100</v>
          </cell>
        </row>
        <row r="58">
          <cell r="B58">
            <v>65</v>
          </cell>
          <cell r="C58">
            <v>1565656565656</v>
          </cell>
          <cell r="D58">
            <v>653</v>
          </cell>
          <cell r="E58">
            <v>0.5</v>
          </cell>
          <cell r="F58">
            <v>6</v>
          </cell>
          <cell r="G58">
            <v>6.73</v>
          </cell>
          <cell r="H58" t="str">
            <v>7_54</v>
          </cell>
          <cell r="I58">
            <v>7</v>
          </cell>
          <cell r="J58" t="str">
            <v>4_28</v>
          </cell>
          <cell r="K58">
            <v>22</v>
          </cell>
          <cell r="L58">
            <v>18</v>
          </cell>
          <cell r="M58">
            <v>4</v>
          </cell>
          <cell r="N58">
            <v>3.5</v>
          </cell>
          <cell r="O58">
            <v>27</v>
          </cell>
          <cell r="P58">
            <v>0.45</v>
          </cell>
          <cell r="S58">
            <v>2.2354077138662753</v>
          </cell>
          <cell r="T58">
            <v>67437</v>
          </cell>
          <cell r="U58">
            <v>8788</v>
          </cell>
          <cell r="V58">
            <v>4937</v>
          </cell>
          <cell r="W58">
            <v>8392</v>
          </cell>
          <cell r="X58">
            <v>5338</v>
          </cell>
          <cell r="Y58">
            <v>302156</v>
          </cell>
          <cell r="Z58">
            <v>100</v>
          </cell>
        </row>
        <row r="59">
          <cell r="B59">
            <v>66</v>
          </cell>
          <cell r="C59">
            <v>1585858585858</v>
          </cell>
          <cell r="D59">
            <v>653</v>
          </cell>
          <cell r="E59">
            <v>0.5</v>
          </cell>
          <cell r="F59">
            <v>6</v>
          </cell>
          <cell r="G59">
            <v>6.79</v>
          </cell>
          <cell r="H59" t="str">
            <v>7_56</v>
          </cell>
          <cell r="I59">
            <v>7</v>
          </cell>
          <cell r="J59" t="str">
            <v>4_29</v>
          </cell>
          <cell r="K59">
            <v>22</v>
          </cell>
          <cell r="L59">
            <v>19</v>
          </cell>
          <cell r="M59">
            <v>4</v>
          </cell>
          <cell r="N59">
            <v>3.5</v>
          </cell>
          <cell r="O59">
            <v>28</v>
          </cell>
          <cell r="P59">
            <v>0.47499999999999998</v>
          </cell>
          <cell r="S59">
            <v>2.2982790579341428</v>
          </cell>
          <cell r="T59">
            <v>68785</v>
          </cell>
          <cell r="U59">
            <v>9001</v>
          </cell>
          <cell r="V59">
            <v>5034</v>
          </cell>
          <cell r="W59">
            <v>8573</v>
          </cell>
          <cell r="X59">
            <v>5545</v>
          </cell>
          <cell r="Y59">
            <v>308695</v>
          </cell>
          <cell r="Z59">
            <v>100</v>
          </cell>
        </row>
        <row r="60">
          <cell r="B60">
            <v>66</v>
          </cell>
          <cell r="C60">
            <v>1585858585858</v>
          </cell>
          <cell r="D60">
            <v>653</v>
          </cell>
          <cell r="E60">
            <v>0.5</v>
          </cell>
          <cell r="F60">
            <v>6</v>
          </cell>
          <cell r="G60">
            <v>6.85</v>
          </cell>
          <cell r="H60" t="str">
            <v>7_58</v>
          </cell>
          <cell r="I60">
            <v>7</v>
          </cell>
          <cell r="J60" t="str">
            <v>5_0</v>
          </cell>
          <cell r="K60">
            <v>22</v>
          </cell>
          <cell r="L60">
            <v>19</v>
          </cell>
          <cell r="M60">
            <v>4</v>
          </cell>
          <cell r="N60">
            <v>3.5</v>
          </cell>
          <cell r="O60">
            <v>28</v>
          </cell>
          <cell r="P60">
            <v>0.47499999999999998</v>
          </cell>
          <cell r="S60">
            <v>2.2775186567164178</v>
          </cell>
          <cell r="T60">
            <v>69412</v>
          </cell>
          <cell r="U60">
            <v>9121</v>
          </cell>
          <cell r="V60">
            <v>5083</v>
          </cell>
          <cell r="W60">
            <v>8660</v>
          </cell>
          <cell r="X60">
            <v>5612</v>
          </cell>
          <cell r="Y60">
            <v>312140</v>
          </cell>
          <cell r="Z60">
            <v>100</v>
          </cell>
        </row>
        <row r="61">
          <cell r="B61">
            <v>66</v>
          </cell>
          <cell r="C61">
            <v>1585858585858</v>
          </cell>
          <cell r="D61">
            <v>653</v>
          </cell>
          <cell r="E61">
            <v>0.5</v>
          </cell>
          <cell r="F61">
            <v>6</v>
          </cell>
          <cell r="G61">
            <v>6.91</v>
          </cell>
          <cell r="H61" t="str">
            <v>7_60</v>
          </cell>
          <cell r="I61">
            <v>7</v>
          </cell>
          <cell r="J61" t="str">
            <v>5_3</v>
          </cell>
          <cell r="K61">
            <v>23</v>
          </cell>
          <cell r="L61">
            <v>19</v>
          </cell>
          <cell r="M61">
            <v>4</v>
          </cell>
          <cell r="N61">
            <v>3.5</v>
          </cell>
          <cell r="O61">
            <v>28</v>
          </cell>
          <cell r="P61">
            <v>0.47499999999999998</v>
          </cell>
          <cell r="S61">
            <v>2.2573233332857368</v>
          </cell>
          <cell r="T61">
            <v>70033</v>
          </cell>
          <cell r="U61">
            <v>9219</v>
          </cell>
          <cell r="V61">
            <v>5093</v>
          </cell>
          <cell r="W61">
            <v>8699</v>
          </cell>
          <cell r="X61">
            <v>5641</v>
          </cell>
          <cell r="Y61">
            <v>312417</v>
          </cell>
          <cell r="Z61">
            <v>100</v>
          </cell>
        </row>
        <row r="62">
          <cell r="B62">
            <v>67</v>
          </cell>
          <cell r="C62">
            <v>1595959595959</v>
          </cell>
          <cell r="D62">
            <v>654</v>
          </cell>
          <cell r="E62">
            <v>0.5</v>
          </cell>
          <cell r="F62">
            <v>6</v>
          </cell>
          <cell r="G62">
            <v>6.96</v>
          </cell>
          <cell r="H62" t="str">
            <v>7_62</v>
          </cell>
          <cell r="I62">
            <v>7</v>
          </cell>
          <cell r="J62" t="str">
            <v>5_5</v>
          </cell>
          <cell r="K62">
            <v>23</v>
          </cell>
          <cell r="L62">
            <v>19</v>
          </cell>
          <cell r="M62">
            <v>4</v>
          </cell>
          <cell r="N62">
            <v>3.5</v>
          </cell>
          <cell r="O62">
            <v>29</v>
          </cell>
          <cell r="P62">
            <v>0.47499999999999998</v>
          </cell>
          <cell r="S62">
            <v>2.1982802375059096</v>
          </cell>
          <cell r="T62">
            <v>71914</v>
          </cell>
          <cell r="U62">
            <v>9338</v>
          </cell>
          <cell r="V62">
            <v>5127</v>
          </cell>
          <cell r="W62">
            <v>8782</v>
          </cell>
          <cell r="X62">
            <v>5694</v>
          </cell>
          <cell r="Y62">
            <v>325285</v>
          </cell>
          <cell r="Z62">
            <v>100</v>
          </cell>
        </row>
        <row r="63">
          <cell r="B63">
            <v>67</v>
          </cell>
          <cell r="C63">
            <v>1595959595959</v>
          </cell>
          <cell r="D63">
            <v>654</v>
          </cell>
          <cell r="E63">
            <v>0.5</v>
          </cell>
          <cell r="F63">
            <v>6</v>
          </cell>
          <cell r="G63">
            <v>7.01</v>
          </cell>
          <cell r="H63" t="str">
            <v>7_63</v>
          </cell>
          <cell r="I63">
            <v>7</v>
          </cell>
          <cell r="J63" t="str">
            <v>5_8</v>
          </cell>
          <cell r="K63">
            <v>24</v>
          </cell>
          <cell r="L63">
            <v>19</v>
          </cell>
          <cell r="M63">
            <v>4</v>
          </cell>
          <cell r="N63">
            <v>3.5</v>
          </cell>
          <cell r="O63">
            <v>29</v>
          </cell>
          <cell r="P63">
            <v>0.47499999999999998</v>
          </cell>
          <cell r="S63">
            <v>2.1903307932109457</v>
          </cell>
          <cell r="T63">
            <v>72175</v>
          </cell>
          <cell r="U63">
            <v>9400</v>
          </cell>
          <cell r="V63">
            <v>5136</v>
          </cell>
          <cell r="W63">
            <v>8856</v>
          </cell>
          <cell r="X63">
            <v>5713</v>
          </cell>
          <cell r="Y63">
            <v>325539</v>
          </cell>
          <cell r="Z63">
            <v>100</v>
          </cell>
        </row>
        <row r="64">
          <cell r="B64">
            <v>67</v>
          </cell>
          <cell r="C64">
            <v>1595959595959</v>
          </cell>
          <cell r="D64">
            <v>654</v>
          </cell>
          <cell r="E64">
            <v>0.5</v>
          </cell>
          <cell r="F64">
            <v>6</v>
          </cell>
          <cell r="G64">
            <v>7.06</v>
          </cell>
          <cell r="H64" t="str">
            <v>7_65</v>
          </cell>
          <cell r="I64">
            <v>7</v>
          </cell>
          <cell r="J64" t="str">
            <v>5_10</v>
          </cell>
          <cell r="K64">
            <v>24</v>
          </cell>
          <cell r="L64">
            <v>19</v>
          </cell>
          <cell r="M64">
            <v>4</v>
          </cell>
          <cell r="N64">
            <v>3.5</v>
          </cell>
          <cell r="O64">
            <v>29</v>
          </cell>
          <cell r="P64">
            <v>0.47499999999999998</v>
          </cell>
          <cell r="S64">
            <v>2.2912745504267842</v>
          </cell>
          <cell r="T64">
            <v>72402</v>
          </cell>
          <cell r="U64">
            <v>9489</v>
          </cell>
          <cell r="V64">
            <v>5148</v>
          </cell>
          <cell r="W64">
            <v>8909</v>
          </cell>
          <cell r="X64">
            <v>5744</v>
          </cell>
          <cell r="Y64">
            <v>325885</v>
          </cell>
          <cell r="Z64">
            <v>100</v>
          </cell>
        </row>
        <row r="65">
          <cell r="B65">
            <v>68</v>
          </cell>
          <cell r="C65">
            <v>1595959595959</v>
          </cell>
          <cell r="D65">
            <v>654</v>
          </cell>
          <cell r="E65">
            <v>0.5</v>
          </cell>
          <cell r="F65">
            <v>6</v>
          </cell>
          <cell r="G65">
            <v>7.11</v>
          </cell>
          <cell r="H65" t="str">
            <v>7_67</v>
          </cell>
          <cell r="I65">
            <v>7</v>
          </cell>
          <cell r="J65" t="str">
            <v>5_12</v>
          </cell>
          <cell r="K65">
            <v>24</v>
          </cell>
          <cell r="L65">
            <v>19</v>
          </cell>
          <cell r="M65">
            <v>4</v>
          </cell>
          <cell r="N65">
            <v>3.75</v>
          </cell>
          <cell r="O65">
            <v>30</v>
          </cell>
          <cell r="P65">
            <v>0.47499999999999998</v>
          </cell>
          <cell r="S65">
            <v>2.2256743050338095</v>
          </cell>
          <cell r="T65">
            <v>74536</v>
          </cell>
          <cell r="U65">
            <v>9880</v>
          </cell>
          <cell r="V65">
            <v>5329</v>
          </cell>
          <cell r="W65">
            <v>9264</v>
          </cell>
          <cell r="X65">
            <v>5945</v>
          </cell>
          <cell r="Y65">
            <v>334891</v>
          </cell>
          <cell r="Z65">
            <v>100</v>
          </cell>
        </row>
        <row r="66">
          <cell r="B66">
            <v>68</v>
          </cell>
          <cell r="C66">
            <v>1595959595959</v>
          </cell>
          <cell r="D66">
            <v>654</v>
          </cell>
          <cell r="E66">
            <v>0.5</v>
          </cell>
          <cell r="F66">
            <v>6</v>
          </cell>
          <cell r="G66">
            <v>7.15</v>
          </cell>
          <cell r="H66" t="str">
            <v>8_2</v>
          </cell>
          <cell r="I66">
            <v>8</v>
          </cell>
          <cell r="J66" t="str">
            <v>5_14</v>
          </cell>
          <cell r="K66">
            <v>25</v>
          </cell>
          <cell r="L66">
            <v>19</v>
          </cell>
          <cell r="M66">
            <v>4</v>
          </cell>
          <cell r="N66">
            <v>3.75</v>
          </cell>
          <cell r="O66">
            <v>30</v>
          </cell>
          <cell r="P66">
            <v>0.47499999999999998</v>
          </cell>
          <cell r="S66">
            <v>2.1514909345576223</v>
          </cell>
          <cell r="T66">
            <v>77106</v>
          </cell>
          <cell r="U66">
            <v>10070</v>
          </cell>
          <cell r="V66">
            <v>5392</v>
          </cell>
          <cell r="W66">
            <v>9406</v>
          </cell>
          <cell r="X66">
            <v>6030</v>
          </cell>
          <cell r="Y66">
            <v>351406</v>
          </cell>
          <cell r="Z66">
            <v>100</v>
          </cell>
        </row>
        <row r="67">
          <cell r="B67">
            <v>68</v>
          </cell>
          <cell r="C67">
            <v>1616161616161</v>
          </cell>
          <cell r="D67">
            <v>654</v>
          </cell>
          <cell r="E67">
            <v>0.5</v>
          </cell>
          <cell r="F67">
            <v>6</v>
          </cell>
          <cell r="G67">
            <v>7.2</v>
          </cell>
          <cell r="H67" t="str">
            <v>8_12</v>
          </cell>
          <cell r="I67">
            <v>8</v>
          </cell>
          <cell r="J67" t="str">
            <v>5_15</v>
          </cell>
          <cell r="K67">
            <v>25</v>
          </cell>
          <cell r="L67">
            <v>19</v>
          </cell>
          <cell r="M67">
            <v>4</v>
          </cell>
          <cell r="N67">
            <v>3.75</v>
          </cell>
          <cell r="O67">
            <v>30</v>
          </cell>
          <cell r="P67">
            <v>0.47499999999999998</v>
          </cell>
          <cell r="S67">
            <v>2.1298898418241579</v>
          </cell>
          <cell r="T67">
            <v>77888</v>
          </cell>
          <cell r="U67">
            <v>10353</v>
          </cell>
          <cell r="V67">
            <v>5477</v>
          </cell>
          <cell r="W67">
            <v>9700</v>
          </cell>
          <cell r="X67">
            <v>6064</v>
          </cell>
          <cell r="Y67">
            <v>352908</v>
          </cell>
          <cell r="Z67">
            <v>100</v>
          </cell>
        </row>
        <row r="68">
          <cell r="B68">
            <v>68</v>
          </cell>
          <cell r="C68">
            <v>1616161616161</v>
          </cell>
          <cell r="D68">
            <v>654</v>
          </cell>
          <cell r="E68">
            <v>0.5</v>
          </cell>
          <cell r="F68">
            <v>6</v>
          </cell>
          <cell r="G68">
            <v>7.24</v>
          </cell>
          <cell r="H68" t="str">
            <v>8_18</v>
          </cell>
          <cell r="I68">
            <v>8</v>
          </cell>
          <cell r="J68" t="str">
            <v>5_17</v>
          </cell>
          <cell r="K68">
            <v>25</v>
          </cell>
          <cell r="L68">
            <v>19</v>
          </cell>
          <cell r="M68">
            <v>4</v>
          </cell>
          <cell r="N68">
            <v>3.75</v>
          </cell>
          <cell r="O68">
            <v>30</v>
          </cell>
          <cell r="P68">
            <v>0.47499999999999998</v>
          </cell>
          <cell r="S68">
            <v>2.1234014284617158</v>
          </cell>
          <cell r="T68">
            <v>78126</v>
          </cell>
          <cell r="U68">
            <v>10411</v>
          </cell>
          <cell r="V68">
            <v>5522</v>
          </cell>
          <cell r="W68">
            <v>9797</v>
          </cell>
          <cell r="X68">
            <v>6074</v>
          </cell>
          <cell r="Y68">
            <v>353185</v>
          </cell>
          <cell r="Z68">
            <v>100</v>
          </cell>
        </row>
        <row r="69">
          <cell r="B69">
            <v>69</v>
          </cell>
          <cell r="C69">
            <v>1616161616161</v>
          </cell>
          <cell r="D69">
            <v>655</v>
          </cell>
          <cell r="E69">
            <v>0.5</v>
          </cell>
          <cell r="F69">
            <v>6</v>
          </cell>
          <cell r="G69">
            <v>7.28</v>
          </cell>
          <cell r="H69" t="str">
            <v>8_23</v>
          </cell>
          <cell r="I69">
            <v>8</v>
          </cell>
          <cell r="J69" t="str">
            <v>5_19</v>
          </cell>
          <cell r="K69">
            <v>25</v>
          </cell>
          <cell r="L69">
            <v>20</v>
          </cell>
          <cell r="M69">
            <v>4</v>
          </cell>
          <cell r="N69">
            <v>3.75</v>
          </cell>
          <cell r="O69">
            <v>31</v>
          </cell>
          <cell r="P69">
            <v>0.5</v>
          </cell>
          <cell r="S69">
            <v>2.1002953620427305</v>
          </cell>
          <cell r="T69">
            <v>80833</v>
          </cell>
          <cell r="U69">
            <v>10604</v>
          </cell>
          <cell r="V69">
            <v>5631</v>
          </cell>
          <cell r="W69">
            <v>10026</v>
          </cell>
          <cell r="X69">
            <v>6151</v>
          </cell>
          <cell r="Y69">
            <v>372208</v>
          </cell>
          <cell r="Z69">
            <v>100</v>
          </cell>
        </row>
        <row r="70">
          <cell r="B70">
            <v>69</v>
          </cell>
          <cell r="C70">
            <v>1616161616161</v>
          </cell>
          <cell r="D70">
            <v>655</v>
          </cell>
          <cell r="E70">
            <v>0.5</v>
          </cell>
          <cell r="F70">
            <v>6</v>
          </cell>
          <cell r="G70">
            <v>7.33</v>
          </cell>
          <cell r="H70" t="str">
            <v>8_27</v>
          </cell>
          <cell r="I70">
            <v>8</v>
          </cell>
          <cell r="J70" t="str">
            <v>5_20</v>
          </cell>
          <cell r="K70">
            <v>26</v>
          </cell>
          <cell r="L70">
            <v>20</v>
          </cell>
          <cell r="M70">
            <v>4</v>
          </cell>
          <cell r="N70">
            <v>3.75</v>
          </cell>
          <cell r="O70">
            <v>31</v>
          </cell>
          <cell r="P70">
            <v>0.5</v>
          </cell>
          <cell r="S70">
            <v>2.0869217956755297</v>
          </cell>
          <cell r="T70">
            <v>81351</v>
          </cell>
          <cell r="U70">
            <v>10623</v>
          </cell>
          <cell r="V70">
            <v>5671</v>
          </cell>
          <cell r="W70">
            <v>10125</v>
          </cell>
          <cell r="X70">
            <v>6164</v>
          </cell>
          <cell r="Y70">
            <v>372554</v>
          </cell>
          <cell r="Z70">
            <v>100</v>
          </cell>
        </row>
        <row r="71">
          <cell r="B71">
            <v>69</v>
          </cell>
          <cell r="C71">
            <v>1616161616161</v>
          </cell>
          <cell r="D71">
            <v>655</v>
          </cell>
          <cell r="E71">
            <v>0.5</v>
          </cell>
          <cell r="F71">
            <v>6</v>
          </cell>
          <cell r="G71">
            <v>7.37</v>
          </cell>
          <cell r="H71" t="str">
            <v>8_31</v>
          </cell>
          <cell r="I71">
            <v>8</v>
          </cell>
          <cell r="J71" t="str">
            <v>5_21</v>
          </cell>
          <cell r="K71">
            <v>26</v>
          </cell>
          <cell r="L71">
            <v>20</v>
          </cell>
          <cell r="M71">
            <v>4</v>
          </cell>
          <cell r="N71">
            <v>3.75</v>
          </cell>
          <cell r="O71">
            <v>31</v>
          </cell>
          <cell r="P71">
            <v>0.5</v>
          </cell>
          <cell r="S71">
            <v>2.0819313638927723</v>
          </cell>
          <cell r="T71">
            <v>81546</v>
          </cell>
          <cell r="U71">
            <v>10686</v>
          </cell>
          <cell r="V71">
            <v>5710</v>
          </cell>
          <cell r="W71">
            <v>10179</v>
          </cell>
          <cell r="X71">
            <v>6174</v>
          </cell>
          <cell r="Y71">
            <v>372832</v>
          </cell>
          <cell r="Z71">
            <v>100</v>
          </cell>
        </row>
        <row r="72">
          <cell r="B72">
            <v>69</v>
          </cell>
          <cell r="C72">
            <v>1626262626262</v>
          </cell>
          <cell r="D72">
            <v>655</v>
          </cell>
          <cell r="E72">
            <v>0.5</v>
          </cell>
          <cell r="F72">
            <v>6</v>
          </cell>
          <cell r="G72">
            <v>7.4</v>
          </cell>
          <cell r="H72" t="str">
            <v>8_34</v>
          </cell>
          <cell r="I72">
            <v>8</v>
          </cell>
          <cell r="J72" t="str">
            <v>5_22</v>
          </cell>
          <cell r="K72">
            <v>26</v>
          </cell>
          <cell r="L72">
            <v>20</v>
          </cell>
          <cell r="M72">
            <v>4</v>
          </cell>
          <cell r="N72">
            <v>3.75</v>
          </cell>
          <cell r="O72">
            <v>31</v>
          </cell>
          <cell r="P72">
            <v>0.5</v>
          </cell>
          <cell r="S72">
            <v>2.0757204425968947</v>
          </cell>
          <cell r="T72">
            <v>81790</v>
          </cell>
          <cell r="U72">
            <v>10717</v>
          </cell>
          <cell r="V72">
            <v>5749</v>
          </cell>
          <cell r="W72">
            <v>10287</v>
          </cell>
          <cell r="X72">
            <v>6191</v>
          </cell>
          <cell r="Y72">
            <v>373619</v>
          </cell>
          <cell r="Z72">
            <v>100</v>
          </cell>
        </row>
        <row r="73">
          <cell r="B73">
            <v>69</v>
          </cell>
          <cell r="C73">
            <v>1636363636363</v>
          </cell>
          <cell r="D73">
            <v>655</v>
          </cell>
          <cell r="E73">
            <v>0.5</v>
          </cell>
          <cell r="F73">
            <v>6</v>
          </cell>
          <cell r="G73">
            <v>7.44</v>
          </cell>
          <cell r="H73" t="str">
            <v>8_37</v>
          </cell>
          <cell r="I73">
            <v>8</v>
          </cell>
          <cell r="J73" t="str">
            <v>5_24</v>
          </cell>
          <cell r="K73">
            <v>26</v>
          </cell>
          <cell r="L73">
            <v>20</v>
          </cell>
          <cell r="M73">
            <v>4</v>
          </cell>
          <cell r="N73">
            <v>3.75</v>
          </cell>
          <cell r="O73">
            <v>31</v>
          </cell>
          <cell r="P73">
            <v>0.5</v>
          </cell>
          <cell r="S73">
            <v>2.1556699759399227</v>
          </cell>
          <cell r="T73">
            <v>82294</v>
          </cell>
          <cell r="U73">
            <v>10801</v>
          </cell>
          <cell r="V73">
            <v>5793</v>
          </cell>
          <cell r="W73">
            <v>10403</v>
          </cell>
          <cell r="X73">
            <v>6212</v>
          </cell>
          <cell r="Y73">
            <v>377843</v>
          </cell>
          <cell r="Z73">
            <v>100</v>
          </cell>
        </row>
        <row r="74">
          <cell r="B74">
            <v>70</v>
          </cell>
          <cell r="C74">
            <v>1636363636363</v>
          </cell>
          <cell r="D74">
            <v>703</v>
          </cell>
          <cell r="E74">
            <v>0.5</v>
          </cell>
          <cell r="F74">
            <v>6</v>
          </cell>
          <cell r="G74">
            <v>7.48</v>
          </cell>
          <cell r="H74" t="str">
            <v>8_40</v>
          </cell>
          <cell r="I74">
            <v>8</v>
          </cell>
          <cell r="J74" t="str">
            <v>5_25</v>
          </cell>
          <cell r="K74">
            <v>26</v>
          </cell>
          <cell r="L74">
            <v>20</v>
          </cell>
          <cell r="M74">
            <v>4</v>
          </cell>
          <cell r="N74">
            <v>3.75</v>
          </cell>
          <cell r="O74">
            <v>32</v>
          </cell>
          <cell r="P74">
            <v>0.5</v>
          </cell>
          <cell r="S74">
            <v>2.172512797589889</v>
          </cell>
          <cell r="T74">
            <v>81656</v>
          </cell>
          <cell r="U74">
            <v>10950</v>
          </cell>
          <cell r="V74">
            <v>5912</v>
          </cell>
          <cell r="W74">
            <v>10535</v>
          </cell>
          <cell r="X74">
            <v>6307</v>
          </cell>
          <cell r="Y74">
            <v>363333</v>
          </cell>
          <cell r="Z74">
            <v>100</v>
          </cell>
        </row>
        <row r="75">
          <cell r="B75">
            <v>70</v>
          </cell>
          <cell r="C75">
            <v>1636363636363</v>
          </cell>
          <cell r="D75">
            <v>703</v>
          </cell>
          <cell r="E75">
            <v>0.5</v>
          </cell>
          <cell r="F75">
            <v>6</v>
          </cell>
          <cell r="G75">
            <v>7.51</v>
          </cell>
          <cell r="H75" t="str">
            <v>8_43</v>
          </cell>
          <cell r="I75">
            <v>8</v>
          </cell>
          <cell r="J75" t="str">
            <v>5_26</v>
          </cell>
          <cell r="K75">
            <v>27</v>
          </cell>
          <cell r="L75">
            <v>20</v>
          </cell>
          <cell r="M75">
            <v>4</v>
          </cell>
          <cell r="N75">
            <v>3.75</v>
          </cell>
          <cell r="O75">
            <v>32</v>
          </cell>
          <cell r="P75">
            <v>0.5</v>
          </cell>
          <cell r="S75">
            <v>2.1635835376190649</v>
          </cell>
          <cell r="T75">
            <v>81993</v>
          </cell>
          <cell r="U75">
            <v>10961</v>
          </cell>
          <cell r="V75">
            <v>5944</v>
          </cell>
          <cell r="W75">
            <v>10633</v>
          </cell>
          <cell r="X75">
            <v>6314</v>
          </cell>
          <cell r="Y75">
            <v>363541</v>
          </cell>
          <cell r="Z75">
            <v>100</v>
          </cell>
        </row>
        <row r="76">
          <cell r="B76">
            <v>70</v>
          </cell>
          <cell r="C76">
            <v>1646464646464</v>
          </cell>
          <cell r="D76">
            <v>703</v>
          </cell>
          <cell r="E76">
            <v>0.5</v>
          </cell>
          <cell r="F76">
            <v>6</v>
          </cell>
          <cell r="G76">
            <v>7.55</v>
          </cell>
          <cell r="H76" t="str">
            <v>8_46</v>
          </cell>
          <cell r="I76">
            <v>8</v>
          </cell>
          <cell r="J76" t="str">
            <v>5_27</v>
          </cell>
          <cell r="K76">
            <v>27</v>
          </cell>
          <cell r="L76">
            <v>20</v>
          </cell>
          <cell r="M76">
            <v>4</v>
          </cell>
          <cell r="N76">
            <v>3.75</v>
          </cell>
          <cell r="O76">
            <v>32</v>
          </cell>
          <cell r="P76">
            <v>0.5</v>
          </cell>
          <cell r="S76">
            <v>2.1560105613689671</v>
          </cell>
          <cell r="T76">
            <v>82281</v>
          </cell>
          <cell r="U76">
            <v>11051</v>
          </cell>
          <cell r="V76">
            <v>5990</v>
          </cell>
          <cell r="W76">
            <v>10706</v>
          </cell>
          <cell r="X76">
            <v>6334</v>
          </cell>
          <cell r="Y76">
            <v>364445</v>
          </cell>
          <cell r="Z76">
            <v>100</v>
          </cell>
        </row>
        <row r="77">
          <cell r="B77">
            <v>70</v>
          </cell>
          <cell r="C77">
            <v>1646464646464</v>
          </cell>
          <cell r="D77">
            <v>703</v>
          </cell>
          <cell r="E77">
            <v>0.5</v>
          </cell>
          <cell r="F77">
            <v>6</v>
          </cell>
          <cell r="G77">
            <v>7.58</v>
          </cell>
          <cell r="H77" t="str">
            <v>8_48</v>
          </cell>
          <cell r="I77">
            <v>8</v>
          </cell>
          <cell r="J77" t="str">
            <v>5_28</v>
          </cell>
          <cell r="K77">
            <v>27</v>
          </cell>
          <cell r="L77">
            <v>20</v>
          </cell>
          <cell r="M77">
            <v>4</v>
          </cell>
          <cell r="N77">
            <v>3.75</v>
          </cell>
          <cell r="O77">
            <v>32</v>
          </cell>
          <cell r="P77">
            <v>0.5</v>
          </cell>
          <cell r="S77">
            <v>2.1519045221863702</v>
          </cell>
          <cell r="T77">
            <v>82438</v>
          </cell>
          <cell r="U77">
            <v>11062</v>
          </cell>
          <cell r="V77">
            <v>6014</v>
          </cell>
          <cell r="W77">
            <v>10797</v>
          </cell>
          <cell r="X77">
            <v>6341</v>
          </cell>
          <cell r="Y77">
            <v>364653</v>
          </cell>
          <cell r="Z77">
            <v>100</v>
          </cell>
        </row>
        <row r="78">
          <cell r="B78">
            <v>70</v>
          </cell>
          <cell r="C78">
            <v>1646464646464</v>
          </cell>
          <cell r="D78">
            <v>703</v>
          </cell>
          <cell r="E78">
            <v>0.5</v>
          </cell>
          <cell r="F78">
            <v>6</v>
          </cell>
          <cell r="G78">
            <v>7.62</v>
          </cell>
          <cell r="H78" t="str">
            <v>8_50</v>
          </cell>
          <cell r="I78">
            <v>8</v>
          </cell>
          <cell r="J78" t="str">
            <v>5_29</v>
          </cell>
          <cell r="K78">
            <v>27</v>
          </cell>
          <cell r="L78">
            <v>20</v>
          </cell>
          <cell r="M78">
            <v>4</v>
          </cell>
          <cell r="N78">
            <v>3.75</v>
          </cell>
          <cell r="O78">
            <v>32</v>
          </cell>
          <cell r="P78">
            <v>0.5</v>
          </cell>
          <cell r="S78">
            <v>2.2532227493887826</v>
          </cell>
          <cell r="T78">
            <v>82622</v>
          </cell>
          <cell r="U78">
            <v>11134</v>
          </cell>
          <cell r="V78">
            <v>6042</v>
          </cell>
          <cell r="W78">
            <v>10839</v>
          </cell>
          <cell r="X78">
            <v>6351</v>
          </cell>
          <cell r="Y78">
            <v>364930</v>
          </cell>
          <cell r="Z78">
            <v>100</v>
          </cell>
        </row>
        <row r="79">
          <cell r="B79">
            <v>70</v>
          </cell>
          <cell r="C79">
            <v>1646464646464</v>
          </cell>
          <cell r="D79">
            <v>703</v>
          </cell>
          <cell r="E79">
            <v>0.5</v>
          </cell>
          <cell r="F79">
            <v>6</v>
          </cell>
          <cell r="G79">
            <v>7.65</v>
          </cell>
          <cell r="H79" t="str">
            <v>8_53</v>
          </cell>
          <cell r="I79">
            <v>8</v>
          </cell>
          <cell r="J79" t="str">
            <v>5_30</v>
          </cell>
          <cell r="K79">
            <v>27</v>
          </cell>
          <cell r="L79">
            <v>20</v>
          </cell>
          <cell r="M79">
            <v>4</v>
          </cell>
          <cell r="N79">
            <v>3.75</v>
          </cell>
          <cell r="O79">
            <v>32</v>
          </cell>
          <cell r="P79">
            <v>0.5</v>
          </cell>
          <cell r="S79">
            <v>2.248243101262001</v>
          </cell>
          <cell r="T79">
            <v>82805</v>
          </cell>
          <cell r="U79">
            <v>11145</v>
          </cell>
          <cell r="V79">
            <v>6076</v>
          </cell>
          <cell r="W79">
            <v>10948</v>
          </cell>
          <cell r="X79">
            <v>6358</v>
          </cell>
          <cell r="Y79">
            <v>365138</v>
          </cell>
          <cell r="Z79">
            <v>100</v>
          </cell>
        </row>
        <row r="80">
          <cell r="B80">
            <v>71</v>
          </cell>
          <cell r="C80">
            <v>1646464646464</v>
          </cell>
          <cell r="D80">
            <v>703</v>
          </cell>
          <cell r="E80">
            <v>0.5</v>
          </cell>
          <cell r="F80">
            <v>6</v>
          </cell>
          <cell r="G80">
            <v>7.69</v>
          </cell>
          <cell r="H80" t="str">
            <v>8_55</v>
          </cell>
          <cell r="I80">
            <v>8</v>
          </cell>
          <cell r="J80" t="str">
            <v>5_31</v>
          </cell>
          <cell r="K80">
            <v>27</v>
          </cell>
          <cell r="L80">
            <v>21</v>
          </cell>
          <cell r="M80">
            <v>4</v>
          </cell>
          <cell r="N80">
            <v>4</v>
          </cell>
          <cell r="O80">
            <v>33</v>
          </cell>
          <cell r="P80">
            <v>0.52500000000000002</v>
          </cell>
          <cell r="S80">
            <v>2.1815363792962019</v>
          </cell>
          <cell r="T80">
            <v>85337</v>
          </cell>
          <cell r="U80">
            <v>11646</v>
          </cell>
          <cell r="V80">
            <v>6330</v>
          </cell>
          <cell r="W80">
            <v>11419</v>
          </cell>
          <cell r="X80">
            <v>6593</v>
          </cell>
          <cell r="Y80">
            <v>376164</v>
          </cell>
          <cell r="Z80">
            <v>100</v>
          </cell>
        </row>
        <row r="81">
          <cell r="B81">
            <v>71</v>
          </cell>
          <cell r="C81">
            <v>1656565656565</v>
          </cell>
          <cell r="D81">
            <v>703</v>
          </cell>
          <cell r="E81">
            <v>0.5</v>
          </cell>
          <cell r="F81">
            <v>6</v>
          </cell>
          <cell r="G81">
            <v>7.74</v>
          </cell>
          <cell r="H81" t="str">
            <v>8_57</v>
          </cell>
          <cell r="I81">
            <v>8</v>
          </cell>
          <cell r="J81" t="str">
            <v>5_32</v>
          </cell>
          <cell r="K81">
            <v>28</v>
          </cell>
          <cell r="L81">
            <v>21</v>
          </cell>
          <cell r="M81">
            <v>4</v>
          </cell>
          <cell r="N81">
            <v>4</v>
          </cell>
          <cell r="O81">
            <v>33</v>
          </cell>
          <cell r="P81">
            <v>0.52500000000000002</v>
          </cell>
          <cell r="S81">
            <v>2.1634604299825679</v>
          </cell>
          <cell r="T81">
            <v>86050</v>
          </cell>
          <cell r="U81">
            <v>11686</v>
          </cell>
          <cell r="V81">
            <v>6478</v>
          </cell>
          <cell r="W81">
            <v>11547</v>
          </cell>
          <cell r="X81">
            <v>6617</v>
          </cell>
          <cell r="Y81">
            <v>377139</v>
          </cell>
          <cell r="Z81">
            <v>100</v>
          </cell>
        </row>
        <row r="82">
          <cell r="B82">
            <v>71</v>
          </cell>
          <cell r="C82">
            <v>1656565656565</v>
          </cell>
          <cell r="D82">
            <v>703</v>
          </cell>
          <cell r="E82">
            <v>0.5</v>
          </cell>
          <cell r="F82">
            <v>6</v>
          </cell>
          <cell r="G82">
            <v>7.78</v>
          </cell>
          <cell r="H82" t="str">
            <v>8_59</v>
          </cell>
          <cell r="I82">
            <v>8</v>
          </cell>
          <cell r="J82" t="str">
            <v>5_33</v>
          </cell>
          <cell r="K82">
            <v>28</v>
          </cell>
          <cell r="L82">
            <v>21</v>
          </cell>
          <cell r="M82">
            <v>4</v>
          </cell>
          <cell r="N82">
            <v>4</v>
          </cell>
          <cell r="O82">
            <v>33</v>
          </cell>
          <cell r="P82">
            <v>0.52500000000000002</v>
          </cell>
          <cell r="S82">
            <v>2.1586689625584117</v>
          </cell>
          <cell r="T82">
            <v>86241</v>
          </cell>
          <cell r="U82">
            <v>11762</v>
          </cell>
          <cell r="V82">
            <v>6507</v>
          </cell>
          <cell r="W82">
            <v>11592</v>
          </cell>
          <cell r="X82">
            <v>6626</v>
          </cell>
          <cell r="Y82">
            <v>377416</v>
          </cell>
          <cell r="Z82">
            <v>100</v>
          </cell>
        </row>
        <row r="83">
          <cell r="B83">
            <v>71</v>
          </cell>
          <cell r="C83">
            <v>1656565656565</v>
          </cell>
          <cell r="D83">
            <v>703</v>
          </cell>
          <cell r="E83">
            <v>0.5</v>
          </cell>
          <cell r="F83">
            <v>6</v>
          </cell>
          <cell r="G83">
            <v>7.82</v>
          </cell>
          <cell r="H83" t="str">
            <v>8_61</v>
          </cell>
          <cell r="I83">
            <v>8</v>
          </cell>
          <cell r="J83" t="str">
            <v>5_34</v>
          </cell>
          <cell r="K83">
            <v>28</v>
          </cell>
          <cell r="L83">
            <v>21</v>
          </cell>
          <cell r="M83">
            <v>4</v>
          </cell>
          <cell r="N83">
            <v>4</v>
          </cell>
          <cell r="O83">
            <v>33</v>
          </cell>
          <cell r="P83">
            <v>0.52500000000000002</v>
          </cell>
          <cell r="S83">
            <v>2.1538488326353056</v>
          </cell>
          <cell r="T83">
            <v>86434</v>
          </cell>
          <cell r="U83">
            <v>11777</v>
          </cell>
          <cell r="V83">
            <v>6537</v>
          </cell>
          <cell r="W83">
            <v>11699</v>
          </cell>
          <cell r="X83">
            <v>6636</v>
          </cell>
          <cell r="Y83">
            <v>377693</v>
          </cell>
          <cell r="Z83">
            <v>100</v>
          </cell>
        </row>
        <row r="84">
          <cell r="B84">
            <v>71</v>
          </cell>
          <cell r="C84">
            <v>1656565656565</v>
          </cell>
          <cell r="D84">
            <v>703</v>
          </cell>
          <cell r="E84">
            <v>0.5</v>
          </cell>
          <cell r="F84">
            <v>6</v>
          </cell>
          <cell r="G84">
            <v>7.86</v>
          </cell>
          <cell r="H84" t="str">
            <v>8_63</v>
          </cell>
          <cell r="I84">
            <v>8</v>
          </cell>
          <cell r="J84" t="str">
            <v>5_35</v>
          </cell>
          <cell r="K84">
            <v>28</v>
          </cell>
          <cell r="L84">
            <v>21</v>
          </cell>
          <cell r="M84">
            <v>4</v>
          </cell>
          <cell r="N84">
            <v>4</v>
          </cell>
          <cell r="O84">
            <v>33</v>
          </cell>
          <cell r="P84">
            <v>0.52500000000000002</v>
          </cell>
          <cell r="S84">
            <v>2.1489013424445651</v>
          </cell>
          <cell r="T84">
            <v>86633</v>
          </cell>
          <cell r="U84">
            <v>11856</v>
          </cell>
          <cell r="V84">
            <v>6567</v>
          </cell>
          <cell r="W84">
            <v>11747</v>
          </cell>
          <cell r="X84">
            <v>6646</v>
          </cell>
          <cell r="Y84">
            <v>377970</v>
          </cell>
          <cell r="Z84">
            <v>100</v>
          </cell>
        </row>
        <row r="85">
          <cell r="B85">
            <v>71</v>
          </cell>
          <cell r="C85">
            <v>1666666666666</v>
          </cell>
          <cell r="D85">
            <v>703</v>
          </cell>
          <cell r="E85">
            <v>0.5</v>
          </cell>
          <cell r="F85">
            <v>6</v>
          </cell>
          <cell r="G85">
            <v>7.9</v>
          </cell>
          <cell r="H85" t="str">
            <v>8_65</v>
          </cell>
          <cell r="I85">
            <v>8</v>
          </cell>
          <cell r="J85" t="str">
            <v>5_36</v>
          </cell>
          <cell r="K85">
            <v>28</v>
          </cell>
          <cell r="L85">
            <v>21</v>
          </cell>
          <cell r="M85">
            <v>4</v>
          </cell>
          <cell r="N85">
            <v>4</v>
          </cell>
          <cell r="O85">
            <v>33</v>
          </cell>
          <cell r="P85">
            <v>0.52500000000000002</v>
          </cell>
          <cell r="S85">
            <v>2.1386073520964963</v>
          </cell>
          <cell r="T85">
            <v>87050</v>
          </cell>
          <cell r="U85">
            <v>11892</v>
          </cell>
          <cell r="V85">
            <v>6610</v>
          </cell>
          <cell r="W85">
            <v>11878</v>
          </cell>
          <cell r="X85">
            <v>6666</v>
          </cell>
          <cell r="Y85">
            <v>381221</v>
          </cell>
          <cell r="Z85">
            <v>100</v>
          </cell>
        </row>
        <row r="86">
          <cell r="B86">
            <v>71</v>
          </cell>
          <cell r="C86">
            <v>1666666666666</v>
          </cell>
          <cell r="D86">
            <v>703</v>
          </cell>
          <cell r="E86">
            <v>0.5</v>
          </cell>
          <cell r="F86">
            <v>6</v>
          </cell>
          <cell r="G86">
            <v>7.93</v>
          </cell>
          <cell r="H86" t="str">
            <v>8_67</v>
          </cell>
          <cell r="I86">
            <v>8</v>
          </cell>
          <cell r="J86" t="str">
            <v>5_37</v>
          </cell>
          <cell r="K86">
            <v>28</v>
          </cell>
          <cell r="L86">
            <v>21</v>
          </cell>
          <cell r="M86">
            <v>4</v>
          </cell>
          <cell r="N86">
            <v>4</v>
          </cell>
          <cell r="O86">
            <v>33</v>
          </cell>
          <cell r="P86">
            <v>0.52500000000000002</v>
          </cell>
          <cell r="S86">
            <v>2.1342187804514552</v>
          </cell>
          <cell r="T86">
            <v>87229</v>
          </cell>
          <cell r="U86">
            <v>11969</v>
          </cell>
          <cell r="V86">
            <v>6638</v>
          </cell>
          <cell r="W86">
            <v>11923</v>
          </cell>
          <cell r="X86">
            <v>6673</v>
          </cell>
          <cell r="Y86">
            <v>381428</v>
          </cell>
          <cell r="Z86">
            <v>100</v>
          </cell>
        </row>
        <row r="87">
          <cell r="B87">
            <v>72</v>
          </cell>
          <cell r="C87">
            <v>1666666666666</v>
          </cell>
          <cell r="D87">
            <v>704</v>
          </cell>
          <cell r="E87">
            <v>0.5</v>
          </cell>
          <cell r="F87">
            <v>6</v>
          </cell>
          <cell r="G87">
            <v>7.97</v>
          </cell>
          <cell r="H87" t="str">
            <v>8_68</v>
          </cell>
          <cell r="I87">
            <v>8</v>
          </cell>
          <cell r="J87" t="str">
            <v>5_38</v>
          </cell>
          <cell r="K87">
            <v>29</v>
          </cell>
          <cell r="L87">
            <v>21</v>
          </cell>
          <cell r="M87">
            <v>5</v>
          </cell>
          <cell r="N87">
            <v>4</v>
          </cell>
          <cell r="O87">
            <v>34</v>
          </cell>
          <cell r="P87">
            <v>0.52500000000000002</v>
          </cell>
          <cell r="S87">
            <v>2.0487720514598258</v>
          </cell>
          <cell r="T87">
            <v>90867</v>
          </cell>
          <cell r="U87">
            <v>12355</v>
          </cell>
          <cell r="V87">
            <v>6838</v>
          </cell>
          <cell r="W87">
            <v>12391</v>
          </cell>
          <cell r="X87">
            <v>6863</v>
          </cell>
          <cell r="Y87">
            <v>404735</v>
          </cell>
          <cell r="Z87">
            <v>100</v>
          </cell>
        </row>
        <row r="88">
          <cell r="B88">
            <v>72</v>
          </cell>
          <cell r="C88">
            <v>1666666666666</v>
          </cell>
          <cell r="D88">
            <v>704</v>
          </cell>
          <cell r="E88">
            <v>0.5</v>
          </cell>
          <cell r="F88">
            <v>6</v>
          </cell>
          <cell r="G88">
            <v>8.01</v>
          </cell>
          <cell r="H88" t="str">
            <v>8_70</v>
          </cell>
          <cell r="I88">
            <v>8</v>
          </cell>
          <cell r="J88" t="str">
            <v>5_39</v>
          </cell>
          <cell r="K88">
            <v>29</v>
          </cell>
          <cell r="L88">
            <v>21</v>
          </cell>
          <cell r="M88">
            <v>5</v>
          </cell>
          <cell r="N88">
            <v>4</v>
          </cell>
          <cell r="O88">
            <v>34</v>
          </cell>
          <cell r="P88">
            <v>0.52500000000000002</v>
          </cell>
          <cell r="S88">
            <v>2.0439359039107616</v>
          </cell>
          <cell r="T88">
            <v>91082</v>
          </cell>
          <cell r="U88">
            <v>12440</v>
          </cell>
          <cell r="V88">
            <v>6871</v>
          </cell>
          <cell r="W88">
            <v>12443</v>
          </cell>
          <cell r="X88">
            <v>6874</v>
          </cell>
          <cell r="Y88">
            <v>405035</v>
          </cell>
          <cell r="Z88">
            <v>100</v>
          </cell>
        </row>
        <row r="89">
          <cell r="B89">
            <v>72</v>
          </cell>
          <cell r="C89">
            <v>1666666666666</v>
          </cell>
          <cell r="D89">
            <v>704</v>
          </cell>
          <cell r="E89">
            <v>0.5</v>
          </cell>
          <cell r="F89">
            <v>6</v>
          </cell>
          <cell r="G89">
            <v>8.0399999999999991</v>
          </cell>
          <cell r="H89" t="str">
            <v>8_72</v>
          </cell>
          <cell r="I89">
            <v>8</v>
          </cell>
          <cell r="J89" t="str">
            <v>5_40</v>
          </cell>
          <cell r="K89">
            <v>29</v>
          </cell>
          <cell r="L89">
            <v>21</v>
          </cell>
          <cell r="M89">
            <v>5</v>
          </cell>
          <cell r="N89">
            <v>4</v>
          </cell>
          <cell r="O89">
            <v>34</v>
          </cell>
          <cell r="P89">
            <v>0.52500000000000002</v>
          </cell>
          <cell r="S89">
            <v>2.039345909056054</v>
          </cell>
          <cell r="T89">
            <v>91287</v>
          </cell>
          <cell r="U89">
            <v>12455</v>
          </cell>
          <cell r="V89">
            <v>6903</v>
          </cell>
          <cell r="W89">
            <v>12560</v>
          </cell>
          <cell r="X89">
            <v>6884</v>
          </cell>
          <cell r="Y89">
            <v>405312</v>
          </cell>
          <cell r="Z89">
            <v>100</v>
          </cell>
        </row>
        <row r="90">
          <cell r="B90">
            <v>72</v>
          </cell>
          <cell r="C90">
            <v>1676767676767</v>
          </cell>
          <cell r="D90">
            <v>704</v>
          </cell>
          <cell r="E90">
            <v>0.5</v>
          </cell>
          <cell r="F90">
            <v>6</v>
          </cell>
          <cell r="G90">
            <v>8.07</v>
          </cell>
          <cell r="H90" t="str">
            <v>8_73</v>
          </cell>
          <cell r="I90">
            <v>8</v>
          </cell>
          <cell r="J90" t="str">
            <v>6_0</v>
          </cell>
          <cell r="K90">
            <v>29</v>
          </cell>
          <cell r="L90">
            <v>21</v>
          </cell>
          <cell r="M90">
            <v>5</v>
          </cell>
          <cell r="N90">
            <v>4</v>
          </cell>
          <cell r="O90">
            <v>34</v>
          </cell>
          <cell r="P90">
            <v>0.52500000000000002</v>
          </cell>
          <cell r="S90">
            <v>2.1346783235016131</v>
          </cell>
          <cell r="T90">
            <v>92049</v>
          </cell>
          <cell r="U90">
            <v>12646</v>
          </cell>
          <cell r="V90">
            <v>6984</v>
          </cell>
          <cell r="W90">
            <v>12769</v>
          </cell>
          <cell r="X90">
            <v>6953</v>
          </cell>
          <cell r="Y90">
            <v>408738</v>
          </cell>
          <cell r="Z90">
            <v>100</v>
          </cell>
        </row>
        <row r="91">
          <cell r="B91">
            <v>72</v>
          </cell>
          <cell r="C91">
            <v>1676767676767</v>
          </cell>
          <cell r="D91">
            <v>704</v>
          </cell>
          <cell r="E91">
            <v>0.5</v>
          </cell>
          <cell r="F91">
            <v>6</v>
          </cell>
          <cell r="G91">
            <v>8.11</v>
          </cell>
          <cell r="H91" t="str">
            <v>8_75</v>
          </cell>
          <cell r="I91">
            <v>8</v>
          </cell>
          <cell r="J91" t="str">
            <v>6_3</v>
          </cell>
          <cell r="K91">
            <v>30</v>
          </cell>
          <cell r="L91">
            <v>21</v>
          </cell>
          <cell r="M91">
            <v>5</v>
          </cell>
          <cell r="N91">
            <v>4</v>
          </cell>
          <cell r="O91">
            <v>34</v>
          </cell>
          <cell r="P91">
            <v>0.52500000000000002</v>
          </cell>
          <cell r="S91">
            <v>2.1186815858707839</v>
          </cell>
          <cell r="T91">
            <v>92744</v>
          </cell>
          <cell r="U91">
            <v>12667</v>
          </cell>
          <cell r="V91">
            <v>7019</v>
          </cell>
          <cell r="W91">
            <v>12826</v>
          </cell>
          <cell r="X91">
            <v>6966</v>
          </cell>
          <cell r="Y91">
            <v>410531</v>
          </cell>
          <cell r="Z91">
            <v>100</v>
          </cell>
        </row>
        <row r="92">
          <cell r="B92">
            <v>72</v>
          </cell>
          <cell r="C92">
            <v>1676767676767</v>
          </cell>
          <cell r="D92">
            <v>704</v>
          </cell>
          <cell r="E92">
            <v>0.5</v>
          </cell>
          <cell r="F92">
            <v>6</v>
          </cell>
          <cell r="G92">
            <v>8.14</v>
          </cell>
          <cell r="H92" t="str">
            <v>8_77</v>
          </cell>
          <cell r="I92">
            <v>8</v>
          </cell>
          <cell r="J92" t="str">
            <v>6_5</v>
          </cell>
          <cell r="K92">
            <v>30</v>
          </cell>
          <cell r="L92">
            <v>21</v>
          </cell>
          <cell r="M92">
            <v>5</v>
          </cell>
          <cell r="N92">
            <v>4</v>
          </cell>
          <cell r="O92">
            <v>34</v>
          </cell>
          <cell r="P92">
            <v>0.52500000000000002</v>
          </cell>
          <cell r="S92">
            <v>2.1713268094812839</v>
          </cell>
          <cell r="T92">
            <v>92941</v>
          </cell>
          <cell r="U92">
            <v>12682</v>
          </cell>
          <cell r="V92">
            <v>7052</v>
          </cell>
          <cell r="W92">
            <v>12878</v>
          </cell>
          <cell r="X92">
            <v>6976</v>
          </cell>
          <cell r="Y92">
            <v>411869</v>
          </cell>
          <cell r="Z92">
            <v>100</v>
          </cell>
        </row>
        <row r="93">
          <cell r="B93">
            <v>72</v>
          </cell>
          <cell r="C93">
            <v>1676767676767</v>
          </cell>
          <cell r="D93">
            <v>704</v>
          </cell>
          <cell r="E93">
            <v>0.5</v>
          </cell>
          <cell r="F93">
            <v>6</v>
          </cell>
          <cell r="G93">
            <v>8.17</v>
          </cell>
          <cell r="H93" t="str">
            <v>8_78</v>
          </cell>
          <cell r="I93">
            <v>8</v>
          </cell>
          <cell r="J93" t="str">
            <v>6_7</v>
          </cell>
          <cell r="K93">
            <v>30</v>
          </cell>
          <cell r="L93">
            <v>21</v>
          </cell>
          <cell r="M93">
            <v>5</v>
          </cell>
          <cell r="N93">
            <v>4</v>
          </cell>
          <cell r="O93">
            <v>34</v>
          </cell>
          <cell r="P93">
            <v>0.52500000000000002</v>
          </cell>
          <cell r="S93">
            <v>2.1671762475971605</v>
          </cell>
          <cell r="T93">
            <v>93119</v>
          </cell>
          <cell r="U93">
            <v>12697</v>
          </cell>
          <cell r="V93">
            <v>7074</v>
          </cell>
          <cell r="W93">
            <v>12912</v>
          </cell>
          <cell r="X93">
            <v>6986</v>
          </cell>
          <cell r="Y93">
            <v>413298</v>
          </cell>
          <cell r="Z93">
            <v>100</v>
          </cell>
        </row>
        <row r="94">
          <cell r="B94">
            <v>73</v>
          </cell>
          <cell r="C94">
            <v>1676767676767</v>
          </cell>
          <cell r="D94">
            <v>704</v>
          </cell>
          <cell r="E94">
            <v>0.5</v>
          </cell>
          <cell r="F94">
            <v>6</v>
          </cell>
          <cell r="G94">
            <v>8.1999999999999993</v>
          </cell>
          <cell r="H94" t="str">
            <v>9_9</v>
          </cell>
          <cell r="I94">
            <v>9</v>
          </cell>
          <cell r="J94" t="str">
            <v>6_9</v>
          </cell>
          <cell r="K94">
            <v>30</v>
          </cell>
          <cell r="L94">
            <v>22</v>
          </cell>
          <cell r="M94">
            <v>5</v>
          </cell>
          <cell r="N94">
            <v>4.25</v>
          </cell>
          <cell r="O94">
            <v>35</v>
          </cell>
          <cell r="P94">
            <v>0.55000000000000004</v>
          </cell>
          <cell r="S94">
            <v>2.0814754056089035</v>
          </cell>
          <cell r="T94">
            <v>96953</v>
          </cell>
          <cell r="U94">
            <v>13006</v>
          </cell>
          <cell r="V94">
            <v>7279</v>
          </cell>
          <cell r="W94">
            <v>13213</v>
          </cell>
          <cell r="X94">
            <v>7166</v>
          </cell>
          <cell r="Y94">
            <v>437779</v>
          </cell>
          <cell r="Z94">
            <v>100</v>
          </cell>
        </row>
        <row r="95">
          <cell r="B95">
            <v>73</v>
          </cell>
          <cell r="C95">
            <v>1676767676767</v>
          </cell>
          <cell r="D95">
            <v>704</v>
          </cell>
          <cell r="E95">
            <v>0.5</v>
          </cell>
          <cell r="F95">
            <v>6</v>
          </cell>
          <cell r="G95">
            <v>8.23</v>
          </cell>
          <cell r="H95" t="str">
            <v>9_17</v>
          </cell>
          <cell r="I95">
            <v>9</v>
          </cell>
          <cell r="J95" t="str">
            <v>6_11</v>
          </cell>
          <cell r="K95">
            <v>31</v>
          </cell>
          <cell r="L95">
            <v>22</v>
          </cell>
          <cell r="M95">
            <v>5</v>
          </cell>
          <cell r="N95">
            <v>4.25</v>
          </cell>
          <cell r="O95">
            <v>35</v>
          </cell>
          <cell r="P95">
            <v>0.55000000000000004</v>
          </cell>
          <cell r="S95">
            <v>2.0739456862442833</v>
          </cell>
          <cell r="T95">
            <v>97305</v>
          </cell>
          <cell r="U95">
            <v>13077</v>
          </cell>
          <cell r="V95">
            <v>7334</v>
          </cell>
          <cell r="W95">
            <v>13228</v>
          </cell>
          <cell r="X95">
            <v>7218</v>
          </cell>
          <cell r="Y95">
            <v>439388</v>
          </cell>
          <cell r="Z95">
            <v>100</v>
          </cell>
        </row>
        <row r="96">
          <cell r="B96">
            <v>73</v>
          </cell>
          <cell r="C96">
            <v>1686868686868</v>
          </cell>
          <cell r="D96">
            <v>704</v>
          </cell>
          <cell r="E96">
            <v>0.5</v>
          </cell>
          <cell r="F96">
            <v>6</v>
          </cell>
          <cell r="G96">
            <v>8.26</v>
          </cell>
          <cell r="H96" t="str">
            <v>9_22</v>
          </cell>
          <cell r="I96">
            <v>9</v>
          </cell>
          <cell r="J96" t="str">
            <v>6_13</v>
          </cell>
          <cell r="K96">
            <v>31</v>
          </cell>
          <cell r="L96">
            <v>22</v>
          </cell>
          <cell r="M96">
            <v>5</v>
          </cell>
          <cell r="N96">
            <v>4.25</v>
          </cell>
          <cell r="O96">
            <v>35</v>
          </cell>
          <cell r="P96">
            <v>0.55000000000000004</v>
          </cell>
          <cell r="S96">
            <v>2.0648421736550229</v>
          </cell>
          <cell r="T96">
            <v>97734</v>
          </cell>
          <cell r="U96">
            <v>13154</v>
          </cell>
          <cell r="V96">
            <v>7387</v>
          </cell>
          <cell r="W96">
            <v>13263</v>
          </cell>
          <cell r="X96">
            <v>7378</v>
          </cell>
          <cell r="Y96">
            <v>441749</v>
          </cell>
          <cell r="Z96">
            <v>100</v>
          </cell>
        </row>
        <row r="97">
          <cell r="B97">
            <v>73</v>
          </cell>
          <cell r="C97">
            <v>1686868686868</v>
          </cell>
          <cell r="D97">
            <v>704</v>
          </cell>
          <cell r="E97">
            <v>0.5</v>
          </cell>
          <cell r="F97">
            <v>6</v>
          </cell>
          <cell r="G97">
            <v>8.2899999999999991</v>
          </cell>
          <cell r="H97" t="str">
            <v>9_27</v>
          </cell>
          <cell r="I97">
            <v>9</v>
          </cell>
          <cell r="J97" t="str">
            <v>6_14</v>
          </cell>
          <cell r="K97">
            <v>31</v>
          </cell>
          <cell r="L97">
            <v>22</v>
          </cell>
          <cell r="M97">
            <v>5</v>
          </cell>
          <cell r="N97">
            <v>4.25</v>
          </cell>
          <cell r="O97">
            <v>35</v>
          </cell>
          <cell r="P97">
            <v>0.55000000000000004</v>
          </cell>
          <cell r="S97">
            <v>2.0600994803948591</v>
          </cell>
          <cell r="T97">
            <v>97959</v>
          </cell>
          <cell r="U97">
            <v>13216</v>
          </cell>
          <cell r="V97">
            <v>7431</v>
          </cell>
          <cell r="W97">
            <v>13278</v>
          </cell>
          <cell r="X97">
            <v>7420</v>
          </cell>
          <cell r="Y97">
            <v>442771</v>
          </cell>
          <cell r="Z97">
            <v>100</v>
          </cell>
        </row>
        <row r="98">
          <cell r="B98">
            <v>73</v>
          </cell>
          <cell r="C98">
            <v>1686868686868</v>
          </cell>
          <cell r="D98">
            <v>704</v>
          </cell>
          <cell r="E98">
            <v>0.5</v>
          </cell>
          <cell r="F98">
            <v>6</v>
          </cell>
          <cell r="G98">
            <v>8.32</v>
          </cell>
          <cell r="H98" t="str">
            <v>9_31</v>
          </cell>
          <cell r="I98">
            <v>9</v>
          </cell>
          <cell r="J98" t="str">
            <v>6_16</v>
          </cell>
          <cell r="K98">
            <v>31</v>
          </cell>
          <cell r="L98">
            <v>22</v>
          </cell>
          <cell r="M98">
            <v>5</v>
          </cell>
          <cell r="N98">
            <v>4.25</v>
          </cell>
          <cell r="O98">
            <v>35</v>
          </cell>
          <cell r="P98">
            <v>0.55000000000000004</v>
          </cell>
          <cell r="S98">
            <v>2.0547506974565746</v>
          </cell>
          <cell r="T98">
            <v>98214</v>
          </cell>
          <cell r="U98">
            <v>13273</v>
          </cell>
          <cell r="V98">
            <v>7469</v>
          </cell>
          <cell r="W98">
            <v>13294</v>
          </cell>
          <cell r="X98">
            <v>7457</v>
          </cell>
          <cell r="Y98">
            <v>444606</v>
          </cell>
          <cell r="Z98">
            <v>100</v>
          </cell>
        </row>
        <row r="99">
          <cell r="B99">
            <v>73</v>
          </cell>
          <cell r="C99">
            <v>1686868686868</v>
          </cell>
          <cell r="D99">
            <v>704</v>
          </cell>
          <cell r="E99">
            <v>0.5</v>
          </cell>
          <cell r="F99">
            <v>6</v>
          </cell>
          <cell r="G99">
            <v>8.35</v>
          </cell>
          <cell r="H99" t="str">
            <v>9_35</v>
          </cell>
          <cell r="I99">
            <v>9</v>
          </cell>
          <cell r="J99" t="str">
            <v>6_17</v>
          </cell>
          <cell r="K99">
            <v>32</v>
          </cell>
          <cell r="L99">
            <v>22</v>
          </cell>
          <cell r="M99">
            <v>5</v>
          </cell>
          <cell r="N99">
            <v>4.25</v>
          </cell>
          <cell r="O99">
            <v>35</v>
          </cell>
          <cell r="P99">
            <v>0.55000000000000004</v>
          </cell>
          <cell r="S99">
            <v>2.0470389211231033</v>
          </cell>
          <cell r="T99">
            <v>98584</v>
          </cell>
          <cell r="U99">
            <v>13333</v>
          </cell>
          <cell r="V99">
            <v>7509</v>
          </cell>
          <cell r="W99">
            <v>13309</v>
          </cell>
          <cell r="X99">
            <v>7495</v>
          </cell>
          <cell r="Y99">
            <v>445697</v>
          </cell>
          <cell r="Z99">
            <v>100</v>
          </cell>
        </row>
        <row r="100">
          <cell r="B100">
            <v>73</v>
          </cell>
          <cell r="C100">
            <v>1686868686868</v>
          </cell>
          <cell r="D100">
            <v>704</v>
          </cell>
          <cell r="E100">
            <v>0.5</v>
          </cell>
          <cell r="F100">
            <v>6</v>
          </cell>
          <cell r="G100">
            <v>8.3699999999999992</v>
          </cell>
          <cell r="H100" t="str">
            <v>9_38</v>
          </cell>
          <cell r="I100">
            <v>9</v>
          </cell>
          <cell r="J100" t="str">
            <v>6_19</v>
          </cell>
          <cell r="K100">
            <v>32</v>
          </cell>
          <cell r="L100">
            <v>22</v>
          </cell>
          <cell r="M100">
            <v>5</v>
          </cell>
          <cell r="N100">
            <v>4.25</v>
          </cell>
          <cell r="O100">
            <v>35</v>
          </cell>
          <cell r="P100">
            <v>0.55000000000000004</v>
          </cell>
          <cell r="S100">
            <v>2.0424395785681031</v>
          </cell>
          <cell r="T100">
            <v>98806</v>
          </cell>
          <cell r="U100">
            <v>13380</v>
          </cell>
          <cell r="V100">
            <v>7540</v>
          </cell>
          <cell r="W100">
            <v>13319</v>
          </cell>
          <cell r="X100">
            <v>7525</v>
          </cell>
          <cell r="Y100">
            <v>447575</v>
          </cell>
          <cell r="Z100">
            <v>100</v>
          </cell>
        </row>
        <row r="101">
          <cell r="B101">
            <v>74</v>
          </cell>
          <cell r="C101">
            <v>1696969696969</v>
          </cell>
          <cell r="D101">
            <v>705</v>
          </cell>
          <cell r="E101">
            <v>0.5</v>
          </cell>
          <cell r="F101">
            <v>6</v>
          </cell>
          <cell r="G101">
            <v>8.4</v>
          </cell>
          <cell r="H101" t="str">
            <v>9_41</v>
          </cell>
          <cell r="I101">
            <v>9</v>
          </cell>
          <cell r="J101" t="str">
            <v>6_20</v>
          </cell>
          <cell r="K101">
            <v>32</v>
          </cell>
          <cell r="L101">
            <v>22</v>
          </cell>
          <cell r="M101">
            <v>5</v>
          </cell>
          <cell r="N101">
            <v>4.25</v>
          </cell>
          <cell r="O101">
            <v>36</v>
          </cell>
          <cell r="P101">
            <v>0.55000000000000004</v>
          </cell>
          <cell r="S101">
            <v>1.9600738650711942</v>
          </cell>
          <cell r="T101">
            <v>102958</v>
          </cell>
          <cell r="U101">
            <v>13756</v>
          </cell>
          <cell r="V101">
            <v>7755</v>
          </cell>
          <cell r="W101">
            <v>13658</v>
          </cell>
          <cell r="X101">
            <v>7739</v>
          </cell>
          <cell r="Y101">
            <v>476481</v>
          </cell>
          <cell r="Z101">
            <v>100</v>
          </cell>
        </row>
        <row r="102">
          <cell r="B102">
            <v>74</v>
          </cell>
          <cell r="C102">
            <v>1696969696969</v>
          </cell>
          <cell r="D102">
            <v>705</v>
          </cell>
          <cell r="E102">
            <v>0.5</v>
          </cell>
          <cell r="F102">
            <v>6</v>
          </cell>
          <cell r="G102">
            <v>8.43</v>
          </cell>
          <cell r="H102" t="str">
            <v>9_44</v>
          </cell>
          <cell r="I102">
            <v>9</v>
          </cell>
          <cell r="J102" t="str">
            <v>6_21</v>
          </cell>
          <cell r="K102">
            <v>32</v>
          </cell>
          <cell r="L102">
            <v>22</v>
          </cell>
          <cell r="M102">
            <v>5</v>
          </cell>
          <cell r="N102">
            <v>4.25</v>
          </cell>
          <cell r="O102">
            <v>36</v>
          </cell>
          <cell r="P102">
            <v>0.55000000000000004</v>
          </cell>
          <cell r="S102">
            <v>2.0219931859376361</v>
          </cell>
          <cell r="T102">
            <v>103169</v>
          </cell>
          <cell r="U102">
            <v>13811</v>
          </cell>
          <cell r="V102">
            <v>7789</v>
          </cell>
          <cell r="W102">
            <v>13673</v>
          </cell>
          <cell r="X102">
            <v>7771</v>
          </cell>
          <cell r="Y102">
            <v>477661</v>
          </cell>
          <cell r="Z102">
            <v>100</v>
          </cell>
        </row>
        <row r="103">
          <cell r="B103">
            <v>74</v>
          </cell>
          <cell r="C103">
            <v>1696969696969</v>
          </cell>
          <cell r="D103">
            <v>705</v>
          </cell>
          <cell r="E103">
            <v>0.5</v>
          </cell>
          <cell r="F103">
            <v>6</v>
          </cell>
          <cell r="G103">
            <v>8.4499999999999993</v>
          </cell>
          <cell r="H103" t="str">
            <v>9_47</v>
          </cell>
          <cell r="I103">
            <v>9</v>
          </cell>
          <cell r="J103" t="str">
            <v>6_22</v>
          </cell>
          <cell r="K103">
            <v>32</v>
          </cell>
          <cell r="L103">
            <v>22</v>
          </cell>
          <cell r="M103">
            <v>5</v>
          </cell>
          <cell r="N103">
            <v>4.25</v>
          </cell>
          <cell r="O103">
            <v>36</v>
          </cell>
          <cell r="P103">
            <v>0.55000000000000004</v>
          </cell>
          <cell r="S103">
            <v>2.0182957777820776</v>
          </cell>
          <cell r="T103">
            <v>103358</v>
          </cell>
          <cell r="U103">
            <v>13863</v>
          </cell>
          <cell r="V103">
            <v>7822</v>
          </cell>
          <cell r="W103">
            <v>13683</v>
          </cell>
          <cell r="X103">
            <v>7803</v>
          </cell>
          <cell r="Y103">
            <v>478772</v>
          </cell>
          <cell r="Z103">
            <v>100</v>
          </cell>
        </row>
        <row r="104">
          <cell r="B104">
            <v>74</v>
          </cell>
          <cell r="C104">
            <v>1696969696969</v>
          </cell>
          <cell r="D104">
            <v>705</v>
          </cell>
          <cell r="E104">
            <v>0.5</v>
          </cell>
          <cell r="F104">
            <v>6</v>
          </cell>
          <cell r="G104">
            <v>8.48</v>
          </cell>
          <cell r="H104" t="str">
            <v>9_49</v>
          </cell>
          <cell r="I104">
            <v>9</v>
          </cell>
          <cell r="J104" t="str">
            <v>6_24</v>
          </cell>
          <cell r="K104">
            <v>33</v>
          </cell>
          <cell r="L104">
            <v>22</v>
          </cell>
          <cell r="M104">
            <v>5</v>
          </cell>
          <cell r="N104">
            <v>4.25</v>
          </cell>
          <cell r="O104">
            <v>36</v>
          </cell>
          <cell r="P104">
            <v>0.55000000000000004</v>
          </cell>
          <cell r="S104">
            <v>2.0067821858375581</v>
          </cell>
          <cell r="T104">
            <v>103951</v>
          </cell>
          <cell r="U104">
            <v>13907</v>
          </cell>
          <cell r="V104">
            <v>7849</v>
          </cell>
          <cell r="W104">
            <v>13698</v>
          </cell>
          <cell r="X104">
            <v>7830</v>
          </cell>
          <cell r="Y104">
            <v>480968</v>
          </cell>
          <cell r="Z104">
            <v>100</v>
          </cell>
        </row>
        <row r="105">
          <cell r="B105">
            <v>74</v>
          </cell>
          <cell r="C105">
            <v>1696969696969</v>
          </cell>
          <cell r="D105">
            <v>705</v>
          </cell>
          <cell r="E105">
            <v>0.5</v>
          </cell>
          <cell r="F105">
            <v>6</v>
          </cell>
          <cell r="G105">
            <v>8.5</v>
          </cell>
          <cell r="H105" t="str">
            <v>9_52</v>
          </cell>
          <cell r="I105">
            <v>9</v>
          </cell>
          <cell r="J105" t="str">
            <v>6_25</v>
          </cell>
          <cell r="K105">
            <v>33</v>
          </cell>
          <cell r="L105">
            <v>22</v>
          </cell>
          <cell r="M105">
            <v>5</v>
          </cell>
          <cell r="N105">
            <v>4.25</v>
          </cell>
          <cell r="O105">
            <v>36</v>
          </cell>
          <cell r="P105">
            <v>0.55000000000000004</v>
          </cell>
          <cell r="S105">
            <v>2.0029285844591027</v>
          </cell>
          <cell r="T105">
            <v>104151</v>
          </cell>
          <cell r="U105">
            <v>13963</v>
          </cell>
          <cell r="V105">
            <v>7884</v>
          </cell>
          <cell r="W105">
            <v>13709</v>
          </cell>
          <cell r="X105">
            <v>7863</v>
          </cell>
          <cell r="Y105">
            <v>482147</v>
          </cell>
          <cell r="Z105">
            <v>100</v>
          </cell>
        </row>
        <row r="106">
          <cell r="B106">
            <v>74</v>
          </cell>
          <cell r="C106">
            <v>1707070707070</v>
          </cell>
          <cell r="D106">
            <v>705</v>
          </cell>
          <cell r="E106">
            <v>0.5</v>
          </cell>
          <cell r="F106">
            <v>6</v>
          </cell>
          <cell r="G106">
            <v>8.5299999999999994</v>
          </cell>
          <cell r="H106" t="str">
            <v>9_54</v>
          </cell>
          <cell r="I106">
            <v>9</v>
          </cell>
          <cell r="J106" t="str">
            <v>6_26</v>
          </cell>
          <cell r="K106">
            <v>33</v>
          </cell>
          <cell r="L106">
            <v>22</v>
          </cell>
          <cell r="M106">
            <v>5</v>
          </cell>
          <cell r="N106">
            <v>4.25</v>
          </cell>
          <cell r="O106">
            <v>36</v>
          </cell>
          <cell r="P106">
            <v>0.55000000000000004</v>
          </cell>
          <cell r="S106">
            <v>1.9932447423488155</v>
          </cell>
          <cell r="T106">
            <v>104657</v>
          </cell>
          <cell r="U106">
            <v>14029</v>
          </cell>
          <cell r="V106">
            <v>7923</v>
          </cell>
          <cell r="W106">
            <v>13959</v>
          </cell>
          <cell r="X106">
            <v>7901</v>
          </cell>
          <cell r="Y106">
            <v>484102</v>
          </cell>
          <cell r="Z106">
            <v>100</v>
          </cell>
        </row>
        <row r="107">
          <cell r="B107">
            <v>74</v>
          </cell>
          <cell r="C107">
            <v>1707070707070</v>
          </cell>
          <cell r="D107">
            <v>705</v>
          </cell>
          <cell r="E107">
            <v>0.5</v>
          </cell>
          <cell r="F107">
            <v>6</v>
          </cell>
          <cell r="G107">
            <v>8.5500000000000007</v>
          </cell>
          <cell r="H107" t="str">
            <v>9_57</v>
          </cell>
          <cell r="I107">
            <v>9</v>
          </cell>
          <cell r="J107" t="str">
            <v>6_27</v>
          </cell>
          <cell r="K107">
            <v>33</v>
          </cell>
          <cell r="L107">
            <v>22</v>
          </cell>
          <cell r="M107">
            <v>5</v>
          </cell>
          <cell r="N107">
            <v>4.25</v>
          </cell>
          <cell r="O107">
            <v>36</v>
          </cell>
          <cell r="P107">
            <v>0.55000000000000004</v>
          </cell>
          <cell r="S107">
            <v>1.9893290769861627</v>
          </cell>
          <cell r="T107">
            <v>104863</v>
          </cell>
          <cell r="U107">
            <v>14087</v>
          </cell>
          <cell r="V107">
            <v>7959</v>
          </cell>
          <cell r="W107">
            <v>13969</v>
          </cell>
          <cell r="X107">
            <v>7936</v>
          </cell>
          <cell r="Y107">
            <v>485326</v>
          </cell>
          <cell r="Z107">
            <v>100</v>
          </cell>
        </row>
        <row r="108">
          <cell r="B108">
            <v>75</v>
          </cell>
          <cell r="C108">
            <v>1707070707070</v>
          </cell>
          <cell r="D108">
            <v>753</v>
          </cell>
          <cell r="E108">
            <v>0.5</v>
          </cell>
          <cell r="F108">
            <v>6</v>
          </cell>
          <cell r="G108">
            <v>8.57</v>
          </cell>
          <cell r="H108" t="str">
            <v>9_59</v>
          </cell>
          <cell r="I108">
            <v>9</v>
          </cell>
          <cell r="J108" t="str">
            <v>6_28</v>
          </cell>
          <cell r="K108">
            <v>33</v>
          </cell>
          <cell r="L108">
            <v>23</v>
          </cell>
          <cell r="M108">
            <v>5</v>
          </cell>
          <cell r="N108">
            <v>4.5</v>
          </cell>
          <cell r="O108">
            <v>37</v>
          </cell>
          <cell r="P108">
            <v>0.57499999999999996</v>
          </cell>
          <cell r="S108">
            <v>1.9953419514668043</v>
          </cell>
          <cell r="T108">
            <v>104547</v>
          </cell>
          <cell r="U108">
            <v>14366</v>
          </cell>
          <cell r="V108">
            <v>8159</v>
          </cell>
          <cell r="W108">
            <v>14214</v>
          </cell>
          <cell r="X108">
            <v>8135</v>
          </cell>
          <cell r="Y108">
            <v>471919</v>
          </cell>
          <cell r="Z108">
            <v>100</v>
          </cell>
        </row>
        <row r="109">
          <cell r="B109">
            <v>75</v>
          </cell>
          <cell r="C109">
            <v>1707070707070</v>
          </cell>
          <cell r="D109">
            <v>753</v>
          </cell>
          <cell r="E109">
            <v>0.5</v>
          </cell>
          <cell r="F109">
            <v>6</v>
          </cell>
          <cell r="G109">
            <v>8.6</v>
          </cell>
          <cell r="H109" t="str">
            <v>9_61</v>
          </cell>
          <cell r="I109">
            <v>9</v>
          </cell>
          <cell r="J109" t="str">
            <v>6_29</v>
          </cell>
          <cell r="K109">
            <v>33</v>
          </cell>
          <cell r="L109">
            <v>23</v>
          </cell>
          <cell r="M109">
            <v>5</v>
          </cell>
          <cell r="N109">
            <v>4.5</v>
          </cell>
          <cell r="O109">
            <v>37</v>
          </cell>
          <cell r="P109">
            <v>0.57499999999999996</v>
          </cell>
          <cell r="S109">
            <v>1.9913039929743506</v>
          </cell>
          <cell r="T109">
            <v>104759</v>
          </cell>
          <cell r="U109">
            <v>14416</v>
          </cell>
          <cell r="V109">
            <v>8189</v>
          </cell>
          <cell r="W109">
            <v>14230</v>
          </cell>
          <cell r="X109">
            <v>8164</v>
          </cell>
          <cell r="Y109">
            <v>473281</v>
          </cell>
          <cell r="Z109">
            <v>100</v>
          </cell>
        </row>
        <row r="110">
          <cell r="B110">
            <v>75</v>
          </cell>
          <cell r="C110">
            <v>1707070707070</v>
          </cell>
          <cell r="D110">
            <v>753</v>
          </cell>
          <cell r="E110">
            <v>0.5</v>
          </cell>
          <cell r="F110">
            <v>6</v>
          </cell>
          <cell r="G110">
            <v>8.6199999999999992</v>
          </cell>
          <cell r="H110" t="str">
            <v>9_63</v>
          </cell>
          <cell r="I110">
            <v>9</v>
          </cell>
          <cell r="J110" t="str">
            <v>6_30</v>
          </cell>
          <cell r="K110">
            <v>33</v>
          </cell>
          <cell r="L110">
            <v>23</v>
          </cell>
          <cell r="M110">
            <v>5</v>
          </cell>
          <cell r="N110">
            <v>4.5</v>
          </cell>
          <cell r="O110">
            <v>37</v>
          </cell>
          <cell r="P110">
            <v>0.57499999999999996</v>
          </cell>
          <cell r="S110">
            <v>1.9878504588292467</v>
          </cell>
          <cell r="T110">
            <v>104941</v>
          </cell>
          <cell r="U110">
            <v>14461</v>
          </cell>
          <cell r="V110">
            <v>8216</v>
          </cell>
          <cell r="W110">
            <v>14240</v>
          </cell>
          <cell r="X110">
            <v>8189</v>
          </cell>
          <cell r="Y110">
            <v>474572</v>
          </cell>
          <cell r="Z110">
            <v>100</v>
          </cell>
        </row>
        <row r="111">
          <cell r="B111">
            <v>75</v>
          </cell>
          <cell r="C111">
            <v>1707070707070</v>
          </cell>
          <cell r="D111">
            <v>753</v>
          </cell>
          <cell r="E111">
            <v>0.5</v>
          </cell>
          <cell r="F111">
            <v>6</v>
          </cell>
          <cell r="G111">
            <v>8.64</v>
          </cell>
          <cell r="H111" t="str">
            <v>9_65</v>
          </cell>
          <cell r="I111">
            <v>9</v>
          </cell>
          <cell r="J111" t="str">
            <v>6_31</v>
          </cell>
          <cell r="K111">
            <v>34</v>
          </cell>
          <cell r="L111">
            <v>23</v>
          </cell>
          <cell r="M111">
            <v>5</v>
          </cell>
          <cell r="N111">
            <v>4.5</v>
          </cell>
          <cell r="O111">
            <v>37</v>
          </cell>
          <cell r="P111">
            <v>0.57499999999999996</v>
          </cell>
          <cell r="S111">
            <v>1.9809792032667013</v>
          </cell>
          <cell r="T111">
            <v>105305</v>
          </cell>
          <cell r="U111">
            <v>14507</v>
          </cell>
          <cell r="V111">
            <v>8243</v>
          </cell>
          <cell r="W111">
            <v>14250</v>
          </cell>
          <cell r="X111">
            <v>8216</v>
          </cell>
          <cell r="Y111">
            <v>475886</v>
          </cell>
          <cell r="Z111">
            <v>100</v>
          </cell>
        </row>
        <row r="112">
          <cell r="B112">
            <v>75</v>
          </cell>
          <cell r="C112">
            <v>1707070707070</v>
          </cell>
          <cell r="D112">
            <v>753</v>
          </cell>
          <cell r="E112">
            <v>0.5</v>
          </cell>
          <cell r="F112">
            <v>6</v>
          </cell>
          <cell r="G112">
            <v>8.67</v>
          </cell>
          <cell r="H112" t="str">
            <v>9_67</v>
          </cell>
          <cell r="I112">
            <v>9</v>
          </cell>
          <cell r="J112" t="str">
            <v>6_32</v>
          </cell>
          <cell r="K112">
            <v>34</v>
          </cell>
          <cell r="L112">
            <v>23</v>
          </cell>
          <cell r="M112">
            <v>5</v>
          </cell>
          <cell r="N112">
            <v>4.5</v>
          </cell>
          <cell r="O112">
            <v>37</v>
          </cell>
          <cell r="P112">
            <v>0.57499999999999996</v>
          </cell>
          <cell r="S112">
            <v>2.1479420405223553</v>
          </cell>
          <cell r="T112">
            <v>105522</v>
          </cell>
          <cell r="U112">
            <v>14558</v>
          </cell>
          <cell r="V112">
            <v>8274</v>
          </cell>
          <cell r="W112">
            <v>14265</v>
          </cell>
          <cell r="X112">
            <v>8246</v>
          </cell>
          <cell r="Y112">
            <v>477315</v>
          </cell>
          <cell r="Z112">
            <v>100</v>
          </cell>
        </row>
        <row r="113">
          <cell r="B113">
            <v>75</v>
          </cell>
          <cell r="C113">
            <v>1707070707070</v>
          </cell>
          <cell r="D113">
            <v>753</v>
          </cell>
          <cell r="E113">
            <v>0.5</v>
          </cell>
          <cell r="F113">
            <v>6</v>
          </cell>
          <cell r="G113">
            <v>8.69</v>
          </cell>
          <cell r="H113" t="str">
            <v>9_69</v>
          </cell>
          <cell r="I113">
            <v>9</v>
          </cell>
          <cell r="J113" t="str">
            <v>6_33</v>
          </cell>
          <cell r="K113">
            <v>34</v>
          </cell>
          <cell r="L113">
            <v>23</v>
          </cell>
          <cell r="M113">
            <v>5</v>
          </cell>
          <cell r="N113">
            <v>4.5</v>
          </cell>
          <cell r="O113">
            <v>37</v>
          </cell>
          <cell r="P113">
            <v>0.57499999999999996</v>
          </cell>
          <cell r="S113">
            <v>2.144101749108418</v>
          </cell>
          <cell r="T113">
            <v>105711</v>
          </cell>
          <cell r="U113">
            <v>14606</v>
          </cell>
          <cell r="V113">
            <v>8302</v>
          </cell>
          <cell r="W113">
            <v>14275</v>
          </cell>
          <cell r="X113">
            <v>8272</v>
          </cell>
          <cell r="Y113">
            <v>478674</v>
          </cell>
          <cell r="Z113">
            <v>100</v>
          </cell>
        </row>
        <row r="114">
          <cell r="B114">
            <v>75</v>
          </cell>
          <cell r="C114">
            <v>1707070707070</v>
          </cell>
          <cell r="D114">
            <v>753</v>
          </cell>
          <cell r="E114">
            <v>0.5</v>
          </cell>
          <cell r="F114">
            <v>6</v>
          </cell>
          <cell r="G114">
            <v>8.7100000000000009</v>
          </cell>
          <cell r="H114" t="str">
            <v>9_71</v>
          </cell>
          <cell r="I114">
            <v>9</v>
          </cell>
          <cell r="J114" t="str">
            <v>6_34</v>
          </cell>
          <cell r="K114">
            <v>34</v>
          </cell>
          <cell r="L114">
            <v>23</v>
          </cell>
          <cell r="M114">
            <v>5</v>
          </cell>
          <cell r="N114">
            <v>4.5</v>
          </cell>
          <cell r="O114">
            <v>37</v>
          </cell>
          <cell r="P114">
            <v>0.57499999999999996</v>
          </cell>
          <cell r="S114">
            <v>2.140153910071195</v>
          </cell>
          <cell r="T114">
            <v>105906</v>
          </cell>
          <cell r="U114">
            <v>14655</v>
          </cell>
          <cell r="V114">
            <v>8330</v>
          </cell>
          <cell r="W114">
            <v>14286</v>
          </cell>
          <cell r="X114">
            <v>8300</v>
          </cell>
          <cell r="Y114">
            <v>480056</v>
          </cell>
          <cell r="Z114">
            <v>100</v>
          </cell>
        </row>
        <row r="115">
          <cell r="B115">
            <v>75</v>
          </cell>
          <cell r="C115">
            <v>1707070707070</v>
          </cell>
          <cell r="D115">
            <v>753</v>
          </cell>
          <cell r="E115">
            <v>0.5</v>
          </cell>
          <cell r="F115">
            <v>6</v>
          </cell>
          <cell r="G115">
            <v>8.73</v>
          </cell>
          <cell r="H115" t="str">
            <v>9_73</v>
          </cell>
          <cell r="I115">
            <v>9</v>
          </cell>
          <cell r="J115" t="str">
            <v>6_35</v>
          </cell>
          <cell r="K115">
            <v>34</v>
          </cell>
          <cell r="L115">
            <v>23</v>
          </cell>
          <cell r="M115">
            <v>5</v>
          </cell>
          <cell r="N115">
            <v>4.5</v>
          </cell>
          <cell r="O115">
            <v>37</v>
          </cell>
          <cell r="P115">
            <v>0.57499999999999996</v>
          </cell>
          <cell r="S115">
            <v>2.1362407163053723</v>
          </cell>
          <cell r="T115">
            <v>106100</v>
          </cell>
          <cell r="U115">
            <v>14704</v>
          </cell>
          <cell r="V115">
            <v>8358</v>
          </cell>
          <cell r="W115">
            <v>14296</v>
          </cell>
          <cell r="X115">
            <v>8327</v>
          </cell>
          <cell r="Y115">
            <v>481460</v>
          </cell>
          <cell r="Z115">
            <v>100</v>
          </cell>
        </row>
        <row r="116">
          <cell r="B116">
            <v>75</v>
          </cell>
          <cell r="C116">
            <v>1717171717171</v>
          </cell>
          <cell r="D116">
            <v>753</v>
          </cell>
          <cell r="E116">
            <v>0.5</v>
          </cell>
          <cell r="F116">
            <v>6</v>
          </cell>
          <cell r="G116">
            <v>8.75</v>
          </cell>
          <cell r="H116" t="str">
            <v>9_75</v>
          </cell>
          <cell r="I116">
            <v>9</v>
          </cell>
          <cell r="J116" t="str">
            <v>6_36</v>
          </cell>
          <cell r="K116">
            <v>34</v>
          </cell>
          <cell r="L116">
            <v>23</v>
          </cell>
          <cell r="M116">
            <v>5</v>
          </cell>
          <cell r="N116">
            <v>4.5</v>
          </cell>
          <cell r="O116">
            <v>37</v>
          </cell>
          <cell r="P116">
            <v>0.57499999999999996</v>
          </cell>
          <cell r="S116">
            <v>2.1259216808141441</v>
          </cell>
          <cell r="T116">
            <v>106615</v>
          </cell>
          <cell r="U116">
            <v>14992</v>
          </cell>
          <cell r="V116">
            <v>8400</v>
          </cell>
          <cell r="W116">
            <v>14329</v>
          </cell>
          <cell r="X116">
            <v>8367</v>
          </cell>
          <cell r="Y116">
            <v>483547</v>
          </cell>
          <cell r="Z116">
            <v>100</v>
          </cell>
        </row>
        <row r="117">
          <cell r="B117">
            <v>75</v>
          </cell>
          <cell r="C117">
            <v>1717171717171</v>
          </cell>
          <cell r="D117">
            <v>753</v>
          </cell>
          <cell r="E117">
            <v>0.5</v>
          </cell>
          <cell r="F117">
            <v>6</v>
          </cell>
          <cell r="G117">
            <v>8.77</v>
          </cell>
          <cell r="H117" t="str">
            <v>9_76</v>
          </cell>
          <cell r="I117">
            <v>9</v>
          </cell>
          <cell r="J117" t="str">
            <v>6_37</v>
          </cell>
          <cell r="K117">
            <v>34</v>
          </cell>
          <cell r="L117">
            <v>23</v>
          </cell>
          <cell r="M117">
            <v>5</v>
          </cell>
          <cell r="N117">
            <v>4.5</v>
          </cell>
          <cell r="O117">
            <v>37</v>
          </cell>
          <cell r="P117">
            <v>0.57499999999999996</v>
          </cell>
          <cell r="S117">
            <v>2.1226565148577903</v>
          </cell>
          <cell r="T117">
            <v>106779</v>
          </cell>
          <cell r="U117">
            <v>15023</v>
          </cell>
          <cell r="V117">
            <v>8418</v>
          </cell>
          <cell r="W117">
            <v>14339</v>
          </cell>
          <cell r="X117">
            <v>8385</v>
          </cell>
          <cell r="Y117">
            <v>484996</v>
          </cell>
          <cell r="Z117">
            <v>100</v>
          </cell>
        </row>
        <row r="118">
          <cell r="B118">
            <v>76</v>
          </cell>
          <cell r="C118">
            <v>1717171717171</v>
          </cell>
          <cell r="D118">
            <v>753</v>
          </cell>
          <cell r="E118">
            <v>0.5</v>
          </cell>
          <cell r="F118">
            <v>6</v>
          </cell>
          <cell r="G118">
            <v>8.7899999999999991</v>
          </cell>
          <cell r="H118" t="str">
            <v>9_78</v>
          </cell>
          <cell r="I118">
            <v>9</v>
          </cell>
          <cell r="J118" t="str">
            <v>6_38</v>
          </cell>
          <cell r="K118">
            <v>35</v>
          </cell>
          <cell r="L118">
            <v>23</v>
          </cell>
          <cell r="M118">
            <v>5</v>
          </cell>
          <cell r="N118">
            <v>4.5</v>
          </cell>
          <cell r="O118">
            <v>38</v>
          </cell>
          <cell r="P118">
            <v>0.57499999999999996</v>
          </cell>
          <cell r="S118">
            <v>2.1016165343817224</v>
          </cell>
          <cell r="T118">
            <v>107848</v>
          </cell>
          <cell r="U118">
            <v>15104</v>
          </cell>
          <cell r="V118">
            <v>8464</v>
          </cell>
          <cell r="W118">
            <v>14379</v>
          </cell>
          <cell r="X118">
            <v>8430</v>
          </cell>
          <cell r="Y118">
            <v>487310</v>
          </cell>
          <cell r="Z118">
            <v>100</v>
          </cell>
        </row>
        <row r="119">
          <cell r="B119">
            <v>76</v>
          </cell>
          <cell r="C119">
            <v>1717171717171</v>
          </cell>
          <cell r="D119">
            <v>753</v>
          </cell>
          <cell r="E119">
            <v>0.5</v>
          </cell>
          <cell r="F119">
            <v>6</v>
          </cell>
          <cell r="G119">
            <v>8.81</v>
          </cell>
          <cell r="H119" t="str">
            <v>9_80</v>
          </cell>
          <cell r="I119">
            <v>9</v>
          </cell>
          <cell r="J119" t="str">
            <v>6_39</v>
          </cell>
          <cell r="K119">
            <v>35</v>
          </cell>
          <cell r="L119">
            <v>23</v>
          </cell>
          <cell r="M119">
            <v>5</v>
          </cell>
          <cell r="N119">
            <v>4.5</v>
          </cell>
          <cell r="O119">
            <v>38</v>
          </cell>
          <cell r="P119">
            <v>0.57499999999999996</v>
          </cell>
          <cell r="S119">
            <v>2.0975516625484696</v>
          </cell>
          <cell r="T119">
            <v>108057</v>
          </cell>
          <cell r="U119">
            <v>15157</v>
          </cell>
          <cell r="V119">
            <v>8495</v>
          </cell>
          <cell r="W119">
            <v>14390</v>
          </cell>
          <cell r="X119">
            <v>8459</v>
          </cell>
          <cell r="Y119">
            <v>488805</v>
          </cell>
          <cell r="Z119">
            <v>100</v>
          </cell>
        </row>
        <row r="120">
          <cell r="B120">
            <v>76</v>
          </cell>
          <cell r="C120">
            <v>1717171717171</v>
          </cell>
          <cell r="D120">
            <v>753</v>
          </cell>
          <cell r="E120">
            <v>0.5</v>
          </cell>
          <cell r="F120">
            <v>6</v>
          </cell>
          <cell r="G120">
            <v>8.83</v>
          </cell>
          <cell r="H120" t="str">
            <v>9_82</v>
          </cell>
          <cell r="I120">
            <v>9</v>
          </cell>
          <cell r="J120" t="str">
            <v>6_40</v>
          </cell>
          <cell r="K120">
            <v>35</v>
          </cell>
          <cell r="L120">
            <v>23</v>
          </cell>
          <cell r="M120">
            <v>5</v>
          </cell>
          <cell r="N120">
            <v>4.5</v>
          </cell>
          <cell r="O120">
            <v>38</v>
          </cell>
          <cell r="P120">
            <v>0.57499999999999996</v>
          </cell>
          <cell r="S120">
            <v>2.0935604961990708</v>
          </cell>
          <cell r="T120">
            <v>108263</v>
          </cell>
          <cell r="U120">
            <v>15211</v>
          </cell>
          <cell r="V120">
            <v>8524</v>
          </cell>
          <cell r="W120">
            <v>14400</v>
          </cell>
          <cell r="X120">
            <v>8488</v>
          </cell>
          <cell r="Y120">
            <v>490322</v>
          </cell>
          <cell r="Z120">
            <v>100</v>
          </cell>
        </row>
        <row r="121">
          <cell r="B121">
            <v>76</v>
          </cell>
          <cell r="C121">
            <v>1717171717171</v>
          </cell>
          <cell r="D121">
            <v>753</v>
          </cell>
          <cell r="E121">
            <v>0.5</v>
          </cell>
          <cell r="F121">
            <v>6</v>
          </cell>
          <cell r="G121">
            <v>8.85</v>
          </cell>
          <cell r="H121" t="str">
            <v>9_83</v>
          </cell>
          <cell r="I121">
            <v>9</v>
          </cell>
          <cell r="J121" t="str">
            <v>6_41</v>
          </cell>
          <cell r="K121">
            <v>35</v>
          </cell>
          <cell r="L121">
            <v>23</v>
          </cell>
          <cell r="M121">
            <v>5</v>
          </cell>
          <cell r="N121">
            <v>4.5</v>
          </cell>
          <cell r="O121">
            <v>38</v>
          </cell>
          <cell r="P121">
            <v>0.57499999999999996</v>
          </cell>
          <cell r="S121">
            <v>2.0902782363302683</v>
          </cell>
          <cell r="T121">
            <v>108433</v>
          </cell>
          <cell r="U121">
            <v>15242</v>
          </cell>
          <cell r="V121">
            <v>8543</v>
          </cell>
          <cell r="W121">
            <v>14410</v>
          </cell>
          <cell r="X121">
            <v>8506</v>
          </cell>
          <cell r="Y121">
            <v>491862</v>
          </cell>
          <cell r="Z121">
            <v>100</v>
          </cell>
        </row>
        <row r="122">
          <cell r="B122">
            <v>76</v>
          </cell>
          <cell r="C122">
            <v>1717171717171</v>
          </cell>
          <cell r="D122">
            <v>753</v>
          </cell>
          <cell r="E122">
            <v>0.5</v>
          </cell>
          <cell r="F122">
            <v>6</v>
          </cell>
          <cell r="G122">
            <v>8.8699999999999992</v>
          </cell>
          <cell r="H122" t="str">
            <v>9_85</v>
          </cell>
          <cell r="I122">
            <v>9</v>
          </cell>
          <cell r="J122" t="str">
            <v>6_41</v>
          </cell>
          <cell r="K122">
            <v>35</v>
          </cell>
          <cell r="L122">
            <v>23</v>
          </cell>
          <cell r="M122">
            <v>5</v>
          </cell>
          <cell r="N122">
            <v>4.5</v>
          </cell>
          <cell r="O122">
            <v>38</v>
          </cell>
          <cell r="P122">
            <v>0.57499999999999996</v>
          </cell>
          <cell r="S122">
            <v>2.1600894797922119</v>
          </cell>
          <cell r="T122">
            <v>108572</v>
          </cell>
          <cell r="U122">
            <v>15297</v>
          </cell>
          <cell r="V122">
            <v>8574</v>
          </cell>
          <cell r="W122">
            <v>14420</v>
          </cell>
          <cell r="X122">
            <v>8536</v>
          </cell>
          <cell r="Y122">
            <v>492046</v>
          </cell>
          <cell r="Z122">
            <v>100</v>
          </cell>
        </row>
        <row r="123">
          <cell r="B123">
            <v>76</v>
          </cell>
          <cell r="C123">
            <v>1727272727272</v>
          </cell>
          <cell r="D123">
            <v>753</v>
          </cell>
          <cell r="E123">
            <v>0.5</v>
          </cell>
          <cell r="F123">
            <v>6</v>
          </cell>
          <cell r="G123">
            <v>8.89</v>
          </cell>
          <cell r="H123" t="str">
            <v>9_86</v>
          </cell>
          <cell r="I123">
            <v>9</v>
          </cell>
          <cell r="J123" t="str">
            <v>6_42</v>
          </cell>
          <cell r="K123">
            <v>35</v>
          </cell>
          <cell r="L123">
            <v>23</v>
          </cell>
          <cell r="M123">
            <v>5</v>
          </cell>
          <cell r="N123">
            <v>4.5</v>
          </cell>
          <cell r="O123">
            <v>38</v>
          </cell>
          <cell r="P123">
            <v>0.57499999999999996</v>
          </cell>
          <cell r="S123">
            <v>2.1547112354492253</v>
          </cell>
          <cell r="T123">
            <v>108843</v>
          </cell>
          <cell r="U123">
            <v>15352</v>
          </cell>
          <cell r="V123">
            <v>8604</v>
          </cell>
          <cell r="W123">
            <v>14453</v>
          </cell>
          <cell r="X123">
            <v>8565</v>
          </cell>
          <cell r="Y123">
            <v>494268</v>
          </cell>
          <cell r="Z123">
            <v>100</v>
          </cell>
        </row>
        <row r="124">
          <cell r="B124">
            <v>76</v>
          </cell>
          <cell r="C124">
            <v>1727272727272</v>
          </cell>
          <cell r="D124">
            <v>753</v>
          </cell>
          <cell r="E124">
            <v>0.5</v>
          </cell>
          <cell r="F124">
            <v>6</v>
          </cell>
          <cell r="G124">
            <v>8.91</v>
          </cell>
          <cell r="H124" t="str">
            <v>9_88</v>
          </cell>
          <cell r="I124">
            <v>9</v>
          </cell>
          <cell r="J124" t="str">
            <v>6_43</v>
          </cell>
          <cell r="K124">
            <v>35</v>
          </cell>
          <cell r="L124">
            <v>23</v>
          </cell>
          <cell r="M124">
            <v>5</v>
          </cell>
          <cell r="N124">
            <v>4.5</v>
          </cell>
          <cell r="O124">
            <v>38</v>
          </cell>
          <cell r="P124">
            <v>0.57499999999999996</v>
          </cell>
          <cell r="S124">
            <v>2.1503845060607727</v>
          </cell>
          <cell r="T124">
            <v>109062</v>
          </cell>
          <cell r="U124">
            <v>15409</v>
          </cell>
          <cell r="V124">
            <v>8636</v>
          </cell>
          <cell r="W124">
            <v>14464</v>
          </cell>
          <cell r="X124">
            <v>8595</v>
          </cell>
          <cell r="Y124">
            <v>495853</v>
          </cell>
          <cell r="Z124">
            <v>100</v>
          </cell>
        </row>
        <row r="125">
          <cell r="B125">
            <v>76</v>
          </cell>
          <cell r="C125">
            <v>1727272727272</v>
          </cell>
          <cell r="D125">
            <v>753</v>
          </cell>
          <cell r="E125">
            <v>0.5</v>
          </cell>
          <cell r="F125">
            <v>6</v>
          </cell>
          <cell r="G125">
            <v>8.93</v>
          </cell>
          <cell r="H125" t="str">
            <v>10_8</v>
          </cell>
          <cell r="I125">
            <v>10</v>
          </cell>
          <cell r="J125" t="str">
            <v>6_44</v>
          </cell>
          <cell r="K125">
            <v>35</v>
          </cell>
          <cell r="L125">
            <v>23</v>
          </cell>
          <cell r="M125">
            <v>5</v>
          </cell>
          <cell r="N125">
            <v>4.5</v>
          </cell>
          <cell r="O125">
            <v>38</v>
          </cell>
          <cell r="P125">
            <v>0.57499999999999996</v>
          </cell>
          <cell r="S125">
            <v>2.0936762158977289</v>
          </cell>
          <cell r="T125">
            <v>112016</v>
          </cell>
          <cell r="U125">
            <v>15546</v>
          </cell>
          <cell r="V125">
            <v>8751</v>
          </cell>
          <cell r="W125">
            <v>14592</v>
          </cell>
          <cell r="X125">
            <v>8707</v>
          </cell>
          <cell r="Y125">
            <v>517555</v>
          </cell>
          <cell r="Z125">
            <v>100</v>
          </cell>
        </row>
        <row r="126">
          <cell r="B126">
            <v>76</v>
          </cell>
          <cell r="C126">
            <v>1727272727272</v>
          </cell>
          <cell r="D126">
            <v>753</v>
          </cell>
          <cell r="E126">
            <v>0.5</v>
          </cell>
          <cell r="F126">
            <v>6</v>
          </cell>
          <cell r="G126">
            <v>8.9499999999999993</v>
          </cell>
          <cell r="H126" t="str">
            <v>10_16</v>
          </cell>
          <cell r="I126">
            <v>10</v>
          </cell>
          <cell r="J126" t="str">
            <v>6_45</v>
          </cell>
          <cell r="K126">
            <v>36</v>
          </cell>
          <cell r="L126">
            <v>23</v>
          </cell>
          <cell r="M126">
            <v>5</v>
          </cell>
          <cell r="N126">
            <v>4.5</v>
          </cell>
          <cell r="O126">
            <v>38</v>
          </cell>
          <cell r="P126">
            <v>0.57499999999999996</v>
          </cell>
          <cell r="S126">
            <v>2.0860409069076549</v>
          </cell>
          <cell r="T126">
            <v>112426</v>
          </cell>
          <cell r="U126">
            <v>15556</v>
          </cell>
          <cell r="V126">
            <v>8802</v>
          </cell>
          <cell r="W126">
            <v>14651</v>
          </cell>
          <cell r="X126">
            <v>8757</v>
          </cell>
          <cell r="Y126">
            <v>519185</v>
          </cell>
          <cell r="Z126">
            <v>100</v>
          </cell>
        </row>
        <row r="127">
          <cell r="B127">
            <v>76</v>
          </cell>
          <cell r="C127">
            <v>1727272727272</v>
          </cell>
          <cell r="D127">
            <v>753</v>
          </cell>
          <cell r="E127">
            <v>0.5</v>
          </cell>
          <cell r="F127">
            <v>6</v>
          </cell>
          <cell r="G127">
            <v>8.9600000000000009</v>
          </cell>
          <cell r="H127" t="str">
            <v>10_22</v>
          </cell>
          <cell r="I127">
            <v>10</v>
          </cell>
          <cell r="J127" t="str">
            <v>6_45</v>
          </cell>
          <cell r="K127">
            <v>36</v>
          </cell>
          <cell r="L127">
            <v>23</v>
          </cell>
          <cell r="M127">
            <v>5</v>
          </cell>
          <cell r="N127">
            <v>4.5</v>
          </cell>
          <cell r="O127">
            <v>38</v>
          </cell>
          <cell r="P127">
            <v>0.57499999999999996</v>
          </cell>
          <cell r="S127">
            <v>2.0836315700629022</v>
          </cell>
          <cell r="T127">
            <v>112556</v>
          </cell>
          <cell r="U127">
            <v>15561</v>
          </cell>
          <cell r="V127">
            <v>8843</v>
          </cell>
          <cell r="W127">
            <v>14701</v>
          </cell>
          <cell r="X127">
            <v>8795</v>
          </cell>
          <cell r="Y127">
            <v>519277</v>
          </cell>
          <cell r="Z127">
            <v>100</v>
          </cell>
        </row>
        <row r="128">
          <cell r="B128">
            <v>77</v>
          </cell>
          <cell r="C128">
            <v>1727272727272</v>
          </cell>
          <cell r="D128">
            <v>754</v>
          </cell>
          <cell r="E128">
            <v>0.5</v>
          </cell>
          <cell r="F128">
            <v>6</v>
          </cell>
          <cell r="G128">
            <v>8.98</v>
          </cell>
          <cell r="H128" t="str">
            <v>10_27</v>
          </cell>
          <cell r="I128">
            <v>10</v>
          </cell>
          <cell r="J128" t="str">
            <v>6_46</v>
          </cell>
          <cell r="K128">
            <v>36</v>
          </cell>
          <cell r="L128">
            <v>24</v>
          </cell>
          <cell r="M128">
            <v>6</v>
          </cell>
          <cell r="N128">
            <v>4.5</v>
          </cell>
          <cell r="O128">
            <v>39</v>
          </cell>
          <cell r="P128">
            <v>0.6</v>
          </cell>
          <cell r="S128">
            <v>1.9936519007786733</v>
          </cell>
          <cell r="T128">
            <v>117636</v>
          </cell>
          <cell r="U128">
            <v>16209</v>
          </cell>
          <cell r="V128">
            <v>9192</v>
          </cell>
          <cell r="W128">
            <v>15392</v>
          </cell>
          <cell r="X128">
            <v>9143</v>
          </cell>
          <cell r="Y128">
            <v>554532</v>
          </cell>
          <cell r="Z128">
            <v>100</v>
          </cell>
        </row>
        <row r="129">
          <cell r="B129">
            <v>77</v>
          </cell>
          <cell r="C129">
            <v>1727272727272</v>
          </cell>
          <cell r="D129">
            <v>754</v>
          </cell>
          <cell r="E129">
            <v>0.5</v>
          </cell>
          <cell r="F129">
            <v>6</v>
          </cell>
          <cell r="G129">
            <v>9</v>
          </cell>
          <cell r="H129" t="str">
            <v>10_31</v>
          </cell>
          <cell r="I129">
            <v>10</v>
          </cell>
          <cell r="J129" t="str">
            <v>6_47</v>
          </cell>
          <cell r="K129">
            <v>36</v>
          </cell>
          <cell r="L129">
            <v>24</v>
          </cell>
          <cell r="M129">
            <v>6</v>
          </cell>
          <cell r="N129">
            <v>4.5</v>
          </cell>
          <cell r="O129">
            <v>39</v>
          </cell>
          <cell r="P129">
            <v>0.6</v>
          </cell>
          <cell r="S129">
            <v>1.9899134968648449</v>
          </cell>
          <cell r="T129">
            <v>117857</v>
          </cell>
          <cell r="U129">
            <v>16220</v>
          </cell>
          <cell r="V129">
            <v>9228</v>
          </cell>
          <cell r="W129">
            <v>15440</v>
          </cell>
          <cell r="X129">
            <v>9177</v>
          </cell>
          <cell r="Y129">
            <v>556207</v>
          </cell>
          <cell r="Z129">
            <v>100</v>
          </cell>
        </row>
        <row r="130">
          <cell r="B130">
            <v>77</v>
          </cell>
          <cell r="C130">
            <v>1727272727272</v>
          </cell>
          <cell r="D130">
            <v>754</v>
          </cell>
          <cell r="E130">
            <v>0.5</v>
          </cell>
          <cell r="F130">
            <v>6</v>
          </cell>
          <cell r="G130">
            <v>9.02</v>
          </cell>
          <cell r="H130" t="str">
            <v>10_35</v>
          </cell>
          <cell r="I130">
            <v>10</v>
          </cell>
          <cell r="J130" t="str">
            <v>6_48</v>
          </cell>
          <cell r="K130">
            <v>36</v>
          </cell>
          <cell r="L130">
            <v>24</v>
          </cell>
          <cell r="M130">
            <v>6</v>
          </cell>
          <cell r="N130">
            <v>4.5</v>
          </cell>
          <cell r="O130">
            <v>39</v>
          </cell>
          <cell r="P130">
            <v>0.6</v>
          </cell>
          <cell r="S130">
            <v>1.9856677729893575</v>
          </cell>
          <cell r="T130">
            <v>118109</v>
          </cell>
          <cell r="U130">
            <v>16235</v>
          </cell>
          <cell r="V130">
            <v>9267</v>
          </cell>
          <cell r="W130">
            <v>15496</v>
          </cell>
          <cell r="X130">
            <v>9215</v>
          </cell>
          <cell r="Y130">
            <v>557997</v>
          </cell>
          <cell r="Z130">
            <v>100</v>
          </cell>
        </row>
        <row r="131">
          <cell r="B131">
            <v>77</v>
          </cell>
          <cell r="C131">
            <v>1727272727272</v>
          </cell>
          <cell r="D131">
            <v>754</v>
          </cell>
          <cell r="E131">
            <v>0.5</v>
          </cell>
          <cell r="F131">
            <v>6</v>
          </cell>
          <cell r="G131">
            <v>9.0299999999999994</v>
          </cell>
          <cell r="H131" t="str">
            <v>10_38</v>
          </cell>
          <cell r="I131">
            <v>10</v>
          </cell>
          <cell r="J131" t="str">
            <v>6_48</v>
          </cell>
          <cell r="K131">
            <v>36</v>
          </cell>
          <cell r="L131">
            <v>24</v>
          </cell>
          <cell r="M131">
            <v>6</v>
          </cell>
          <cell r="N131">
            <v>4.5</v>
          </cell>
          <cell r="O131">
            <v>39</v>
          </cell>
          <cell r="P131">
            <v>0.6</v>
          </cell>
          <cell r="S131">
            <v>1.9837865945982525</v>
          </cell>
          <cell r="T131">
            <v>118221</v>
          </cell>
          <cell r="U131">
            <v>16243</v>
          </cell>
          <cell r="V131">
            <v>9295</v>
          </cell>
          <cell r="W131">
            <v>15537</v>
          </cell>
          <cell r="X131">
            <v>9242</v>
          </cell>
          <cell r="Y131">
            <v>558135</v>
          </cell>
          <cell r="Z131">
            <v>100</v>
          </cell>
        </row>
        <row r="132">
          <cell r="B132">
            <v>77</v>
          </cell>
          <cell r="C132">
            <v>1727272727272</v>
          </cell>
          <cell r="D132">
            <v>754</v>
          </cell>
          <cell r="E132">
            <v>0.5</v>
          </cell>
          <cell r="F132">
            <v>6</v>
          </cell>
          <cell r="G132">
            <v>9.0500000000000007</v>
          </cell>
          <cell r="H132" t="str">
            <v>10_42</v>
          </cell>
          <cell r="I132">
            <v>10</v>
          </cell>
          <cell r="J132" t="str">
            <v>6_49</v>
          </cell>
          <cell r="K132">
            <v>36</v>
          </cell>
          <cell r="L132">
            <v>24</v>
          </cell>
          <cell r="M132">
            <v>6</v>
          </cell>
          <cell r="N132">
            <v>4.5</v>
          </cell>
          <cell r="O132">
            <v>39</v>
          </cell>
          <cell r="P132">
            <v>0.6</v>
          </cell>
          <cell r="S132">
            <v>2.0978374899776346</v>
          </cell>
          <cell r="T132">
            <v>118485</v>
          </cell>
          <cell r="U132">
            <v>16258</v>
          </cell>
          <cell r="V132">
            <v>9338</v>
          </cell>
          <cell r="W132">
            <v>15598</v>
          </cell>
          <cell r="X132">
            <v>9283</v>
          </cell>
          <cell r="Y132">
            <v>559949</v>
          </cell>
          <cell r="Z132">
            <v>100</v>
          </cell>
        </row>
        <row r="133">
          <cell r="B133">
            <v>77</v>
          </cell>
          <cell r="C133">
            <v>1737373737373</v>
          </cell>
          <cell r="D133">
            <v>754</v>
          </cell>
          <cell r="E133">
            <v>0.5</v>
          </cell>
          <cell r="F133">
            <v>6</v>
          </cell>
          <cell r="G133">
            <v>9.07</v>
          </cell>
          <cell r="H133" t="str">
            <v>10_45</v>
          </cell>
          <cell r="I133">
            <v>10</v>
          </cell>
          <cell r="J133" t="str">
            <v>6_50</v>
          </cell>
          <cell r="K133">
            <v>36</v>
          </cell>
          <cell r="L133">
            <v>24</v>
          </cell>
          <cell r="M133">
            <v>6</v>
          </cell>
          <cell r="N133">
            <v>4.5</v>
          </cell>
          <cell r="O133">
            <v>39</v>
          </cell>
          <cell r="P133">
            <v>0.6</v>
          </cell>
          <cell r="S133">
            <v>2.0880918278196878</v>
          </cell>
          <cell r="T133">
            <v>119038</v>
          </cell>
          <cell r="U133">
            <v>16296</v>
          </cell>
          <cell r="V133">
            <v>9385</v>
          </cell>
          <cell r="W133">
            <v>15673</v>
          </cell>
          <cell r="X133">
            <v>9329</v>
          </cell>
          <cell r="Y133">
            <v>566309</v>
          </cell>
          <cell r="Z133">
            <v>100</v>
          </cell>
        </row>
        <row r="134">
          <cell r="B134">
            <v>77</v>
          </cell>
          <cell r="C134">
            <v>1737373737373</v>
          </cell>
          <cell r="D134">
            <v>754</v>
          </cell>
          <cell r="E134">
            <v>0.5</v>
          </cell>
          <cell r="F134">
            <v>6</v>
          </cell>
          <cell r="G134">
            <v>9.09</v>
          </cell>
          <cell r="H134" t="str">
            <v>10_48</v>
          </cell>
          <cell r="I134">
            <v>10</v>
          </cell>
          <cell r="J134" t="str">
            <v>6_51</v>
          </cell>
          <cell r="K134">
            <v>36</v>
          </cell>
          <cell r="L134">
            <v>24</v>
          </cell>
          <cell r="M134">
            <v>6</v>
          </cell>
          <cell r="N134">
            <v>4.5</v>
          </cell>
          <cell r="O134">
            <v>39</v>
          </cell>
          <cell r="P134">
            <v>0.6</v>
          </cell>
          <cell r="S134">
            <v>2.0836807360214604</v>
          </cell>
          <cell r="T134">
            <v>119290</v>
          </cell>
          <cell r="U134">
            <v>16312</v>
          </cell>
          <cell r="V134">
            <v>9421</v>
          </cell>
          <cell r="W134">
            <v>15728</v>
          </cell>
          <cell r="X134">
            <v>9364</v>
          </cell>
          <cell r="Y134">
            <v>568167</v>
          </cell>
          <cell r="Z134">
            <v>100</v>
          </cell>
        </row>
        <row r="135">
          <cell r="B135">
            <v>77</v>
          </cell>
          <cell r="C135">
            <v>1737373737373</v>
          </cell>
          <cell r="D135">
            <v>754</v>
          </cell>
          <cell r="E135">
            <v>0.5</v>
          </cell>
          <cell r="F135">
            <v>6</v>
          </cell>
          <cell r="G135">
            <v>9.1</v>
          </cell>
          <cell r="H135" t="str">
            <v>10_50</v>
          </cell>
          <cell r="I135">
            <v>10</v>
          </cell>
          <cell r="J135" t="str">
            <v>6_51</v>
          </cell>
          <cell r="K135">
            <v>36</v>
          </cell>
          <cell r="L135">
            <v>24</v>
          </cell>
          <cell r="M135">
            <v>6</v>
          </cell>
          <cell r="N135">
            <v>4.5</v>
          </cell>
          <cell r="O135">
            <v>39</v>
          </cell>
          <cell r="P135">
            <v>0.6</v>
          </cell>
          <cell r="S135">
            <v>2.0820226577878294</v>
          </cell>
          <cell r="T135">
            <v>119385</v>
          </cell>
          <cell r="U135">
            <v>16319</v>
          </cell>
          <cell r="V135">
            <v>9444</v>
          </cell>
          <cell r="W135">
            <v>15761</v>
          </cell>
          <cell r="X135">
            <v>9386</v>
          </cell>
          <cell r="Y135">
            <v>568306</v>
          </cell>
          <cell r="Z135">
            <v>100</v>
          </cell>
        </row>
        <row r="136">
          <cell r="B136">
            <v>77</v>
          </cell>
          <cell r="C136">
            <v>1737373737373</v>
          </cell>
          <cell r="D136">
            <v>754</v>
          </cell>
          <cell r="E136">
            <v>0.5</v>
          </cell>
          <cell r="F136">
            <v>6</v>
          </cell>
          <cell r="G136">
            <v>9.1199999999999992</v>
          </cell>
          <cell r="H136" t="str">
            <v>10_53</v>
          </cell>
          <cell r="I136">
            <v>10</v>
          </cell>
          <cell r="J136" t="str">
            <v>7_0</v>
          </cell>
          <cell r="K136">
            <v>36</v>
          </cell>
          <cell r="L136">
            <v>24</v>
          </cell>
          <cell r="M136">
            <v>6</v>
          </cell>
          <cell r="N136">
            <v>4.5</v>
          </cell>
          <cell r="O136">
            <v>39</v>
          </cell>
          <cell r="P136">
            <v>0.6</v>
          </cell>
          <cell r="S136">
            <v>2.067338209975631</v>
          </cell>
          <cell r="T136">
            <v>120233</v>
          </cell>
          <cell r="U136">
            <v>16439</v>
          </cell>
          <cell r="V136">
            <v>9540</v>
          </cell>
          <cell r="W136">
            <v>15923</v>
          </cell>
          <cell r="X136">
            <v>9480</v>
          </cell>
          <cell r="Y136">
            <v>574794</v>
          </cell>
          <cell r="Z136">
            <v>100</v>
          </cell>
        </row>
        <row r="137">
          <cell r="B137">
            <v>77</v>
          </cell>
          <cell r="C137">
            <v>1737373737373</v>
          </cell>
          <cell r="D137">
            <v>754</v>
          </cell>
          <cell r="E137">
            <v>0.5</v>
          </cell>
          <cell r="F137">
            <v>6</v>
          </cell>
          <cell r="G137">
            <v>9.1300000000000008</v>
          </cell>
          <cell r="H137" t="str">
            <v>10_55</v>
          </cell>
          <cell r="I137">
            <v>10</v>
          </cell>
          <cell r="J137" t="str">
            <v>7_2</v>
          </cell>
          <cell r="K137">
            <v>36</v>
          </cell>
          <cell r="L137">
            <v>24</v>
          </cell>
          <cell r="M137">
            <v>6</v>
          </cell>
          <cell r="N137">
            <v>4.5</v>
          </cell>
          <cell r="O137">
            <v>39</v>
          </cell>
          <cell r="P137">
            <v>0.6</v>
          </cell>
          <cell r="S137">
            <v>2.0651911381046548</v>
          </cell>
          <cell r="T137">
            <v>120358</v>
          </cell>
          <cell r="U137">
            <v>16446</v>
          </cell>
          <cell r="V137">
            <v>9581</v>
          </cell>
          <cell r="W137">
            <v>15958</v>
          </cell>
          <cell r="X137">
            <v>9521</v>
          </cell>
          <cell r="Y137">
            <v>574932</v>
          </cell>
          <cell r="Z137">
            <v>100</v>
          </cell>
        </row>
        <row r="138">
          <cell r="B138">
            <v>78</v>
          </cell>
          <cell r="C138">
            <v>1737373737373</v>
          </cell>
          <cell r="D138">
            <v>754</v>
          </cell>
          <cell r="E138">
            <v>0.5</v>
          </cell>
          <cell r="F138">
            <v>6</v>
          </cell>
          <cell r="G138">
            <v>9.15</v>
          </cell>
          <cell r="H138" t="str">
            <v>10_58</v>
          </cell>
          <cell r="I138">
            <v>10</v>
          </cell>
          <cell r="J138" t="str">
            <v>7_4</v>
          </cell>
          <cell r="K138">
            <v>37</v>
          </cell>
          <cell r="L138">
            <v>24</v>
          </cell>
          <cell r="M138">
            <v>6</v>
          </cell>
          <cell r="N138">
            <v>4.75</v>
          </cell>
          <cell r="O138">
            <v>40</v>
          </cell>
          <cell r="P138">
            <v>0.6</v>
          </cell>
          <cell r="S138">
            <v>2.0448375645792889</v>
          </cell>
          <cell r="T138">
            <v>121556</v>
          </cell>
          <cell r="U138">
            <v>16492</v>
          </cell>
          <cell r="V138">
            <v>9657</v>
          </cell>
          <cell r="W138">
            <v>16049</v>
          </cell>
          <cell r="X138">
            <v>9595</v>
          </cell>
          <cell r="Y138">
            <v>576072</v>
          </cell>
          <cell r="Z138">
            <v>100</v>
          </cell>
        </row>
        <row r="139">
          <cell r="B139">
            <v>78</v>
          </cell>
          <cell r="C139">
            <v>1737373737373</v>
          </cell>
          <cell r="D139">
            <v>754</v>
          </cell>
          <cell r="E139">
            <v>0.5</v>
          </cell>
          <cell r="F139">
            <v>6</v>
          </cell>
          <cell r="G139">
            <v>9.17</v>
          </cell>
          <cell r="H139" t="str">
            <v>10_60</v>
          </cell>
          <cell r="I139">
            <v>10</v>
          </cell>
          <cell r="J139" t="str">
            <v>7_6</v>
          </cell>
          <cell r="K139">
            <v>37</v>
          </cell>
          <cell r="L139">
            <v>24</v>
          </cell>
          <cell r="M139">
            <v>6</v>
          </cell>
          <cell r="N139">
            <v>4.75</v>
          </cell>
          <cell r="O139">
            <v>40</v>
          </cell>
          <cell r="P139">
            <v>0.6</v>
          </cell>
          <cell r="S139">
            <v>2.0418308210457141</v>
          </cell>
          <cell r="T139">
            <v>121735</v>
          </cell>
          <cell r="U139">
            <v>16507</v>
          </cell>
          <cell r="V139">
            <v>9708</v>
          </cell>
          <cell r="W139">
            <v>16094</v>
          </cell>
          <cell r="X139">
            <v>9646</v>
          </cell>
          <cell r="Y139">
            <v>576349</v>
          </cell>
          <cell r="Z139">
            <v>100</v>
          </cell>
        </row>
        <row r="140">
          <cell r="B140">
            <v>78</v>
          </cell>
          <cell r="C140">
            <v>1737373737373</v>
          </cell>
          <cell r="D140">
            <v>754</v>
          </cell>
          <cell r="E140">
            <v>0.5</v>
          </cell>
          <cell r="F140">
            <v>6</v>
          </cell>
          <cell r="G140">
            <v>9.18</v>
          </cell>
          <cell r="H140" t="str">
            <v>10_62</v>
          </cell>
          <cell r="I140">
            <v>10</v>
          </cell>
          <cell r="J140" t="str">
            <v>7_8</v>
          </cell>
          <cell r="K140">
            <v>37</v>
          </cell>
          <cell r="L140">
            <v>24</v>
          </cell>
          <cell r="M140">
            <v>6</v>
          </cell>
          <cell r="N140">
            <v>4.75</v>
          </cell>
          <cell r="O140">
            <v>40</v>
          </cell>
          <cell r="P140">
            <v>0.6</v>
          </cell>
          <cell r="S140">
            <v>2.0394685992320065</v>
          </cell>
          <cell r="T140">
            <v>121876</v>
          </cell>
          <cell r="U140">
            <v>16515</v>
          </cell>
          <cell r="V140">
            <v>9756</v>
          </cell>
          <cell r="W140">
            <v>16133</v>
          </cell>
          <cell r="X140">
            <v>9694</v>
          </cell>
          <cell r="Y140">
            <v>576487</v>
          </cell>
          <cell r="Z140">
            <v>100</v>
          </cell>
        </row>
        <row r="141">
          <cell r="B141">
            <v>78</v>
          </cell>
          <cell r="C141">
            <v>1747474747474</v>
          </cell>
          <cell r="D141">
            <v>754</v>
          </cell>
          <cell r="E141">
            <v>0.5</v>
          </cell>
          <cell r="F141">
            <v>6</v>
          </cell>
          <cell r="G141">
            <v>9.1999999999999993</v>
          </cell>
          <cell r="H141" t="str">
            <v>10_65</v>
          </cell>
          <cell r="I141">
            <v>10</v>
          </cell>
          <cell r="J141" t="str">
            <v>7_9</v>
          </cell>
          <cell r="K141">
            <v>37</v>
          </cell>
          <cell r="L141">
            <v>24</v>
          </cell>
          <cell r="M141">
            <v>6</v>
          </cell>
          <cell r="N141">
            <v>4.75</v>
          </cell>
          <cell r="O141">
            <v>40</v>
          </cell>
          <cell r="P141">
            <v>0.6</v>
          </cell>
          <cell r="S141">
            <v>2.0343941316091017</v>
          </cell>
          <cell r="T141">
            <v>122180</v>
          </cell>
          <cell r="U141">
            <v>16553</v>
          </cell>
          <cell r="V141">
            <v>9834</v>
          </cell>
          <cell r="W141">
            <v>16220</v>
          </cell>
          <cell r="X141">
            <v>9745</v>
          </cell>
          <cell r="Y141">
            <v>577476</v>
          </cell>
          <cell r="Z141">
            <v>100</v>
          </cell>
        </row>
        <row r="142">
          <cell r="B142">
            <v>78</v>
          </cell>
          <cell r="C142">
            <v>1747474747474</v>
          </cell>
          <cell r="D142">
            <v>754</v>
          </cell>
          <cell r="E142">
            <v>0.5</v>
          </cell>
          <cell r="F142">
            <v>6</v>
          </cell>
          <cell r="G142">
            <v>9.2100000000000009</v>
          </cell>
          <cell r="H142" t="str">
            <v>10_67</v>
          </cell>
          <cell r="I142">
            <v>10</v>
          </cell>
          <cell r="J142" t="str">
            <v>7_11</v>
          </cell>
          <cell r="K142">
            <v>37</v>
          </cell>
          <cell r="L142">
            <v>24</v>
          </cell>
          <cell r="M142">
            <v>6</v>
          </cell>
          <cell r="N142">
            <v>4.75</v>
          </cell>
          <cell r="O142">
            <v>40</v>
          </cell>
          <cell r="P142">
            <v>0.6</v>
          </cell>
          <cell r="S142">
            <v>2.1161976718521363</v>
          </cell>
          <cell r="T142">
            <v>122329</v>
          </cell>
          <cell r="U142">
            <v>16561</v>
          </cell>
          <cell r="V142">
            <v>9887</v>
          </cell>
          <cell r="W142">
            <v>16261</v>
          </cell>
          <cell r="X142">
            <v>9795</v>
          </cell>
          <cell r="Y142">
            <v>577614</v>
          </cell>
          <cell r="Z142">
            <v>100</v>
          </cell>
        </row>
        <row r="143">
          <cell r="B143">
            <v>78</v>
          </cell>
          <cell r="C143">
            <v>1747474747474</v>
          </cell>
          <cell r="D143">
            <v>754</v>
          </cell>
          <cell r="E143">
            <v>0.5</v>
          </cell>
          <cell r="F143">
            <v>6</v>
          </cell>
          <cell r="G143">
            <v>9.23</v>
          </cell>
          <cell r="H143" t="str">
            <v>10_69</v>
          </cell>
          <cell r="I143">
            <v>10</v>
          </cell>
          <cell r="J143" t="str">
            <v>7_12</v>
          </cell>
          <cell r="K143">
            <v>38</v>
          </cell>
          <cell r="L143">
            <v>24</v>
          </cell>
          <cell r="M143">
            <v>6</v>
          </cell>
          <cell r="N143">
            <v>4.75</v>
          </cell>
          <cell r="O143">
            <v>40</v>
          </cell>
          <cell r="P143">
            <v>0.6</v>
          </cell>
          <cell r="S143">
            <v>2.1119161425063431</v>
          </cell>
          <cell r="T143">
            <v>122577</v>
          </cell>
          <cell r="U143">
            <v>16576</v>
          </cell>
          <cell r="V143">
            <v>9918</v>
          </cell>
          <cell r="W143">
            <v>16310</v>
          </cell>
          <cell r="X143">
            <v>9853</v>
          </cell>
          <cell r="Y143">
            <v>577891</v>
          </cell>
          <cell r="Z143">
            <v>100</v>
          </cell>
        </row>
        <row r="144">
          <cell r="B144">
            <v>78</v>
          </cell>
          <cell r="C144">
            <v>1747474747474</v>
          </cell>
          <cell r="D144">
            <v>754</v>
          </cell>
          <cell r="E144">
            <v>0.5</v>
          </cell>
          <cell r="F144">
            <v>6</v>
          </cell>
          <cell r="G144">
            <v>9.24</v>
          </cell>
          <cell r="H144" t="str">
            <v>10_71</v>
          </cell>
          <cell r="I144">
            <v>10</v>
          </cell>
          <cell r="J144" t="str">
            <v>7_14</v>
          </cell>
          <cell r="K144">
            <v>38</v>
          </cell>
          <cell r="L144">
            <v>24</v>
          </cell>
          <cell r="M144">
            <v>6</v>
          </cell>
          <cell r="N144">
            <v>4.75</v>
          </cell>
          <cell r="O144">
            <v>40</v>
          </cell>
          <cell r="P144">
            <v>0.6</v>
          </cell>
          <cell r="S144">
            <v>2.1092317877017592</v>
          </cell>
          <cell r="T144">
            <v>122733</v>
          </cell>
          <cell r="U144">
            <v>16584</v>
          </cell>
          <cell r="V144">
            <v>9974</v>
          </cell>
          <cell r="W144">
            <v>16353</v>
          </cell>
          <cell r="X144">
            <v>9907</v>
          </cell>
          <cell r="Y144">
            <v>578030</v>
          </cell>
          <cell r="Z144">
            <v>100</v>
          </cell>
        </row>
        <row r="145">
          <cell r="B145">
            <v>78</v>
          </cell>
          <cell r="C145">
            <v>1747474747474</v>
          </cell>
          <cell r="D145">
            <v>754</v>
          </cell>
          <cell r="E145">
            <v>0.5</v>
          </cell>
          <cell r="F145">
            <v>6</v>
          </cell>
          <cell r="G145">
            <v>9.26</v>
          </cell>
          <cell r="H145" t="str">
            <v>10_73</v>
          </cell>
          <cell r="I145">
            <v>10</v>
          </cell>
          <cell r="J145" t="str">
            <v>7_15</v>
          </cell>
          <cell r="K145">
            <v>38</v>
          </cell>
          <cell r="L145">
            <v>24</v>
          </cell>
          <cell r="M145">
            <v>6</v>
          </cell>
          <cell r="N145">
            <v>4.75</v>
          </cell>
          <cell r="O145">
            <v>40</v>
          </cell>
          <cell r="P145">
            <v>0.6</v>
          </cell>
          <cell r="S145">
            <v>2.1061943291839555</v>
          </cell>
          <cell r="T145">
            <v>122910</v>
          </cell>
          <cell r="U145">
            <v>16599</v>
          </cell>
          <cell r="V145">
            <v>10036</v>
          </cell>
          <cell r="W145">
            <v>16403</v>
          </cell>
          <cell r="X145">
            <v>9938</v>
          </cell>
          <cell r="Y145">
            <v>578307</v>
          </cell>
          <cell r="Z145">
            <v>100</v>
          </cell>
        </row>
        <row r="146">
          <cell r="B146">
            <v>78</v>
          </cell>
          <cell r="C146">
            <v>1747474747474</v>
          </cell>
          <cell r="D146">
            <v>754</v>
          </cell>
          <cell r="E146">
            <v>0.5</v>
          </cell>
          <cell r="F146">
            <v>6</v>
          </cell>
          <cell r="G146">
            <v>9.27</v>
          </cell>
          <cell r="H146" t="str">
            <v>10_75</v>
          </cell>
          <cell r="I146">
            <v>10</v>
          </cell>
          <cell r="J146" t="str">
            <v>7_16</v>
          </cell>
          <cell r="K146">
            <v>38</v>
          </cell>
          <cell r="L146">
            <v>24</v>
          </cell>
          <cell r="M146">
            <v>6</v>
          </cell>
          <cell r="N146">
            <v>4.75</v>
          </cell>
          <cell r="O146">
            <v>40</v>
          </cell>
          <cell r="P146">
            <v>0.6</v>
          </cell>
          <cell r="S146">
            <v>2.1037980089394557</v>
          </cell>
          <cell r="T146">
            <v>123050</v>
          </cell>
          <cell r="U146">
            <v>16607</v>
          </cell>
          <cell r="V146">
            <v>10064</v>
          </cell>
          <cell r="W146">
            <v>16448</v>
          </cell>
          <cell r="X146">
            <v>9996</v>
          </cell>
          <cell r="Y146">
            <v>578446</v>
          </cell>
          <cell r="Z146">
            <v>100</v>
          </cell>
        </row>
        <row r="147">
          <cell r="B147">
            <v>78</v>
          </cell>
          <cell r="C147">
            <v>1747474747474</v>
          </cell>
          <cell r="D147">
            <v>754</v>
          </cell>
          <cell r="E147">
            <v>0.5</v>
          </cell>
          <cell r="F147">
            <v>6</v>
          </cell>
          <cell r="G147">
            <v>9.2899999999999991</v>
          </cell>
          <cell r="H147" t="str">
            <v>10_76</v>
          </cell>
          <cell r="I147">
            <v>10</v>
          </cell>
          <cell r="J147" t="str">
            <v>7_18</v>
          </cell>
          <cell r="K147">
            <v>38</v>
          </cell>
          <cell r="L147">
            <v>24</v>
          </cell>
          <cell r="M147">
            <v>6</v>
          </cell>
          <cell r="N147">
            <v>4.75</v>
          </cell>
          <cell r="O147">
            <v>40</v>
          </cell>
          <cell r="P147">
            <v>0.6</v>
          </cell>
          <cell r="S147">
            <v>2.1009125621860267</v>
          </cell>
          <cell r="T147">
            <v>123219</v>
          </cell>
          <cell r="U147">
            <v>16622</v>
          </cell>
          <cell r="V147">
            <v>10117</v>
          </cell>
          <cell r="W147">
            <v>16481</v>
          </cell>
          <cell r="X147">
            <v>10048</v>
          </cell>
          <cell r="Y147">
            <v>578723</v>
          </cell>
          <cell r="Z147">
            <v>100</v>
          </cell>
        </row>
        <row r="148">
          <cell r="B148">
            <v>78</v>
          </cell>
          <cell r="C148">
            <v>1747474747474</v>
          </cell>
          <cell r="D148">
            <v>754</v>
          </cell>
          <cell r="E148">
            <v>0.5</v>
          </cell>
          <cell r="F148">
            <v>6</v>
          </cell>
          <cell r="G148">
            <v>9.3000000000000007</v>
          </cell>
          <cell r="H148" t="str">
            <v>10_78</v>
          </cell>
          <cell r="I148">
            <v>10</v>
          </cell>
          <cell r="J148" t="str">
            <v>7_19</v>
          </cell>
          <cell r="K148">
            <v>38</v>
          </cell>
          <cell r="L148">
            <v>24</v>
          </cell>
          <cell r="M148">
            <v>6</v>
          </cell>
          <cell r="N148">
            <v>4.75</v>
          </cell>
          <cell r="O148">
            <v>40</v>
          </cell>
          <cell r="P148">
            <v>0.6</v>
          </cell>
          <cell r="S148">
            <v>2.0984601947099213</v>
          </cell>
          <cell r="T148">
            <v>123363</v>
          </cell>
          <cell r="U148">
            <v>16630</v>
          </cell>
          <cell r="V148">
            <v>10179</v>
          </cell>
          <cell r="W148">
            <v>16527</v>
          </cell>
          <cell r="X148">
            <v>10075</v>
          </cell>
          <cell r="Y148">
            <v>578862</v>
          </cell>
          <cell r="Z148">
            <v>100</v>
          </cell>
        </row>
        <row r="149">
          <cell r="B149">
            <v>78</v>
          </cell>
          <cell r="C149">
            <v>1747474747474</v>
          </cell>
          <cell r="D149">
            <v>754</v>
          </cell>
          <cell r="E149">
            <v>0.5</v>
          </cell>
          <cell r="F149">
            <v>6</v>
          </cell>
          <cell r="G149">
            <v>9.31</v>
          </cell>
          <cell r="H149" t="str">
            <v>10_80</v>
          </cell>
          <cell r="I149">
            <v>10</v>
          </cell>
          <cell r="J149" t="str">
            <v>7_20</v>
          </cell>
          <cell r="K149">
            <v>39</v>
          </cell>
          <cell r="L149">
            <v>24</v>
          </cell>
          <cell r="M149">
            <v>6</v>
          </cell>
          <cell r="N149">
            <v>4.75</v>
          </cell>
          <cell r="O149">
            <v>40</v>
          </cell>
          <cell r="P149">
            <v>0.6</v>
          </cell>
          <cell r="S149">
            <v>2.0932001730369603</v>
          </cell>
          <cell r="T149">
            <v>123673</v>
          </cell>
          <cell r="U149">
            <v>16638</v>
          </cell>
          <cell r="V149">
            <v>10207</v>
          </cell>
          <cell r="W149">
            <v>16573</v>
          </cell>
          <cell r="X149">
            <v>10136</v>
          </cell>
          <cell r="Y149">
            <v>579000</v>
          </cell>
          <cell r="Z149">
            <v>100</v>
          </cell>
        </row>
        <row r="150">
          <cell r="B150">
            <v>79</v>
          </cell>
          <cell r="C150">
            <v>1757575757575</v>
          </cell>
          <cell r="D150">
            <v>755</v>
          </cell>
          <cell r="E150">
            <v>0.5</v>
          </cell>
          <cell r="F150">
            <v>6</v>
          </cell>
          <cell r="G150">
            <v>9.33</v>
          </cell>
          <cell r="H150" t="str">
            <v>10_82</v>
          </cell>
          <cell r="I150">
            <v>10</v>
          </cell>
          <cell r="J150" t="str">
            <v>7_21</v>
          </cell>
          <cell r="K150">
            <v>39</v>
          </cell>
          <cell r="L150">
            <v>25</v>
          </cell>
          <cell r="M150">
            <v>6</v>
          </cell>
          <cell r="N150">
            <v>4.75</v>
          </cell>
          <cell r="O150">
            <v>41</v>
          </cell>
          <cell r="P150">
            <v>0.625</v>
          </cell>
          <cell r="S150">
            <v>2.0278583794200129</v>
          </cell>
          <cell r="T150">
            <v>127658</v>
          </cell>
          <cell r="U150">
            <v>16863</v>
          </cell>
          <cell r="V150">
            <v>10503</v>
          </cell>
          <cell r="W150">
            <v>16837</v>
          </cell>
          <cell r="X150">
            <v>10275</v>
          </cell>
          <cell r="Y150">
            <v>608264</v>
          </cell>
          <cell r="Z150">
            <v>100</v>
          </cell>
        </row>
        <row r="151">
          <cell r="B151">
            <v>79</v>
          </cell>
          <cell r="C151">
            <v>1757575757575</v>
          </cell>
          <cell r="D151">
            <v>755</v>
          </cell>
          <cell r="E151">
            <v>0.5</v>
          </cell>
          <cell r="F151">
            <v>6</v>
          </cell>
          <cell r="G151">
            <v>9.34</v>
          </cell>
          <cell r="H151" t="str">
            <v>10_83</v>
          </cell>
          <cell r="I151">
            <v>10</v>
          </cell>
          <cell r="J151" t="str">
            <v>7_22</v>
          </cell>
          <cell r="K151">
            <v>39</v>
          </cell>
          <cell r="L151">
            <v>25</v>
          </cell>
          <cell r="M151">
            <v>6</v>
          </cell>
          <cell r="N151">
            <v>4.75</v>
          </cell>
          <cell r="O151">
            <v>41</v>
          </cell>
          <cell r="P151">
            <v>0.625</v>
          </cell>
          <cell r="S151">
            <v>2.0261283821331015</v>
          </cell>
          <cell r="T151">
            <v>127767</v>
          </cell>
          <cell r="U151">
            <v>16871</v>
          </cell>
          <cell r="V151">
            <v>10520</v>
          </cell>
          <cell r="W151">
            <v>16865</v>
          </cell>
          <cell r="X151">
            <v>10327</v>
          </cell>
          <cell r="Y151">
            <v>608403</v>
          </cell>
          <cell r="Z151">
            <v>100</v>
          </cell>
        </row>
        <row r="152">
          <cell r="B152">
            <v>79</v>
          </cell>
          <cell r="C152">
            <v>1757575757575</v>
          </cell>
          <cell r="D152">
            <v>755</v>
          </cell>
          <cell r="E152">
            <v>0.5</v>
          </cell>
          <cell r="F152">
            <v>6</v>
          </cell>
          <cell r="G152">
            <v>9.36</v>
          </cell>
          <cell r="H152" t="str">
            <v>10_85</v>
          </cell>
          <cell r="I152">
            <v>10</v>
          </cell>
          <cell r="J152" t="str">
            <v>7_23</v>
          </cell>
          <cell r="K152">
            <v>39</v>
          </cell>
          <cell r="L152">
            <v>25</v>
          </cell>
          <cell r="M152">
            <v>6</v>
          </cell>
          <cell r="N152">
            <v>4.75</v>
          </cell>
          <cell r="O152">
            <v>41</v>
          </cell>
          <cell r="P152">
            <v>0.625</v>
          </cell>
          <cell r="S152">
            <v>2.0795999046554701</v>
          </cell>
          <cell r="T152">
            <v>127957</v>
          </cell>
          <cell r="U152">
            <v>16886</v>
          </cell>
          <cell r="V152">
            <v>10591</v>
          </cell>
          <cell r="W152">
            <v>16920</v>
          </cell>
          <cell r="X152">
            <v>10360</v>
          </cell>
          <cell r="Y152">
            <v>608680</v>
          </cell>
          <cell r="Z152">
            <v>100</v>
          </cell>
        </row>
        <row r="153">
          <cell r="B153">
            <v>79</v>
          </cell>
          <cell r="C153">
            <v>1757575757575</v>
          </cell>
          <cell r="D153">
            <v>755</v>
          </cell>
          <cell r="E153">
            <v>0.5</v>
          </cell>
          <cell r="F153">
            <v>6</v>
          </cell>
          <cell r="G153">
            <v>9.3699999999999992</v>
          </cell>
          <cell r="H153" t="str">
            <v>10_87</v>
          </cell>
          <cell r="I153">
            <v>10</v>
          </cell>
          <cell r="J153" t="str">
            <v>7_24</v>
          </cell>
          <cell r="K153">
            <v>39</v>
          </cell>
          <cell r="L153">
            <v>25</v>
          </cell>
          <cell r="M153">
            <v>6</v>
          </cell>
          <cell r="N153">
            <v>4.75</v>
          </cell>
          <cell r="O153">
            <v>41</v>
          </cell>
          <cell r="P153">
            <v>0.625</v>
          </cell>
          <cell r="S153">
            <v>2.0771324809342042</v>
          </cell>
          <cell r="T153">
            <v>128109</v>
          </cell>
          <cell r="U153">
            <v>16894</v>
          </cell>
          <cell r="V153">
            <v>10621</v>
          </cell>
          <cell r="W153">
            <v>16969</v>
          </cell>
          <cell r="X153">
            <v>10427</v>
          </cell>
          <cell r="Y153">
            <v>608819</v>
          </cell>
          <cell r="Z153">
            <v>100</v>
          </cell>
        </row>
        <row r="154">
          <cell r="B154">
            <v>79</v>
          </cell>
          <cell r="C154">
            <v>1757575757575</v>
          </cell>
          <cell r="D154">
            <v>755</v>
          </cell>
          <cell r="E154">
            <v>0.5</v>
          </cell>
          <cell r="F154">
            <v>6</v>
          </cell>
          <cell r="G154">
            <v>9.3800000000000008</v>
          </cell>
          <cell r="H154" t="str">
            <v>10_88</v>
          </cell>
          <cell r="I154">
            <v>10</v>
          </cell>
          <cell r="J154" t="str">
            <v>7_25</v>
          </cell>
          <cell r="K154">
            <v>39</v>
          </cell>
          <cell r="L154">
            <v>25</v>
          </cell>
          <cell r="M154">
            <v>6</v>
          </cell>
          <cell r="N154">
            <v>4.75</v>
          </cell>
          <cell r="O154">
            <v>41</v>
          </cell>
          <cell r="P154">
            <v>0.625</v>
          </cell>
          <cell r="S154">
            <v>2.0753343082202464</v>
          </cell>
          <cell r="T154">
            <v>128220</v>
          </cell>
          <cell r="U154">
            <v>16901</v>
          </cell>
          <cell r="V154">
            <v>10677</v>
          </cell>
          <cell r="W154">
            <v>16997</v>
          </cell>
          <cell r="X154">
            <v>10444</v>
          </cell>
          <cell r="Y154">
            <v>608957</v>
          </cell>
          <cell r="Z154">
            <v>100</v>
          </cell>
        </row>
        <row r="155">
          <cell r="B155">
            <v>79</v>
          </cell>
          <cell r="C155">
            <v>1757575757575</v>
          </cell>
          <cell r="D155">
            <v>755</v>
          </cell>
          <cell r="E155">
            <v>0.5</v>
          </cell>
          <cell r="F155">
            <v>6</v>
          </cell>
          <cell r="G155">
            <v>9.4</v>
          </cell>
          <cell r="H155" t="str">
            <v>10_90</v>
          </cell>
          <cell r="I155">
            <v>10</v>
          </cell>
          <cell r="J155" t="str">
            <v>7_26</v>
          </cell>
          <cell r="K155">
            <v>39</v>
          </cell>
          <cell r="L155">
            <v>25</v>
          </cell>
          <cell r="M155">
            <v>6</v>
          </cell>
          <cell r="N155">
            <v>4.75</v>
          </cell>
          <cell r="O155">
            <v>41</v>
          </cell>
          <cell r="P155">
            <v>0.625</v>
          </cell>
          <cell r="S155">
            <v>2.0721022037065877</v>
          </cell>
          <cell r="T155">
            <v>128420</v>
          </cell>
          <cell r="U155">
            <v>16917</v>
          </cell>
          <cell r="V155">
            <v>10712</v>
          </cell>
          <cell r="W155">
            <v>17055</v>
          </cell>
          <cell r="X155">
            <v>10517</v>
          </cell>
          <cell r="Y155">
            <v>609235</v>
          </cell>
          <cell r="Z155">
            <v>100</v>
          </cell>
        </row>
        <row r="156">
          <cell r="B156">
            <v>79</v>
          </cell>
          <cell r="C156">
            <v>1757575757575</v>
          </cell>
          <cell r="D156">
            <v>755</v>
          </cell>
          <cell r="E156">
            <v>0.5</v>
          </cell>
          <cell r="F156">
            <v>6</v>
          </cell>
          <cell r="G156">
            <v>9.41</v>
          </cell>
          <cell r="H156" t="str">
            <v>10_92</v>
          </cell>
          <cell r="I156">
            <v>10</v>
          </cell>
          <cell r="J156" t="str">
            <v>7_27</v>
          </cell>
          <cell r="K156">
            <v>39</v>
          </cell>
          <cell r="L156">
            <v>25</v>
          </cell>
          <cell r="M156">
            <v>6</v>
          </cell>
          <cell r="N156">
            <v>4.75</v>
          </cell>
          <cell r="O156">
            <v>41</v>
          </cell>
          <cell r="P156">
            <v>0.625</v>
          </cell>
          <cell r="S156">
            <v>2.0696203353710705</v>
          </cell>
          <cell r="T156">
            <v>128574</v>
          </cell>
          <cell r="U156">
            <v>16924</v>
          </cell>
          <cell r="V156">
            <v>10784</v>
          </cell>
          <cell r="W156">
            <v>17105</v>
          </cell>
          <cell r="X156">
            <v>10546</v>
          </cell>
          <cell r="Y156">
            <v>609373</v>
          </cell>
          <cell r="Z156">
            <v>100</v>
          </cell>
        </row>
        <row r="157">
          <cell r="B157">
            <v>79</v>
          </cell>
          <cell r="C157">
            <v>1757575757575</v>
          </cell>
          <cell r="D157">
            <v>755</v>
          </cell>
          <cell r="E157">
            <v>0.5</v>
          </cell>
          <cell r="F157">
            <v>6</v>
          </cell>
          <cell r="G157">
            <v>9.42</v>
          </cell>
          <cell r="H157" t="str">
            <v>10_93</v>
          </cell>
          <cell r="I157">
            <v>10</v>
          </cell>
          <cell r="J157" t="str">
            <v>7_28</v>
          </cell>
          <cell r="K157">
            <v>40</v>
          </cell>
          <cell r="L157">
            <v>25</v>
          </cell>
          <cell r="M157">
            <v>6</v>
          </cell>
          <cell r="N157">
            <v>4.75</v>
          </cell>
          <cell r="O157">
            <v>41</v>
          </cell>
          <cell r="P157">
            <v>0.625</v>
          </cell>
          <cell r="S157">
            <v>2.0615712061111284</v>
          </cell>
          <cell r="T157">
            <v>129076</v>
          </cell>
          <cell r="U157">
            <v>16932</v>
          </cell>
          <cell r="V157">
            <v>10802</v>
          </cell>
          <cell r="W157">
            <v>17135</v>
          </cell>
          <cell r="X157">
            <v>10604</v>
          </cell>
          <cell r="Y157">
            <v>609512</v>
          </cell>
          <cell r="Z157">
            <v>100</v>
          </cell>
        </row>
        <row r="158">
          <cell r="B158">
            <v>79</v>
          </cell>
          <cell r="C158">
            <v>1757575757575</v>
          </cell>
          <cell r="D158">
            <v>755</v>
          </cell>
          <cell r="E158">
            <v>0.5</v>
          </cell>
          <cell r="F158">
            <v>6</v>
          </cell>
          <cell r="G158">
            <v>9.44</v>
          </cell>
          <cell r="H158" t="str">
            <v>10_95</v>
          </cell>
          <cell r="I158">
            <v>10</v>
          </cell>
          <cell r="J158" t="str">
            <v>7_29</v>
          </cell>
          <cell r="K158">
            <v>40</v>
          </cell>
          <cell r="L158">
            <v>25</v>
          </cell>
          <cell r="M158">
            <v>6</v>
          </cell>
          <cell r="N158">
            <v>4.75</v>
          </cell>
          <cell r="O158">
            <v>41</v>
          </cell>
          <cell r="P158">
            <v>0.625</v>
          </cell>
          <cell r="S158">
            <v>2.0583499512678105</v>
          </cell>
          <cell r="T158">
            <v>129278</v>
          </cell>
          <cell r="U158">
            <v>16947</v>
          </cell>
          <cell r="V158">
            <v>10881</v>
          </cell>
          <cell r="W158">
            <v>17194</v>
          </cell>
          <cell r="X158">
            <v>10639</v>
          </cell>
          <cell r="Y158">
            <v>609789</v>
          </cell>
          <cell r="Z158">
            <v>100</v>
          </cell>
        </row>
        <row r="159">
          <cell r="B159">
            <v>79</v>
          </cell>
          <cell r="C159">
            <v>1757575757575</v>
          </cell>
          <cell r="D159">
            <v>755</v>
          </cell>
          <cell r="E159">
            <v>0.5</v>
          </cell>
          <cell r="F159">
            <v>6</v>
          </cell>
          <cell r="G159">
            <v>9.4499999999999993</v>
          </cell>
          <cell r="H159" t="str">
            <v>10_96</v>
          </cell>
          <cell r="I159">
            <v>10</v>
          </cell>
          <cell r="J159" t="str">
            <v>7_30</v>
          </cell>
          <cell r="K159">
            <v>40</v>
          </cell>
          <cell r="L159">
            <v>25</v>
          </cell>
          <cell r="M159">
            <v>6</v>
          </cell>
          <cell r="N159">
            <v>4.75</v>
          </cell>
          <cell r="O159">
            <v>41</v>
          </cell>
          <cell r="P159">
            <v>0.625</v>
          </cell>
          <cell r="S159">
            <v>2.0564410964620783</v>
          </cell>
          <cell r="T159">
            <v>129398</v>
          </cell>
          <cell r="U159">
            <v>16955</v>
          </cell>
          <cell r="V159">
            <v>10899</v>
          </cell>
          <cell r="W159">
            <v>17225</v>
          </cell>
          <cell r="X159">
            <v>10699</v>
          </cell>
          <cell r="Y159">
            <v>609928</v>
          </cell>
          <cell r="Z159">
            <v>100</v>
          </cell>
        </row>
        <row r="160">
          <cell r="B160">
            <v>79</v>
          </cell>
          <cell r="C160">
            <v>1757575757575</v>
          </cell>
          <cell r="D160">
            <v>755</v>
          </cell>
          <cell r="E160">
            <v>0.5</v>
          </cell>
          <cell r="F160">
            <v>6</v>
          </cell>
          <cell r="G160">
            <v>9.4600000000000009</v>
          </cell>
          <cell r="H160" t="str">
            <v>10_98</v>
          </cell>
          <cell r="I160">
            <v>10</v>
          </cell>
          <cell r="J160" t="str">
            <v>7_31</v>
          </cell>
          <cell r="K160">
            <v>40</v>
          </cell>
          <cell r="L160">
            <v>25</v>
          </cell>
          <cell r="M160">
            <v>6</v>
          </cell>
          <cell r="N160">
            <v>4.75</v>
          </cell>
          <cell r="O160">
            <v>41</v>
          </cell>
          <cell r="P160">
            <v>0.625</v>
          </cell>
          <cell r="S160">
            <v>2.0538380466494806</v>
          </cell>
          <cell r="T160">
            <v>129562</v>
          </cell>
          <cell r="U160">
            <v>16963</v>
          </cell>
          <cell r="V160">
            <v>10976</v>
          </cell>
          <cell r="W160">
            <v>17278</v>
          </cell>
          <cell r="X160">
            <v>10730</v>
          </cell>
          <cell r="Y160">
            <v>610066</v>
          </cell>
          <cell r="Z160">
            <v>100</v>
          </cell>
        </row>
        <row r="161">
          <cell r="B161">
            <v>79</v>
          </cell>
          <cell r="C161">
            <v>1757575757575</v>
          </cell>
          <cell r="D161">
            <v>755</v>
          </cell>
          <cell r="E161">
            <v>0.5</v>
          </cell>
          <cell r="F161">
            <v>6</v>
          </cell>
          <cell r="G161">
            <v>9.4700000000000006</v>
          </cell>
          <cell r="H161" t="str">
            <v>11_5</v>
          </cell>
          <cell r="I161">
            <v>11</v>
          </cell>
          <cell r="J161" t="str">
            <v>7_32</v>
          </cell>
          <cell r="K161">
            <v>40</v>
          </cell>
          <cell r="L161">
            <v>25</v>
          </cell>
          <cell r="M161">
            <v>6</v>
          </cell>
          <cell r="N161">
            <v>4.75</v>
          </cell>
          <cell r="O161">
            <v>41</v>
          </cell>
          <cell r="P161">
            <v>0.625</v>
          </cell>
          <cell r="S161">
            <v>2.007615262740956</v>
          </cell>
          <cell r="T161">
            <v>132545</v>
          </cell>
          <cell r="U161">
            <v>17075</v>
          </cell>
          <cell r="V161">
            <v>11076</v>
          </cell>
          <cell r="W161">
            <v>17433</v>
          </cell>
          <cell r="X161">
            <v>10850</v>
          </cell>
          <cell r="Y161">
            <v>631262</v>
          </cell>
          <cell r="Z161">
            <v>100</v>
          </cell>
        </row>
        <row r="162">
          <cell r="B162">
            <v>79</v>
          </cell>
          <cell r="C162">
            <v>1757575757575</v>
          </cell>
          <cell r="D162">
            <v>755</v>
          </cell>
          <cell r="E162">
            <v>0.5</v>
          </cell>
          <cell r="F162">
            <v>6</v>
          </cell>
          <cell r="G162">
            <v>9.49</v>
          </cell>
          <cell r="H162" t="str">
            <v>11_15</v>
          </cell>
          <cell r="I162">
            <v>11</v>
          </cell>
          <cell r="J162" t="str">
            <v>7_33</v>
          </cell>
          <cell r="K162">
            <v>40</v>
          </cell>
          <cell r="L162">
            <v>25</v>
          </cell>
          <cell r="M162">
            <v>6</v>
          </cell>
          <cell r="N162">
            <v>4.75</v>
          </cell>
          <cell r="O162">
            <v>41</v>
          </cell>
          <cell r="P162">
            <v>0.625</v>
          </cell>
          <cell r="S162">
            <v>2.0418800581189633</v>
          </cell>
          <cell r="T162">
            <v>132831</v>
          </cell>
          <cell r="U162">
            <v>17154</v>
          </cell>
          <cell r="V162">
            <v>11186</v>
          </cell>
          <cell r="W162">
            <v>17507</v>
          </cell>
          <cell r="X162">
            <v>10860</v>
          </cell>
          <cell r="Y162">
            <v>631539</v>
          </cell>
          <cell r="Z162">
            <v>100</v>
          </cell>
        </row>
        <row r="163">
          <cell r="B163">
            <v>79</v>
          </cell>
          <cell r="C163">
            <v>1757575757575</v>
          </cell>
          <cell r="D163">
            <v>755</v>
          </cell>
          <cell r="E163">
            <v>0.5</v>
          </cell>
          <cell r="F163">
            <v>6</v>
          </cell>
          <cell r="G163">
            <v>9.5</v>
          </cell>
          <cell r="H163" t="str">
            <v>11_21</v>
          </cell>
          <cell r="I163">
            <v>11</v>
          </cell>
          <cell r="J163" t="str">
            <v>7_34</v>
          </cell>
          <cell r="K163">
            <v>40</v>
          </cell>
          <cell r="L163">
            <v>25</v>
          </cell>
          <cell r="M163">
            <v>6</v>
          </cell>
          <cell r="N163">
            <v>4.75</v>
          </cell>
          <cell r="O163">
            <v>41</v>
          </cell>
          <cell r="P163">
            <v>0.625</v>
          </cell>
          <cell r="S163">
            <v>2.0387796261078082</v>
          </cell>
          <cell r="T163">
            <v>133033</v>
          </cell>
          <cell r="U163">
            <v>17211</v>
          </cell>
          <cell r="V163">
            <v>11228</v>
          </cell>
          <cell r="W163">
            <v>17559</v>
          </cell>
          <cell r="X163">
            <v>10911</v>
          </cell>
          <cell r="Y163">
            <v>631678</v>
          </cell>
          <cell r="Z163">
            <v>100</v>
          </cell>
        </row>
        <row r="164">
          <cell r="B164">
            <v>79</v>
          </cell>
          <cell r="C164">
            <v>1757575757575</v>
          </cell>
          <cell r="D164">
            <v>755</v>
          </cell>
          <cell r="E164">
            <v>0.5</v>
          </cell>
          <cell r="F164">
            <v>6</v>
          </cell>
          <cell r="G164">
            <v>9.51</v>
          </cell>
          <cell r="H164" t="str">
            <v>11_26</v>
          </cell>
          <cell r="I164">
            <v>11</v>
          </cell>
          <cell r="J164" t="str">
            <v>7_35</v>
          </cell>
          <cell r="K164">
            <v>40</v>
          </cell>
          <cell r="L164">
            <v>25</v>
          </cell>
          <cell r="M164">
            <v>6</v>
          </cell>
          <cell r="N164">
            <v>4.75</v>
          </cell>
          <cell r="O164">
            <v>41</v>
          </cell>
          <cell r="P164">
            <v>0.625</v>
          </cell>
          <cell r="S164">
            <v>2.0358872408461068</v>
          </cell>
          <cell r="T164">
            <v>133222</v>
          </cell>
          <cell r="U164">
            <v>17264</v>
          </cell>
          <cell r="V164">
            <v>11313</v>
          </cell>
          <cell r="W164">
            <v>17607</v>
          </cell>
          <cell r="X164">
            <v>10915</v>
          </cell>
          <cell r="Y164">
            <v>631816</v>
          </cell>
          <cell r="Z164">
            <v>100</v>
          </cell>
        </row>
        <row r="165">
          <cell r="B165">
            <v>79</v>
          </cell>
          <cell r="C165">
            <v>1757575757575</v>
          </cell>
          <cell r="D165">
            <v>755</v>
          </cell>
          <cell r="E165">
            <v>0.5</v>
          </cell>
          <cell r="F165">
            <v>6</v>
          </cell>
          <cell r="G165">
            <v>9.52</v>
          </cell>
          <cell r="H165" t="str">
            <v>11_31</v>
          </cell>
          <cell r="I165">
            <v>11</v>
          </cell>
          <cell r="J165" t="str">
            <v>7_35</v>
          </cell>
          <cell r="K165">
            <v>40</v>
          </cell>
          <cell r="L165">
            <v>25</v>
          </cell>
          <cell r="M165">
            <v>6</v>
          </cell>
          <cell r="N165">
            <v>4.75</v>
          </cell>
          <cell r="O165">
            <v>41</v>
          </cell>
          <cell r="P165">
            <v>0.625</v>
          </cell>
          <cell r="S165">
            <v>2.0332926262444526</v>
          </cell>
          <cell r="T165">
            <v>133392</v>
          </cell>
          <cell r="U165">
            <v>17323</v>
          </cell>
          <cell r="V165">
            <v>11354</v>
          </cell>
          <cell r="W165">
            <v>17662</v>
          </cell>
          <cell r="X165">
            <v>10920</v>
          </cell>
          <cell r="Y165">
            <v>631955</v>
          </cell>
          <cell r="Z165">
            <v>100</v>
          </cell>
        </row>
        <row r="166">
          <cell r="B166">
            <v>79</v>
          </cell>
          <cell r="C166">
            <v>1767676767676</v>
          </cell>
          <cell r="D166">
            <v>755</v>
          </cell>
          <cell r="E166">
            <v>0.5</v>
          </cell>
          <cell r="F166">
            <v>6</v>
          </cell>
          <cell r="G166">
            <v>9.5399999999999991</v>
          </cell>
          <cell r="H166" t="str">
            <v>11_35</v>
          </cell>
          <cell r="I166">
            <v>11</v>
          </cell>
          <cell r="J166" t="str">
            <v>7_36</v>
          </cell>
          <cell r="K166">
            <v>41</v>
          </cell>
          <cell r="L166">
            <v>25</v>
          </cell>
          <cell r="M166">
            <v>6</v>
          </cell>
          <cell r="N166">
            <v>4.75</v>
          </cell>
          <cell r="O166">
            <v>41</v>
          </cell>
          <cell r="P166">
            <v>0.625</v>
          </cell>
          <cell r="S166">
            <v>2.0230705025882778</v>
          </cell>
          <cell r="T166">
            <v>134066</v>
          </cell>
          <cell r="U166">
            <v>17406</v>
          </cell>
          <cell r="V166">
            <v>11408</v>
          </cell>
          <cell r="W166">
            <v>17741</v>
          </cell>
          <cell r="X166">
            <v>10990</v>
          </cell>
          <cell r="Y166">
            <v>635617</v>
          </cell>
          <cell r="Z166">
            <v>100</v>
          </cell>
        </row>
        <row r="167">
          <cell r="B167">
            <v>79</v>
          </cell>
          <cell r="C167">
            <v>1767676767676</v>
          </cell>
          <cell r="D167">
            <v>755</v>
          </cell>
          <cell r="E167">
            <v>0.5</v>
          </cell>
          <cell r="F167">
            <v>6</v>
          </cell>
          <cell r="G167">
            <v>9.5500000000000007</v>
          </cell>
          <cell r="H167" t="str">
            <v>11_39</v>
          </cell>
          <cell r="I167">
            <v>11</v>
          </cell>
          <cell r="J167" t="str">
            <v>7_37</v>
          </cell>
          <cell r="K167">
            <v>41</v>
          </cell>
          <cell r="L167">
            <v>25</v>
          </cell>
          <cell r="M167">
            <v>6</v>
          </cell>
          <cell r="N167">
            <v>4.75</v>
          </cell>
          <cell r="O167">
            <v>41</v>
          </cell>
          <cell r="P167">
            <v>0.625</v>
          </cell>
          <cell r="S167">
            <v>2.0200569764497343</v>
          </cell>
          <cell r="T167">
            <v>134266</v>
          </cell>
          <cell r="U167">
            <v>17463</v>
          </cell>
          <cell r="V167">
            <v>11494</v>
          </cell>
          <cell r="W167">
            <v>17793</v>
          </cell>
          <cell r="X167">
            <v>10995</v>
          </cell>
          <cell r="Y167">
            <v>635756</v>
          </cell>
          <cell r="Z167">
            <v>100</v>
          </cell>
        </row>
        <row r="168">
          <cell r="B168">
            <v>79</v>
          </cell>
          <cell r="C168">
            <v>1767676767676</v>
          </cell>
          <cell r="D168">
            <v>755</v>
          </cell>
          <cell r="E168">
            <v>0.5</v>
          </cell>
          <cell r="F168">
            <v>6</v>
          </cell>
          <cell r="G168">
            <v>9.56</v>
          </cell>
          <cell r="H168" t="str">
            <v>11_42</v>
          </cell>
          <cell r="I168">
            <v>11</v>
          </cell>
          <cell r="J168" t="str">
            <v>7_38</v>
          </cell>
          <cell r="K168">
            <v>41</v>
          </cell>
          <cell r="L168">
            <v>25</v>
          </cell>
          <cell r="M168">
            <v>6</v>
          </cell>
          <cell r="N168">
            <v>4.75</v>
          </cell>
          <cell r="O168">
            <v>41</v>
          </cell>
          <cell r="P168">
            <v>0.625</v>
          </cell>
          <cell r="S168">
            <v>2.0174274960763459</v>
          </cell>
          <cell r="T168">
            <v>134441</v>
          </cell>
          <cell r="U168">
            <v>17509</v>
          </cell>
          <cell r="V168">
            <v>11524</v>
          </cell>
          <cell r="W168">
            <v>17836</v>
          </cell>
          <cell r="X168">
            <v>11050</v>
          </cell>
          <cell r="Y168">
            <v>635894</v>
          </cell>
          <cell r="Z168">
            <v>100</v>
          </cell>
        </row>
        <row r="169">
          <cell r="B169">
            <v>79</v>
          </cell>
          <cell r="C169">
            <v>1767676767676</v>
          </cell>
          <cell r="D169">
            <v>755</v>
          </cell>
          <cell r="E169">
            <v>0.5</v>
          </cell>
          <cell r="F169">
            <v>6</v>
          </cell>
          <cell r="G169">
            <v>9.57</v>
          </cell>
          <cell r="H169" t="str">
            <v>11_45</v>
          </cell>
          <cell r="I169">
            <v>11</v>
          </cell>
          <cell r="J169" t="str">
            <v>7_39</v>
          </cell>
          <cell r="K169">
            <v>41</v>
          </cell>
          <cell r="L169">
            <v>25</v>
          </cell>
          <cell r="M169">
            <v>6</v>
          </cell>
          <cell r="N169">
            <v>4.75</v>
          </cell>
          <cell r="O169">
            <v>41</v>
          </cell>
          <cell r="P169">
            <v>0.625</v>
          </cell>
          <cell r="S169">
            <v>2.0147449858861983</v>
          </cell>
          <cell r="T169">
            <v>134620</v>
          </cell>
          <cell r="U169">
            <v>17557</v>
          </cell>
          <cell r="V169">
            <v>11606</v>
          </cell>
          <cell r="W169">
            <v>17880</v>
          </cell>
          <cell r="X169">
            <v>11055</v>
          </cell>
          <cell r="Y169">
            <v>636033</v>
          </cell>
          <cell r="Z169">
            <v>100</v>
          </cell>
        </row>
        <row r="170">
          <cell r="B170">
            <v>79</v>
          </cell>
          <cell r="C170">
            <v>1767676767676</v>
          </cell>
          <cell r="D170">
            <v>755</v>
          </cell>
          <cell r="E170">
            <v>0.5</v>
          </cell>
          <cell r="F170">
            <v>6</v>
          </cell>
          <cell r="G170">
            <v>9.58</v>
          </cell>
          <cell r="H170" t="str">
            <v>11_48</v>
          </cell>
          <cell r="I170">
            <v>11</v>
          </cell>
          <cell r="J170" t="str">
            <v>7_40</v>
          </cell>
          <cell r="K170">
            <v>41</v>
          </cell>
          <cell r="L170">
            <v>25</v>
          </cell>
          <cell r="M170">
            <v>6</v>
          </cell>
          <cell r="N170">
            <v>4.75</v>
          </cell>
          <cell r="O170">
            <v>41</v>
          </cell>
          <cell r="P170">
            <v>0.625</v>
          </cell>
          <cell r="S170">
            <v>2.0119949704756537</v>
          </cell>
          <cell r="T170">
            <v>134804</v>
          </cell>
          <cell r="U170">
            <v>17607</v>
          </cell>
          <cell r="V170">
            <v>11637</v>
          </cell>
          <cell r="W170">
            <v>17926</v>
          </cell>
          <cell r="X170">
            <v>11112</v>
          </cell>
          <cell r="Y170">
            <v>636171</v>
          </cell>
          <cell r="Z170">
            <v>100</v>
          </cell>
        </row>
        <row r="171">
          <cell r="B171">
            <v>79</v>
          </cell>
          <cell r="C171">
            <v>1767676767676</v>
          </cell>
          <cell r="D171">
            <v>755</v>
          </cell>
          <cell r="E171">
            <v>0.5</v>
          </cell>
          <cell r="F171">
            <v>6</v>
          </cell>
          <cell r="G171">
            <v>9.59</v>
          </cell>
          <cell r="H171" t="str">
            <v>11_51</v>
          </cell>
          <cell r="I171">
            <v>11</v>
          </cell>
          <cell r="J171" t="str">
            <v>7_40</v>
          </cell>
          <cell r="K171">
            <v>41</v>
          </cell>
          <cell r="L171">
            <v>25</v>
          </cell>
          <cell r="M171">
            <v>6</v>
          </cell>
          <cell r="N171">
            <v>4.75</v>
          </cell>
          <cell r="O171">
            <v>41</v>
          </cell>
          <cell r="P171">
            <v>0.625</v>
          </cell>
          <cell r="S171">
            <v>2.0097586585058616</v>
          </cell>
          <cell r="T171">
            <v>134954</v>
          </cell>
          <cell r="U171">
            <v>17660</v>
          </cell>
          <cell r="V171">
            <v>11669</v>
          </cell>
          <cell r="W171">
            <v>17974</v>
          </cell>
          <cell r="X171">
            <v>11117</v>
          </cell>
          <cell r="Y171">
            <v>636310</v>
          </cell>
          <cell r="Z171">
            <v>100</v>
          </cell>
        </row>
        <row r="172">
          <cell r="B172">
            <v>79</v>
          </cell>
          <cell r="C172">
            <v>1767676767676</v>
          </cell>
          <cell r="D172">
            <v>755</v>
          </cell>
          <cell r="E172">
            <v>0.5</v>
          </cell>
          <cell r="F172">
            <v>6</v>
          </cell>
          <cell r="G172">
            <v>9.61</v>
          </cell>
          <cell r="H172" t="str">
            <v>11_54</v>
          </cell>
          <cell r="I172">
            <v>11</v>
          </cell>
          <cell r="J172" t="str">
            <v>7_41</v>
          </cell>
          <cell r="K172">
            <v>41</v>
          </cell>
          <cell r="L172">
            <v>25</v>
          </cell>
          <cell r="M172">
            <v>6</v>
          </cell>
          <cell r="N172">
            <v>4.75</v>
          </cell>
          <cell r="O172">
            <v>41</v>
          </cell>
          <cell r="P172">
            <v>0.625</v>
          </cell>
          <cell r="S172">
            <v>2.0379405216284989</v>
          </cell>
          <cell r="T172">
            <v>135192</v>
          </cell>
          <cell r="U172">
            <v>17721</v>
          </cell>
          <cell r="V172">
            <v>11761</v>
          </cell>
          <cell r="W172">
            <v>18031</v>
          </cell>
          <cell r="X172">
            <v>11127</v>
          </cell>
          <cell r="Y172">
            <v>636587</v>
          </cell>
          <cell r="Z172">
            <v>100</v>
          </cell>
        </row>
        <row r="173">
          <cell r="B173">
            <v>79</v>
          </cell>
          <cell r="C173">
            <v>1767676767676</v>
          </cell>
          <cell r="D173">
            <v>755</v>
          </cell>
          <cell r="E173">
            <v>0.5</v>
          </cell>
          <cell r="F173">
            <v>6</v>
          </cell>
          <cell r="G173">
            <v>9.6199999999999992</v>
          </cell>
          <cell r="H173" t="str">
            <v>11_56</v>
          </cell>
          <cell r="I173">
            <v>11</v>
          </cell>
          <cell r="J173" t="str">
            <v>7_42</v>
          </cell>
          <cell r="K173">
            <v>41</v>
          </cell>
          <cell r="L173">
            <v>25</v>
          </cell>
          <cell r="M173">
            <v>6</v>
          </cell>
          <cell r="N173">
            <v>4.75</v>
          </cell>
          <cell r="O173">
            <v>41</v>
          </cell>
          <cell r="P173">
            <v>0.625</v>
          </cell>
          <cell r="S173">
            <v>2.0355314661031976</v>
          </cell>
          <cell r="T173">
            <v>135352</v>
          </cell>
          <cell r="U173">
            <v>17761</v>
          </cell>
          <cell r="V173">
            <v>11785</v>
          </cell>
          <cell r="W173">
            <v>18068</v>
          </cell>
          <cell r="X173">
            <v>11185</v>
          </cell>
          <cell r="Y173">
            <v>636726</v>
          </cell>
          <cell r="Z173">
            <v>100</v>
          </cell>
        </row>
        <row r="174">
          <cell r="B174">
            <v>79</v>
          </cell>
          <cell r="C174">
            <v>1767676767676</v>
          </cell>
          <cell r="D174">
            <v>755</v>
          </cell>
          <cell r="E174">
            <v>0.5</v>
          </cell>
          <cell r="F174">
            <v>6</v>
          </cell>
          <cell r="G174">
            <v>9.6300000000000008</v>
          </cell>
          <cell r="H174" t="str">
            <v>11_59</v>
          </cell>
          <cell r="I174">
            <v>11</v>
          </cell>
          <cell r="J174" t="str">
            <v>7_43</v>
          </cell>
          <cell r="K174">
            <v>41</v>
          </cell>
          <cell r="L174">
            <v>25</v>
          </cell>
          <cell r="M174">
            <v>6</v>
          </cell>
          <cell r="N174">
            <v>4.75</v>
          </cell>
          <cell r="O174">
            <v>41</v>
          </cell>
          <cell r="P174">
            <v>0.625</v>
          </cell>
          <cell r="S174">
            <v>2.0325281441808309</v>
          </cell>
          <cell r="T174">
            <v>135552</v>
          </cell>
          <cell r="U174">
            <v>17817</v>
          </cell>
          <cell r="V174">
            <v>11874</v>
          </cell>
          <cell r="W174">
            <v>18120</v>
          </cell>
          <cell r="X174">
            <v>11190</v>
          </cell>
          <cell r="Y174">
            <v>636864</v>
          </cell>
          <cell r="Z174">
            <v>100</v>
          </cell>
        </row>
        <row r="175">
          <cell r="B175">
            <v>80</v>
          </cell>
          <cell r="C175">
            <v>1767676767676</v>
          </cell>
          <cell r="D175">
            <v>804</v>
          </cell>
          <cell r="E175">
            <v>0.5</v>
          </cell>
          <cell r="F175">
            <v>6</v>
          </cell>
          <cell r="G175">
            <v>9.64</v>
          </cell>
          <cell r="H175" t="str">
            <v>11_61</v>
          </cell>
          <cell r="I175">
            <v>11</v>
          </cell>
          <cell r="J175" t="str">
            <v>7_43</v>
          </cell>
          <cell r="K175">
            <v>41</v>
          </cell>
          <cell r="L175">
            <v>26</v>
          </cell>
          <cell r="M175">
            <v>7</v>
          </cell>
          <cell r="N175">
            <v>5</v>
          </cell>
          <cell r="O175">
            <v>42</v>
          </cell>
          <cell r="P175">
            <v>0.65</v>
          </cell>
          <cell r="S175">
            <v>1.9437521076878577</v>
          </cell>
          <cell r="T175">
            <v>141743</v>
          </cell>
          <cell r="U175">
            <v>19206</v>
          </cell>
          <cell r="V175">
            <v>12607</v>
          </cell>
          <cell r="W175">
            <v>19506</v>
          </cell>
          <cell r="X175">
            <v>11903</v>
          </cell>
          <cell r="Y175">
            <v>664446</v>
          </cell>
          <cell r="Z175">
            <v>100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int</v>
          </cell>
          <cell r="B1" t="str">
            <v>double</v>
          </cell>
          <cell r="C1" t="str">
            <v>int</v>
          </cell>
          <cell r="D1" t="str">
            <v>int</v>
          </cell>
          <cell r="E1" t="str">
            <v>int</v>
          </cell>
          <cell r="F1" t="str">
            <v>double</v>
          </cell>
          <cell r="G1" t="str">
            <v>int</v>
          </cell>
          <cell r="H1" t="str">
            <v>int</v>
          </cell>
          <cell r="I1" t="str">
            <v>int</v>
          </cell>
          <cell r="J1" t="str">
            <v>double</v>
          </cell>
          <cell r="K1" t="str">
            <v>int</v>
          </cell>
          <cell r="L1" t="str">
            <v>int</v>
          </cell>
          <cell r="M1" t="str">
            <v>int</v>
          </cell>
          <cell r="N1" t="str">
            <v>double</v>
          </cell>
          <cell r="O1" t="str">
            <v>int</v>
          </cell>
          <cell r="P1" t="str">
            <v>int</v>
          </cell>
          <cell r="Q1" t="str">
            <v>int</v>
          </cell>
        </row>
        <row r="2">
          <cell r="A2" t="str">
            <v>id</v>
          </cell>
          <cell r="B2" t="str">
            <v>weight1</v>
          </cell>
          <cell r="C2" t="str">
            <v>resourcestype1</v>
          </cell>
          <cell r="D2" t="str">
            <v>subtype1</v>
          </cell>
          <cell r="E2" t="str">
            <v>num1</v>
          </cell>
          <cell r="F2" t="str">
            <v>weight2</v>
          </cell>
          <cell r="G2" t="str">
            <v>resourcestype2</v>
          </cell>
          <cell r="H2" t="str">
            <v>subtype2</v>
          </cell>
          <cell r="I2" t="str">
            <v>num2</v>
          </cell>
          <cell r="J2" t="str">
            <v>weight3</v>
          </cell>
          <cell r="K2" t="str">
            <v>resourcestype3</v>
          </cell>
          <cell r="L2" t="str">
            <v>subtype3</v>
          </cell>
          <cell r="M2" t="str">
            <v>num3</v>
          </cell>
          <cell r="N2" t="str">
            <v>weight4</v>
          </cell>
          <cell r="O2" t="str">
            <v>resourcestype4</v>
          </cell>
          <cell r="P2" t="str">
            <v>subtype4</v>
          </cell>
          <cell r="Q2" t="str">
            <v>num4</v>
          </cell>
        </row>
        <row r="3">
          <cell r="A3">
            <v>10101</v>
          </cell>
          <cell r="B3">
            <v>5000</v>
          </cell>
          <cell r="C3">
            <v>1</v>
          </cell>
          <cell r="D3">
            <v>1</v>
          </cell>
          <cell r="E3">
            <v>500</v>
          </cell>
          <cell r="F3">
            <v>3000</v>
          </cell>
          <cell r="G3">
            <v>11</v>
          </cell>
          <cell r="H3">
            <v>1</v>
          </cell>
          <cell r="I3">
            <v>1</v>
          </cell>
          <cell r="J3">
            <v>1990</v>
          </cell>
          <cell r="K3">
            <v>12</v>
          </cell>
          <cell r="L3">
            <v>1001</v>
          </cell>
          <cell r="M3">
            <v>1</v>
          </cell>
          <cell r="N3">
            <v>10</v>
          </cell>
          <cell r="O3">
            <v>1</v>
          </cell>
          <cell r="P3">
            <v>2</v>
          </cell>
          <cell r="Q3">
            <v>100</v>
          </cell>
        </row>
        <row r="4">
          <cell r="A4">
            <v>10102</v>
          </cell>
          <cell r="B4">
            <v>5000</v>
          </cell>
          <cell r="C4">
            <v>1</v>
          </cell>
          <cell r="D4">
            <v>1</v>
          </cell>
          <cell r="E4">
            <v>1000</v>
          </cell>
          <cell r="F4">
            <v>3000</v>
          </cell>
          <cell r="G4">
            <v>11</v>
          </cell>
          <cell r="H4">
            <v>1</v>
          </cell>
          <cell r="I4">
            <v>2</v>
          </cell>
          <cell r="J4">
            <v>1990</v>
          </cell>
          <cell r="K4">
            <v>12</v>
          </cell>
          <cell r="L4">
            <v>1002</v>
          </cell>
          <cell r="M4">
            <v>1</v>
          </cell>
          <cell r="N4">
            <v>10</v>
          </cell>
          <cell r="O4">
            <v>1</v>
          </cell>
          <cell r="P4">
            <v>2</v>
          </cell>
          <cell r="Q4">
            <v>100</v>
          </cell>
        </row>
        <row r="5">
          <cell r="A5">
            <v>10103</v>
          </cell>
          <cell r="B5">
            <v>5000</v>
          </cell>
          <cell r="C5">
            <v>1</v>
          </cell>
          <cell r="D5">
            <v>1</v>
          </cell>
          <cell r="E5">
            <v>1500</v>
          </cell>
          <cell r="F5">
            <v>3000</v>
          </cell>
          <cell r="G5">
            <v>11</v>
          </cell>
          <cell r="H5">
            <v>1</v>
          </cell>
          <cell r="I5">
            <v>3</v>
          </cell>
          <cell r="J5">
            <v>1990</v>
          </cell>
          <cell r="K5">
            <v>12</v>
          </cell>
          <cell r="L5">
            <v>1003</v>
          </cell>
          <cell r="M5">
            <v>1</v>
          </cell>
          <cell r="N5">
            <v>10</v>
          </cell>
          <cell r="O5">
            <v>1</v>
          </cell>
          <cell r="P5">
            <v>2</v>
          </cell>
          <cell r="Q5">
            <v>100</v>
          </cell>
        </row>
        <row r="6">
          <cell r="A6">
            <v>10104</v>
          </cell>
          <cell r="B6">
            <v>5000</v>
          </cell>
          <cell r="C6">
            <v>1</v>
          </cell>
          <cell r="D6">
            <v>1</v>
          </cell>
          <cell r="E6">
            <v>2000</v>
          </cell>
          <cell r="F6">
            <v>3000</v>
          </cell>
          <cell r="G6">
            <v>11</v>
          </cell>
          <cell r="H6">
            <v>1</v>
          </cell>
          <cell r="I6">
            <v>4</v>
          </cell>
          <cell r="J6">
            <v>1990</v>
          </cell>
          <cell r="K6">
            <v>12</v>
          </cell>
          <cell r="L6">
            <v>1004</v>
          </cell>
          <cell r="M6">
            <v>1</v>
          </cell>
          <cell r="N6">
            <v>10</v>
          </cell>
          <cell r="O6">
            <v>1</v>
          </cell>
          <cell r="P6">
            <v>2</v>
          </cell>
          <cell r="Q6">
            <v>100</v>
          </cell>
        </row>
        <row r="7">
          <cell r="A7">
            <v>10105</v>
          </cell>
          <cell r="B7">
            <v>5000</v>
          </cell>
          <cell r="C7">
            <v>1</v>
          </cell>
          <cell r="D7">
            <v>1</v>
          </cell>
          <cell r="E7">
            <v>2500</v>
          </cell>
          <cell r="F7">
            <v>3000</v>
          </cell>
          <cell r="G7">
            <v>11</v>
          </cell>
          <cell r="H7">
            <v>1</v>
          </cell>
          <cell r="I7">
            <v>5</v>
          </cell>
          <cell r="J7">
            <v>1990</v>
          </cell>
          <cell r="K7">
            <v>12</v>
          </cell>
          <cell r="L7">
            <v>1005</v>
          </cell>
          <cell r="M7">
            <v>1</v>
          </cell>
          <cell r="N7">
            <v>10</v>
          </cell>
          <cell r="O7">
            <v>1</v>
          </cell>
          <cell r="P7">
            <v>2</v>
          </cell>
          <cell r="Q7">
            <v>100</v>
          </cell>
        </row>
        <row r="8">
          <cell r="A8">
            <v>10106</v>
          </cell>
          <cell r="B8">
            <v>5000</v>
          </cell>
          <cell r="C8">
            <v>1</v>
          </cell>
          <cell r="D8">
            <v>1</v>
          </cell>
          <cell r="E8">
            <v>3000</v>
          </cell>
          <cell r="F8">
            <v>3000</v>
          </cell>
          <cell r="G8">
            <v>11</v>
          </cell>
          <cell r="H8">
            <v>1</v>
          </cell>
          <cell r="I8">
            <v>6</v>
          </cell>
          <cell r="J8">
            <v>1990</v>
          </cell>
          <cell r="K8">
            <v>12</v>
          </cell>
          <cell r="L8">
            <v>1006</v>
          </cell>
          <cell r="M8">
            <v>1</v>
          </cell>
          <cell r="N8">
            <v>10</v>
          </cell>
          <cell r="O8">
            <v>1</v>
          </cell>
          <cell r="P8">
            <v>2</v>
          </cell>
          <cell r="Q8">
            <v>100</v>
          </cell>
        </row>
        <row r="9">
          <cell r="A9">
            <v>10107</v>
          </cell>
          <cell r="B9">
            <v>5000</v>
          </cell>
          <cell r="C9">
            <v>1</v>
          </cell>
          <cell r="D9">
            <v>1</v>
          </cell>
          <cell r="E9">
            <v>3500</v>
          </cell>
          <cell r="F9">
            <v>3000</v>
          </cell>
          <cell r="G9">
            <v>11</v>
          </cell>
          <cell r="H9">
            <v>1</v>
          </cell>
          <cell r="I9">
            <v>7</v>
          </cell>
          <cell r="J9">
            <v>1990</v>
          </cell>
          <cell r="K9">
            <v>12</v>
          </cell>
          <cell r="L9">
            <v>1007</v>
          </cell>
          <cell r="M9">
            <v>1</v>
          </cell>
          <cell r="N9">
            <v>10</v>
          </cell>
          <cell r="O9">
            <v>1</v>
          </cell>
          <cell r="P9">
            <v>2</v>
          </cell>
          <cell r="Q9">
            <v>100</v>
          </cell>
        </row>
        <row r="10">
          <cell r="A10">
            <v>10108</v>
          </cell>
          <cell r="B10">
            <v>5000</v>
          </cell>
          <cell r="C10">
            <v>1</v>
          </cell>
          <cell r="D10">
            <v>1</v>
          </cell>
          <cell r="E10">
            <v>4000</v>
          </cell>
          <cell r="F10">
            <v>3000</v>
          </cell>
          <cell r="G10">
            <v>11</v>
          </cell>
          <cell r="H10">
            <v>1</v>
          </cell>
          <cell r="I10">
            <v>8</v>
          </cell>
          <cell r="J10">
            <v>1990</v>
          </cell>
          <cell r="K10">
            <v>12</v>
          </cell>
          <cell r="L10">
            <v>1008</v>
          </cell>
          <cell r="M10">
            <v>1</v>
          </cell>
          <cell r="N10">
            <v>10</v>
          </cell>
          <cell r="O10">
            <v>1</v>
          </cell>
          <cell r="P10">
            <v>2</v>
          </cell>
          <cell r="Q10">
            <v>100</v>
          </cell>
        </row>
        <row r="11">
          <cell r="A11">
            <v>10109</v>
          </cell>
          <cell r="B11">
            <v>5000</v>
          </cell>
          <cell r="C11">
            <v>1</v>
          </cell>
          <cell r="D11">
            <v>1</v>
          </cell>
          <cell r="E11">
            <v>4500</v>
          </cell>
          <cell r="F11">
            <v>3000</v>
          </cell>
          <cell r="G11">
            <v>11</v>
          </cell>
          <cell r="H11">
            <v>1</v>
          </cell>
          <cell r="I11">
            <v>9</v>
          </cell>
          <cell r="J11">
            <v>1990</v>
          </cell>
          <cell r="K11">
            <v>12</v>
          </cell>
          <cell r="L11">
            <v>1009</v>
          </cell>
          <cell r="M11">
            <v>1</v>
          </cell>
          <cell r="N11">
            <v>10</v>
          </cell>
          <cell r="O11">
            <v>1</v>
          </cell>
          <cell r="P11">
            <v>2</v>
          </cell>
          <cell r="Q11">
            <v>100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tabSelected="1" zoomScaleNormal="100" workbookViewId="0">
      <pane xSplit="5" ySplit="2" topLeftCell="F18" activePane="bottomRight" state="frozen"/>
      <selection pane="topRight" activeCell="F1" sqref="F1"/>
      <selection pane="bottomLeft" activeCell="A3" sqref="A3"/>
      <selection pane="bottomRight" activeCell="P247" sqref="P247"/>
    </sheetView>
  </sheetViews>
  <sheetFormatPr defaultColWidth="9" defaultRowHeight="14.25" x14ac:dyDescent="0.15"/>
  <cols>
    <col min="1" max="1" width="8.5" customWidth="1"/>
    <col min="2" max="2" width="11.625" customWidth="1"/>
    <col min="3" max="3" width="13.875" customWidth="1"/>
    <col min="4" max="4" width="23.375" customWidth="1"/>
    <col min="5" max="5" width="5.5" customWidth="1"/>
    <col min="6" max="6" width="8.5" customWidth="1"/>
    <col min="7" max="7" width="45" bestFit="1" customWidth="1"/>
    <col min="8" max="9" width="12.75" bestFit="1" customWidth="1"/>
    <col min="10" max="10" width="8.5" bestFit="1" customWidth="1"/>
    <col min="11" max="11" width="9.5" bestFit="1" customWidth="1"/>
    <col min="12" max="12" width="16.125" bestFit="1" customWidth="1"/>
    <col min="13" max="13" width="13.875" bestFit="1" customWidth="1"/>
    <col min="14" max="14" width="21.625" bestFit="1" customWidth="1"/>
    <col min="15" max="15" width="12.75" bestFit="1" customWidth="1"/>
    <col min="16" max="16" width="41.125" customWidth="1"/>
    <col min="17" max="19" width="12.75" bestFit="1" customWidth="1"/>
    <col min="20" max="20" width="40.5" bestFit="1" customWidth="1"/>
    <col min="21" max="21" width="39.375" bestFit="1" customWidth="1"/>
    <col min="22" max="22" width="41.625" bestFit="1" customWidth="1"/>
    <col min="23" max="23" width="42.75" bestFit="1" customWidth="1"/>
    <col min="24" max="24" width="10.5" bestFit="1" customWidth="1"/>
    <col min="25" max="25" width="9.5" bestFit="1" customWidth="1"/>
    <col min="26" max="26" width="11.625" bestFit="1" customWidth="1"/>
    <col min="27" max="27" width="9.875" customWidth="1"/>
    <col min="28" max="28" width="13.875" bestFit="1" customWidth="1"/>
    <col min="29" max="29" width="7.25" style="4" customWidth="1"/>
    <col min="30" max="30" width="56" bestFit="1" customWidth="1"/>
    <col min="31" max="31" width="8.625" customWidth="1"/>
    <col min="32" max="32" width="39.375" bestFit="1" customWidth="1"/>
    <col min="33" max="33" width="33" style="3" customWidth="1"/>
    <col min="34" max="34" width="7.5" bestFit="1" customWidth="1"/>
    <col min="35" max="36" width="11.625" bestFit="1" customWidth="1"/>
    <col min="38" max="38" width="15" bestFit="1" customWidth="1"/>
  </cols>
  <sheetData>
    <row r="1" spans="1:38" x14ac:dyDescent="0.15">
      <c r="A1" t="s">
        <v>0</v>
      </c>
      <c r="B1" t="s">
        <v>0</v>
      </c>
      <c r="C1" t="s">
        <v>1</v>
      </c>
      <c r="D1" t="s">
        <v>1</v>
      </c>
      <c r="E1" t="s">
        <v>0</v>
      </c>
      <c r="F1" t="s">
        <v>0</v>
      </c>
      <c r="G1" s="1" t="s">
        <v>1</v>
      </c>
      <c r="H1" t="s">
        <v>1</v>
      </c>
      <c r="I1" t="s">
        <v>1</v>
      </c>
      <c r="J1" t="s">
        <v>1</v>
      </c>
      <c r="K1" t="s">
        <v>0</v>
      </c>
      <c r="L1" t="s">
        <v>0</v>
      </c>
      <c r="M1" t="s">
        <v>0</v>
      </c>
      <c r="N1" t="s">
        <v>0</v>
      </c>
      <c r="O1" t="s">
        <v>1</v>
      </c>
      <c r="P1" t="s">
        <v>1</v>
      </c>
      <c r="Q1" t="s">
        <v>1</v>
      </c>
      <c r="R1" t="s">
        <v>1</v>
      </c>
      <c r="S1" t="s">
        <v>1</v>
      </c>
      <c r="T1" t="s">
        <v>1</v>
      </c>
      <c r="U1" t="s">
        <v>1</v>
      </c>
      <c r="V1" t="s">
        <v>1</v>
      </c>
      <c r="W1" t="s">
        <v>1</v>
      </c>
      <c r="X1" t="s">
        <v>0</v>
      </c>
      <c r="Y1" t="s">
        <v>0</v>
      </c>
      <c r="Z1" t="s">
        <v>1</v>
      </c>
      <c r="AA1" t="s">
        <v>1</v>
      </c>
      <c r="AB1" t="s">
        <v>1</v>
      </c>
      <c r="AC1" s="4" t="s">
        <v>0</v>
      </c>
      <c r="AD1" s="1" t="s">
        <v>1</v>
      </c>
      <c r="AE1" s="1" t="s">
        <v>1</v>
      </c>
      <c r="AF1" s="1" t="s">
        <v>1</v>
      </c>
      <c r="AG1" s="2" t="s">
        <v>1</v>
      </c>
      <c r="AH1" s="1" t="s">
        <v>0</v>
      </c>
      <c r="AI1" s="1" t="s">
        <v>0</v>
      </c>
      <c r="AJ1" s="1" t="s">
        <v>0</v>
      </c>
      <c r="AK1" s="1" t="s">
        <v>0</v>
      </c>
      <c r="AL1" s="1" t="s">
        <v>1100</v>
      </c>
    </row>
    <row r="2" spans="1:38" x14ac:dyDescent="0.15">
      <c r="A2" s="1" t="s">
        <v>842</v>
      </c>
      <c r="B2" s="1" t="s">
        <v>843</v>
      </c>
      <c r="C2" t="s">
        <v>2</v>
      </c>
      <c r="D2" t="s">
        <v>3</v>
      </c>
      <c r="E2" t="s">
        <v>4</v>
      </c>
      <c r="F2" t="s">
        <v>5</v>
      </c>
      <c r="G2" s="1" t="s">
        <v>844</v>
      </c>
      <c r="H2" t="s">
        <v>6</v>
      </c>
      <c r="I2" t="s">
        <v>7</v>
      </c>
      <c r="J2" t="s">
        <v>8</v>
      </c>
      <c r="K2" t="s">
        <v>9</v>
      </c>
      <c r="L2" t="s">
        <v>10</v>
      </c>
      <c r="M2" t="s">
        <v>11</v>
      </c>
      <c r="N2" t="s">
        <v>12</v>
      </c>
      <c r="O2" t="s">
        <v>13</v>
      </c>
      <c r="P2" t="s">
        <v>14</v>
      </c>
      <c r="Q2" t="s">
        <v>15</v>
      </c>
      <c r="R2" t="s">
        <v>16</v>
      </c>
      <c r="S2" t="s">
        <v>17</v>
      </c>
      <c r="T2" t="s">
        <v>19</v>
      </c>
      <c r="U2" t="s">
        <v>20</v>
      </c>
      <c r="V2" t="s">
        <v>21</v>
      </c>
      <c r="W2" t="s">
        <v>22</v>
      </c>
      <c r="X2" t="s">
        <v>23</v>
      </c>
      <c r="Y2" t="s">
        <v>24</v>
      </c>
      <c r="Z2" t="s">
        <v>25</v>
      </c>
      <c r="AA2" t="s">
        <v>26</v>
      </c>
      <c r="AB2" s="1" t="s">
        <v>846</v>
      </c>
      <c r="AC2" s="4" t="s">
        <v>847</v>
      </c>
      <c r="AD2" s="1" t="s">
        <v>848</v>
      </c>
      <c r="AE2" s="1" t="s">
        <v>849</v>
      </c>
      <c r="AF2" s="1" t="s">
        <v>850</v>
      </c>
      <c r="AG2" s="2" t="s">
        <v>851</v>
      </c>
      <c r="AH2" s="1" t="s">
        <v>852</v>
      </c>
      <c r="AI2" s="1" t="s">
        <v>853</v>
      </c>
      <c r="AJ2" s="1" t="s">
        <v>854</v>
      </c>
      <c r="AK2" s="1" t="s">
        <v>855</v>
      </c>
      <c r="AL2" s="1" t="s">
        <v>1101</v>
      </c>
    </row>
    <row r="3" spans="1:38" x14ac:dyDescent="0.15">
      <c r="A3">
        <v>101</v>
      </c>
      <c r="B3">
        <v>1</v>
      </c>
      <c r="C3" s="1" t="s">
        <v>1079</v>
      </c>
      <c r="D3" s="1" t="s">
        <v>856</v>
      </c>
      <c r="E3">
        <v>6</v>
      </c>
      <c r="F3">
        <v>1001</v>
      </c>
      <c r="H3" s="1">
        <v>101</v>
      </c>
      <c r="I3">
        <v>102</v>
      </c>
      <c r="K3" s="5">
        <v>50000</v>
      </c>
      <c r="L3">
        <v>1</v>
      </c>
      <c r="M3">
        <v>0</v>
      </c>
      <c r="N3">
        <v>6</v>
      </c>
      <c r="O3" s="1" t="s">
        <v>1210</v>
      </c>
      <c r="P3" s="1"/>
      <c r="T3" s="1"/>
      <c r="X3">
        <v>8000</v>
      </c>
      <c r="Y3">
        <v>0</v>
      </c>
      <c r="Z3" s="1" t="s">
        <v>1223</v>
      </c>
      <c r="AA3">
        <v>11</v>
      </c>
      <c r="AB3">
        <v>0</v>
      </c>
      <c r="AD3" s="1"/>
      <c r="AE3" s="4"/>
      <c r="AF3" s="1"/>
      <c r="AG3" s="2"/>
      <c r="AH3" s="1">
        <v>420</v>
      </c>
      <c r="AI3">
        <v>180</v>
      </c>
      <c r="AJ3">
        <v>300</v>
      </c>
      <c r="AK3" s="5">
        <v>101</v>
      </c>
      <c r="AL3">
        <v>10</v>
      </c>
    </row>
    <row r="4" spans="1:38" x14ac:dyDescent="0.15">
      <c r="A4">
        <v>102</v>
      </c>
      <c r="B4">
        <v>1</v>
      </c>
      <c r="C4" s="1" t="s">
        <v>1079</v>
      </c>
      <c r="D4" s="1" t="s">
        <v>858</v>
      </c>
      <c r="E4">
        <v>6</v>
      </c>
      <c r="F4">
        <v>1005</v>
      </c>
      <c r="H4" s="1">
        <v>102</v>
      </c>
      <c r="I4">
        <v>103</v>
      </c>
      <c r="K4" s="5">
        <v>51000</v>
      </c>
      <c r="L4">
        <v>1</v>
      </c>
      <c r="M4">
        <v>0</v>
      </c>
      <c r="N4">
        <v>6</v>
      </c>
      <c r="O4" s="1" t="s">
        <v>1211</v>
      </c>
      <c r="T4" s="1"/>
      <c r="X4">
        <v>10000</v>
      </c>
      <c r="Y4">
        <v>0</v>
      </c>
      <c r="Z4" s="1" t="s">
        <v>1224</v>
      </c>
      <c r="AA4">
        <v>12</v>
      </c>
      <c r="AB4">
        <v>0</v>
      </c>
      <c r="AD4" s="1"/>
      <c r="AE4" s="4"/>
      <c r="AF4" s="1"/>
      <c r="AG4" s="2"/>
      <c r="AH4" s="1">
        <v>420</v>
      </c>
      <c r="AI4">
        <v>180</v>
      </c>
      <c r="AJ4">
        <v>300</v>
      </c>
      <c r="AK4" s="5">
        <v>102</v>
      </c>
      <c r="AL4">
        <v>10</v>
      </c>
    </row>
    <row r="5" spans="1:38" x14ac:dyDescent="0.15">
      <c r="A5">
        <v>103</v>
      </c>
      <c r="B5">
        <v>1</v>
      </c>
      <c r="C5" s="1" t="s">
        <v>1079</v>
      </c>
      <c r="D5" t="s">
        <v>860</v>
      </c>
      <c r="E5">
        <v>6</v>
      </c>
      <c r="F5">
        <v>1003</v>
      </c>
      <c r="H5" s="1">
        <v>103</v>
      </c>
      <c r="I5">
        <v>104</v>
      </c>
      <c r="K5" s="5">
        <v>52000</v>
      </c>
      <c r="L5">
        <v>1</v>
      </c>
      <c r="M5">
        <v>0</v>
      </c>
      <c r="N5">
        <v>6</v>
      </c>
      <c r="O5" s="1" t="s">
        <v>1212</v>
      </c>
      <c r="T5" s="1"/>
      <c r="X5">
        <v>12000</v>
      </c>
      <c r="Y5">
        <v>0</v>
      </c>
      <c r="Z5" s="1" t="s">
        <v>1225</v>
      </c>
      <c r="AA5">
        <v>13</v>
      </c>
      <c r="AB5">
        <v>0</v>
      </c>
      <c r="AD5" s="1"/>
      <c r="AE5" s="4"/>
      <c r="AF5" s="1"/>
      <c r="AG5" s="2"/>
      <c r="AH5" s="1">
        <v>420</v>
      </c>
      <c r="AI5">
        <v>180</v>
      </c>
      <c r="AJ5">
        <v>300</v>
      </c>
      <c r="AK5" s="5">
        <v>101</v>
      </c>
      <c r="AL5">
        <v>10</v>
      </c>
    </row>
    <row r="6" spans="1:38" x14ac:dyDescent="0.15">
      <c r="A6">
        <v>104</v>
      </c>
      <c r="B6">
        <v>1</v>
      </c>
      <c r="C6" s="1" t="s">
        <v>1079</v>
      </c>
      <c r="D6" t="s">
        <v>862</v>
      </c>
      <c r="E6">
        <v>6</v>
      </c>
      <c r="F6">
        <v>1002</v>
      </c>
      <c r="H6" s="1">
        <v>104</v>
      </c>
      <c r="I6">
        <v>105</v>
      </c>
      <c r="K6" s="5">
        <v>53000</v>
      </c>
      <c r="L6">
        <v>1</v>
      </c>
      <c r="M6">
        <v>0</v>
      </c>
      <c r="N6">
        <v>6</v>
      </c>
      <c r="O6" s="1" t="s">
        <v>1213</v>
      </c>
      <c r="T6" s="1"/>
      <c r="X6">
        <v>15000</v>
      </c>
      <c r="Y6">
        <v>0</v>
      </c>
      <c r="Z6" s="1" t="s">
        <v>1226</v>
      </c>
      <c r="AA6">
        <v>14</v>
      </c>
      <c r="AB6">
        <v>0</v>
      </c>
      <c r="AD6" s="1"/>
      <c r="AE6" s="4"/>
      <c r="AF6" s="1"/>
      <c r="AG6" s="2"/>
      <c r="AH6" s="1">
        <v>420</v>
      </c>
      <c r="AI6">
        <v>180</v>
      </c>
      <c r="AJ6">
        <v>300</v>
      </c>
      <c r="AK6" s="5">
        <v>102</v>
      </c>
      <c r="AL6">
        <v>10</v>
      </c>
    </row>
    <row r="7" spans="1:38" x14ac:dyDescent="0.15">
      <c r="A7">
        <v>105</v>
      </c>
      <c r="B7">
        <v>1</v>
      </c>
      <c r="C7" s="1" t="s">
        <v>1079</v>
      </c>
      <c r="D7" t="s">
        <v>864</v>
      </c>
      <c r="E7">
        <v>6</v>
      </c>
      <c r="F7">
        <v>1006</v>
      </c>
      <c r="H7" s="1">
        <v>105</v>
      </c>
      <c r="K7" s="5">
        <v>54000</v>
      </c>
      <c r="L7">
        <v>1</v>
      </c>
      <c r="M7">
        <v>0</v>
      </c>
      <c r="N7">
        <v>6</v>
      </c>
      <c r="O7" s="1" t="s">
        <v>1214</v>
      </c>
      <c r="T7" s="1"/>
      <c r="X7">
        <v>20000</v>
      </c>
      <c r="Y7">
        <v>0</v>
      </c>
      <c r="Z7" s="1" t="s">
        <v>1227</v>
      </c>
      <c r="AA7">
        <v>15</v>
      </c>
      <c r="AB7">
        <v>0</v>
      </c>
      <c r="AD7" s="1"/>
      <c r="AE7" s="4"/>
      <c r="AF7" s="1"/>
      <c r="AG7" s="2"/>
      <c r="AH7" s="1">
        <v>420</v>
      </c>
      <c r="AI7">
        <v>180</v>
      </c>
      <c r="AJ7">
        <v>300</v>
      </c>
      <c r="AK7" s="5">
        <v>101</v>
      </c>
      <c r="AL7">
        <v>10</v>
      </c>
    </row>
    <row r="8" spans="1:38" s="5" customFormat="1" x14ac:dyDescent="0.15">
      <c r="A8" s="5">
        <v>10101</v>
      </c>
      <c r="B8" s="5">
        <v>101</v>
      </c>
      <c r="C8" s="6" t="s">
        <v>1332</v>
      </c>
      <c r="D8" s="6" t="s">
        <v>330</v>
      </c>
      <c r="E8" s="5">
        <v>1</v>
      </c>
      <c r="F8">
        <v>1004</v>
      </c>
      <c r="G8" s="6" t="str">
        <f>"#stagePrivew_"&amp;F8&amp;".png"</f>
        <v>#stagePrivew_1004.png</v>
      </c>
      <c r="H8" s="6" t="str">
        <f>A8&amp;"-3840"</f>
        <v>10101-3840</v>
      </c>
      <c r="I8" s="6">
        <v>10102</v>
      </c>
      <c r="J8" s="5" t="s">
        <v>307</v>
      </c>
      <c r="K8" s="5">
        <f ca="1">VLOOKUP(RIGHT(O8,1)*1,'[1]时间-系统成长'!$B$2:$T$175,19,0)</f>
        <v>452</v>
      </c>
      <c r="L8" s="5">
        <v>3</v>
      </c>
      <c r="M8" s="5">
        <v>0</v>
      </c>
      <c r="N8" s="5">
        <f t="shared" ref="N8:N71" si="0">IF(E8=1,50,IF(E8=2,50,IF(E8=3,1,IF(E8=4,50))))</f>
        <v>50</v>
      </c>
      <c r="O8" s="6" t="s">
        <v>332</v>
      </c>
      <c r="P8" s="6"/>
      <c r="T8" s="1" t="s">
        <v>563</v>
      </c>
      <c r="U8" s="6" t="s">
        <v>689</v>
      </c>
      <c r="V8" s="5" t="s">
        <v>690</v>
      </c>
      <c r="W8" s="5" t="s">
        <v>691</v>
      </c>
      <c r="X8" s="5">
        <v>4</v>
      </c>
      <c r="Y8" s="5">
        <v>4</v>
      </c>
      <c r="Z8" s="6"/>
      <c r="AA8" s="5">
        <v>1010101</v>
      </c>
      <c r="AB8" s="5">
        <v>1010102</v>
      </c>
      <c r="AC8" s="4"/>
      <c r="AD8" s="6" t="s">
        <v>867</v>
      </c>
      <c r="AE8" s="4"/>
      <c r="AF8" s="6"/>
      <c r="AG8" s="7" t="s">
        <v>769</v>
      </c>
      <c r="AH8" s="6">
        <v>0</v>
      </c>
      <c r="AI8" s="6">
        <v>0</v>
      </c>
      <c r="AJ8" s="5">
        <v>300</v>
      </c>
      <c r="AK8" s="5">
        <v>101</v>
      </c>
      <c r="AL8" s="5">
        <v>1</v>
      </c>
    </row>
    <row r="9" spans="1:38" s="5" customFormat="1" x14ac:dyDescent="0.15">
      <c r="A9" s="5">
        <v>10102</v>
      </c>
      <c r="B9" s="5">
        <v>101</v>
      </c>
      <c r="C9" s="6" t="s">
        <v>1333</v>
      </c>
      <c r="D9" s="6" t="s">
        <v>337</v>
      </c>
      <c r="E9" s="5">
        <v>1</v>
      </c>
      <c r="F9" s="5">
        <v>1004</v>
      </c>
      <c r="G9" s="6" t="str">
        <f t="shared" ref="G9:G72" si="1">"#stagePrivew_"&amp;F9&amp;".png"</f>
        <v>#stagePrivew_1004.png</v>
      </c>
      <c r="H9" s="6" t="str">
        <f t="shared" ref="H9:H72" si="2">A9&amp;"-3840"</f>
        <v>10102-3840</v>
      </c>
      <c r="I9" s="6">
        <v>10103</v>
      </c>
      <c r="J9" s="5" t="s">
        <v>309</v>
      </c>
      <c r="K9" s="5">
        <f ca="1">VLOOKUP(RIGHT(O9,1)*1,'[1]时间-系统成长'!$B$2:$T$175,19,0)</f>
        <v>515</v>
      </c>
      <c r="L9" s="5">
        <v>10</v>
      </c>
      <c r="M9" s="5">
        <v>0</v>
      </c>
      <c r="N9" s="5">
        <f t="shared" si="0"/>
        <v>50</v>
      </c>
      <c r="O9" s="6" t="s">
        <v>1199</v>
      </c>
      <c r="T9" s="1" t="s">
        <v>1761</v>
      </c>
      <c r="U9" s="6" t="s">
        <v>689</v>
      </c>
      <c r="V9" s="5" t="s">
        <v>690</v>
      </c>
      <c r="W9" s="5" t="s">
        <v>691</v>
      </c>
      <c r="X9" s="5">
        <v>6</v>
      </c>
      <c r="Y9" s="5">
        <v>6</v>
      </c>
      <c r="Z9" s="6"/>
      <c r="AA9" s="5">
        <v>1010201</v>
      </c>
      <c r="AB9" s="5">
        <v>1010202</v>
      </c>
      <c r="AC9" s="4"/>
      <c r="AD9" s="6" t="s">
        <v>867</v>
      </c>
      <c r="AE9" s="4"/>
      <c r="AF9" s="6"/>
      <c r="AG9" s="7" t="s">
        <v>1228</v>
      </c>
      <c r="AH9" s="6">
        <v>0</v>
      </c>
      <c r="AI9" s="6">
        <v>0</v>
      </c>
      <c r="AJ9" s="5">
        <v>300</v>
      </c>
      <c r="AK9" s="5">
        <v>102</v>
      </c>
      <c r="AL9" s="5">
        <v>3</v>
      </c>
    </row>
    <row r="10" spans="1:38" s="5" customFormat="1" x14ac:dyDescent="0.15">
      <c r="A10" s="5">
        <v>10103</v>
      </c>
      <c r="B10" s="5">
        <v>101</v>
      </c>
      <c r="C10" s="6" t="s">
        <v>1334</v>
      </c>
      <c r="D10" s="6" t="s">
        <v>339</v>
      </c>
      <c r="E10" s="5">
        <v>1</v>
      </c>
      <c r="F10" s="5">
        <v>1004</v>
      </c>
      <c r="G10" s="6" t="str">
        <f t="shared" si="1"/>
        <v>#stagePrivew_1004.png</v>
      </c>
      <c r="H10" s="6" t="str">
        <f t="shared" si="2"/>
        <v>10103-3840</v>
      </c>
      <c r="I10" s="6">
        <v>10104</v>
      </c>
      <c r="J10" s="5" t="s">
        <v>321</v>
      </c>
      <c r="K10" s="5">
        <f ca="1">VLOOKUP(RIGHT(O10,1)*1,'[1]时间-系统成长'!$B$2:$T$175,19,0)</f>
        <v>580</v>
      </c>
      <c r="L10" s="5">
        <v>3</v>
      </c>
      <c r="M10" s="5">
        <v>0</v>
      </c>
      <c r="N10" s="5">
        <f t="shared" si="0"/>
        <v>50</v>
      </c>
      <c r="O10" s="6" t="s">
        <v>1200</v>
      </c>
      <c r="T10" s="1" t="s">
        <v>1762</v>
      </c>
      <c r="U10" s="6" t="s">
        <v>689</v>
      </c>
      <c r="V10" s="5" t="s">
        <v>690</v>
      </c>
      <c r="W10" s="5" t="s">
        <v>691</v>
      </c>
      <c r="X10" s="5">
        <v>8</v>
      </c>
      <c r="Y10" s="5">
        <v>8</v>
      </c>
      <c r="Z10" s="6"/>
      <c r="AA10" s="5">
        <v>1010301</v>
      </c>
      <c r="AB10" s="5">
        <v>1010302</v>
      </c>
      <c r="AC10" s="4"/>
      <c r="AD10" s="6" t="s">
        <v>867</v>
      </c>
      <c r="AE10" s="4"/>
      <c r="AF10" s="6"/>
      <c r="AG10" s="7" t="s">
        <v>1229</v>
      </c>
      <c r="AH10" s="6">
        <v>0</v>
      </c>
      <c r="AI10" s="6">
        <v>0</v>
      </c>
      <c r="AJ10" s="5">
        <v>300</v>
      </c>
      <c r="AK10" s="5">
        <v>101</v>
      </c>
      <c r="AL10" s="5">
        <v>2</v>
      </c>
    </row>
    <row r="11" spans="1:38" s="5" customFormat="1" x14ac:dyDescent="0.15">
      <c r="A11" s="5">
        <v>10104</v>
      </c>
      <c r="B11" s="5">
        <v>101</v>
      </c>
      <c r="C11" s="6" t="s">
        <v>1335</v>
      </c>
      <c r="D11" s="6" t="s">
        <v>345</v>
      </c>
      <c r="E11" s="5">
        <v>1</v>
      </c>
      <c r="F11" s="5">
        <v>1005</v>
      </c>
      <c r="G11" s="6" t="str">
        <f t="shared" si="1"/>
        <v>#stagePrivew_1005.png</v>
      </c>
      <c r="H11" s="6" t="str">
        <f t="shared" si="2"/>
        <v>10104-3840</v>
      </c>
      <c r="I11" s="6">
        <v>10105</v>
      </c>
      <c r="J11" s="6" t="s">
        <v>322</v>
      </c>
      <c r="K11" s="5">
        <f ca="1">VLOOKUP(RIGHT(O11,1)*1,'[1]时间-系统成长'!$B$2:$T$175,19,0)</f>
        <v>580</v>
      </c>
      <c r="L11" s="5">
        <v>3</v>
      </c>
      <c r="M11" s="5">
        <v>0</v>
      </c>
      <c r="N11" s="5">
        <f t="shared" si="0"/>
        <v>50</v>
      </c>
      <c r="O11" s="6" t="s">
        <v>1201</v>
      </c>
      <c r="T11" s="1" t="s">
        <v>1763</v>
      </c>
      <c r="U11" s="6" t="s">
        <v>689</v>
      </c>
      <c r="V11" s="5" t="s">
        <v>690</v>
      </c>
      <c r="W11" s="5" t="s">
        <v>691</v>
      </c>
      <c r="X11" s="5">
        <v>9</v>
      </c>
      <c r="Y11" s="5">
        <v>9</v>
      </c>
      <c r="Z11" s="6"/>
      <c r="AA11" s="5">
        <v>1010401</v>
      </c>
      <c r="AB11" s="5">
        <v>1010402</v>
      </c>
      <c r="AC11" s="4"/>
      <c r="AD11" s="6" t="s">
        <v>867</v>
      </c>
      <c r="AE11" s="4"/>
      <c r="AF11" s="6"/>
      <c r="AG11" s="7" t="s">
        <v>769</v>
      </c>
      <c r="AH11" s="6">
        <v>0</v>
      </c>
      <c r="AI11" s="6">
        <v>0</v>
      </c>
      <c r="AJ11" s="5">
        <v>300</v>
      </c>
      <c r="AK11" s="5">
        <v>102</v>
      </c>
      <c r="AL11" s="5">
        <v>1</v>
      </c>
    </row>
    <row r="12" spans="1:38" s="5" customFormat="1" x14ac:dyDescent="0.15">
      <c r="A12" s="5">
        <v>10105</v>
      </c>
      <c r="B12" s="5">
        <v>101</v>
      </c>
      <c r="C12" s="6" t="s">
        <v>1336</v>
      </c>
      <c r="D12" s="6" t="s">
        <v>330</v>
      </c>
      <c r="E12" s="5">
        <v>1</v>
      </c>
      <c r="F12" s="5">
        <v>1004</v>
      </c>
      <c r="G12" s="6" t="str">
        <f t="shared" si="1"/>
        <v>#stagePrivew_1004.png</v>
      </c>
      <c r="H12" s="6" t="str">
        <f t="shared" si="2"/>
        <v>10105-3840</v>
      </c>
      <c r="I12" s="6">
        <v>10106</v>
      </c>
      <c r="J12" s="5" t="s">
        <v>323</v>
      </c>
      <c r="K12" s="5">
        <f ca="1">VLOOKUP(RIGHT(O12,1)*1,'[1]时间-系统成长'!$B$2:$T$175,19,0)</f>
        <v>809</v>
      </c>
      <c r="L12" s="5">
        <v>12</v>
      </c>
      <c r="M12" s="5">
        <v>0</v>
      </c>
      <c r="N12" s="5">
        <f t="shared" si="0"/>
        <v>50</v>
      </c>
      <c r="O12" s="6" t="s">
        <v>1202</v>
      </c>
      <c r="T12" s="1" t="s">
        <v>1764</v>
      </c>
      <c r="U12" s="6" t="s">
        <v>689</v>
      </c>
      <c r="V12" s="5" t="s">
        <v>690</v>
      </c>
      <c r="W12" s="5" t="s">
        <v>691</v>
      </c>
      <c r="X12" s="5">
        <v>10</v>
      </c>
      <c r="Y12" s="5">
        <v>10</v>
      </c>
      <c r="Z12" s="6"/>
      <c r="AA12" s="5">
        <v>1010501</v>
      </c>
      <c r="AB12" s="5">
        <v>1010502</v>
      </c>
      <c r="AC12" s="4"/>
      <c r="AD12" s="6" t="s">
        <v>867</v>
      </c>
      <c r="AE12" s="4"/>
      <c r="AF12" s="6"/>
      <c r="AG12" s="7" t="s">
        <v>1228</v>
      </c>
      <c r="AH12" s="6">
        <v>0</v>
      </c>
      <c r="AI12" s="6">
        <v>0</v>
      </c>
      <c r="AJ12" s="5">
        <v>300</v>
      </c>
      <c r="AK12" s="5">
        <v>101</v>
      </c>
      <c r="AL12" s="5">
        <v>3</v>
      </c>
    </row>
    <row r="13" spans="1:38" s="5" customFormat="1" x14ac:dyDescent="0.15">
      <c r="A13" s="5">
        <v>10106</v>
      </c>
      <c r="B13" s="5">
        <v>101</v>
      </c>
      <c r="C13" s="6" t="s">
        <v>1337</v>
      </c>
      <c r="D13" s="6" t="s">
        <v>330</v>
      </c>
      <c r="E13" s="5">
        <v>1</v>
      </c>
      <c r="F13" s="5">
        <v>1004</v>
      </c>
      <c r="G13" s="6" t="str">
        <f t="shared" si="1"/>
        <v>#stagePrivew_1004.png</v>
      </c>
      <c r="H13" s="6" t="str">
        <f t="shared" si="2"/>
        <v>10106-3840</v>
      </c>
      <c r="I13" s="6">
        <v>10201</v>
      </c>
      <c r="J13" s="5" t="s">
        <v>324</v>
      </c>
      <c r="K13" s="5">
        <f ca="1">VLOOKUP(RIGHT(O13,1)*1,'[1]时间-系统成长'!$B$2:$T$175,19,0)</f>
        <v>885</v>
      </c>
      <c r="L13" s="5">
        <v>3</v>
      </c>
      <c r="M13" s="5">
        <v>0</v>
      </c>
      <c r="N13" s="5">
        <f t="shared" si="0"/>
        <v>50</v>
      </c>
      <c r="O13" s="6" t="s">
        <v>1203</v>
      </c>
      <c r="T13" s="1" t="s">
        <v>1765</v>
      </c>
      <c r="U13" s="6" t="s">
        <v>689</v>
      </c>
      <c r="V13" s="5" t="s">
        <v>690</v>
      </c>
      <c r="W13" s="5" t="s">
        <v>691</v>
      </c>
      <c r="X13" s="5">
        <v>11</v>
      </c>
      <c r="Y13" s="5">
        <v>11</v>
      </c>
      <c r="Z13" s="6"/>
      <c r="AA13" s="5">
        <v>1010601</v>
      </c>
      <c r="AB13" s="5">
        <v>1010602</v>
      </c>
      <c r="AC13" s="4"/>
      <c r="AD13" s="6" t="s">
        <v>867</v>
      </c>
      <c r="AE13" s="4"/>
      <c r="AF13" s="6"/>
      <c r="AG13" s="7" t="s">
        <v>1229</v>
      </c>
      <c r="AH13" s="6">
        <v>0</v>
      </c>
      <c r="AI13" s="6">
        <v>0</v>
      </c>
      <c r="AJ13" s="5">
        <v>300</v>
      </c>
      <c r="AK13" s="5">
        <v>102</v>
      </c>
      <c r="AL13" s="5">
        <v>1</v>
      </c>
    </row>
    <row r="14" spans="1:38" s="5" customFormat="1" x14ac:dyDescent="0.15">
      <c r="A14" s="5">
        <v>10201</v>
      </c>
      <c r="B14" s="5">
        <v>102</v>
      </c>
      <c r="C14" s="6" t="s">
        <v>1338</v>
      </c>
      <c r="D14" s="6" t="s">
        <v>337</v>
      </c>
      <c r="E14" s="5">
        <v>1</v>
      </c>
      <c r="F14" s="5">
        <v>1007</v>
      </c>
      <c r="G14" s="6" t="str">
        <f t="shared" si="1"/>
        <v>#stagePrivew_1007.png</v>
      </c>
      <c r="H14" s="6" t="str">
        <f t="shared" si="2"/>
        <v>10201-3840</v>
      </c>
      <c r="I14" s="6">
        <v>10202</v>
      </c>
      <c r="J14" s="5" t="s">
        <v>286</v>
      </c>
      <c r="K14" s="5">
        <f ca="1">VLOOKUP(RIGHT(O14,1)*1,'[1]时间-系统成长'!$B$2:$T$175,19,0)</f>
        <v>1339</v>
      </c>
      <c r="L14" s="5">
        <v>3</v>
      </c>
      <c r="M14" s="5">
        <v>0</v>
      </c>
      <c r="N14" s="5">
        <f t="shared" si="0"/>
        <v>50</v>
      </c>
      <c r="O14" s="6" t="s">
        <v>1204</v>
      </c>
      <c r="T14" s="1" t="s">
        <v>1766</v>
      </c>
      <c r="U14" s="6" t="s">
        <v>689</v>
      </c>
      <c r="V14" s="5" t="s">
        <v>690</v>
      </c>
      <c r="W14" s="5" t="s">
        <v>691</v>
      </c>
      <c r="X14" s="5">
        <v>11</v>
      </c>
      <c r="Y14" s="5">
        <v>11</v>
      </c>
      <c r="Z14" s="6"/>
      <c r="AA14" s="5">
        <v>1020101</v>
      </c>
      <c r="AB14" s="5">
        <v>1020102</v>
      </c>
      <c r="AC14" s="4"/>
      <c r="AD14" s="6" t="s">
        <v>867</v>
      </c>
      <c r="AE14" s="4"/>
      <c r="AF14" s="6"/>
      <c r="AG14" s="7" t="s">
        <v>769</v>
      </c>
      <c r="AH14" s="6">
        <v>0</v>
      </c>
      <c r="AI14" s="6">
        <v>0</v>
      </c>
      <c r="AJ14" s="5">
        <v>300</v>
      </c>
      <c r="AK14" s="5">
        <v>101</v>
      </c>
      <c r="AL14" s="5">
        <v>1</v>
      </c>
    </row>
    <row r="15" spans="1:38" s="5" customFormat="1" x14ac:dyDescent="0.15">
      <c r="A15" s="5">
        <v>10202</v>
      </c>
      <c r="B15" s="5">
        <v>102</v>
      </c>
      <c r="C15" s="6" t="s">
        <v>1339</v>
      </c>
      <c r="D15" s="6" t="s">
        <v>339</v>
      </c>
      <c r="E15" s="5">
        <v>1</v>
      </c>
      <c r="F15" s="5">
        <v>1007</v>
      </c>
      <c r="G15" s="6" t="str">
        <f t="shared" si="1"/>
        <v>#stagePrivew_1007.png</v>
      </c>
      <c r="H15" s="6" t="str">
        <f t="shared" si="2"/>
        <v>10202-3840</v>
      </c>
      <c r="I15" s="6">
        <v>10203</v>
      </c>
      <c r="J15" s="5" t="s">
        <v>287</v>
      </c>
      <c r="K15" s="5">
        <f ca="1">VLOOKUP(RIGHT(O15,1)*1,'[1]时间-系统成长'!$B$2:$T$175,19,0)</f>
        <v>1339</v>
      </c>
      <c r="L15" s="5">
        <v>20</v>
      </c>
      <c r="M15" s="5">
        <v>0</v>
      </c>
      <c r="N15" s="5">
        <f t="shared" si="0"/>
        <v>50</v>
      </c>
      <c r="O15" s="6" t="s">
        <v>1204</v>
      </c>
      <c r="T15" s="6" t="s">
        <v>1767</v>
      </c>
      <c r="U15" s="6" t="s">
        <v>689</v>
      </c>
      <c r="V15" s="5" t="s">
        <v>690</v>
      </c>
      <c r="W15" s="5" t="s">
        <v>691</v>
      </c>
      <c r="X15" s="5">
        <v>12</v>
      </c>
      <c r="Y15" s="5">
        <v>12</v>
      </c>
      <c r="Z15" s="6"/>
      <c r="AA15" s="5">
        <v>1020201</v>
      </c>
      <c r="AB15" s="5">
        <v>1020202</v>
      </c>
      <c r="AC15" s="4"/>
      <c r="AD15" s="6" t="s">
        <v>867</v>
      </c>
      <c r="AE15" s="4"/>
      <c r="AF15" s="6"/>
      <c r="AG15" s="7" t="s">
        <v>1228</v>
      </c>
      <c r="AH15" s="6">
        <v>0</v>
      </c>
      <c r="AI15" s="6">
        <v>0</v>
      </c>
      <c r="AJ15" s="5">
        <v>300</v>
      </c>
      <c r="AK15" s="5">
        <v>102</v>
      </c>
      <c r="AL15" s="5">
        <v>3</v>
      </c>
    </row>
    <row r="16" spans="1:38" s="5" customFormat="1" x14ac:dyDescent="0.15">
      <c r="A16" s="5">
        <v>10203</v>
      </c>
      <c r="B16" s="5">
        <v>102</v>
      </c>
      <c r="C16" s="6" t="s">
        <v>1340</v>
      </c>
      <c r="D16" s="6" t="s">
        <v>345</v>
      </c>
      <c r="E16" s="5">
        <v>1</v>
      </c>
      <c r="F16" s="5">
        <v>1005</v>
      </c>
      <c r="G16" s="6" t="str">
        <f t="shared" si="1"/>
        <v>#stagePrivew_1005.png</v>
      </c>
      <c r="H16" s="6" t="str">
        <f t="shared" si="2"/>
        <v>10203-3840</v>
      </c>
      <c r="I16" s="6">
        <v>10204</v>
      </c>
      <c r="J16" s="5" t="s">
        <v>288</v>
      </c>
      <c r="K16" s="5">
        <f ca="1">VLOOKUP(RIGHT(O16,1)*1,'[1]时间-系统成长'!$B$2:$T$175,19,0)</f>
        <v>1472</v>
      </c>
      <c r="L16" s="5">
        <v>1</v>
      </c>
      <c r="M16" s="5">
        <v>0</v>
      </c>
      <c r="N16" s="5">
        <f t="shared" si="0"/>
        <v>50</v>
      </c>
      <c r="O16" s="6" t="s">
        <v>1205</v>
      </c>
      <c r="T16" s="1" t="s">
        <v>1768</v>
      </c>
      <c r="U16" s="6" t="s">
        <v>689</v>
      </c>
      <c r="V16" s="5" t="s">
        <v>690</v>
      </c>
      <c r="W16" s="5" t="s">
        <v>691</v>
      </c>
      <c r="X16" s="5">
        <v>12</v>
      </c>
      <c r="Y16" s="5">
        <v>12</v>
      </c>
      <c r="Z16" s="6"/>
      <c r="AA16" s="5">
        <v>1020301</v>
      </c>
      <c r="AB16" s="5">
        <v>1020302</v>
      </c>
      <c r="AC16" s="4"/>
      <c r="AD16" s="6" t="s">
        <v>867</v>
      </c>
      <c r="AE16" s="4"/>
      <c r="AF16" s="6"/>
      <c r="AG16" s="7" t="s">
        <v>1229</v>
      </c>
      <c r="AH16" s="6">
        <v>0</v>
      </c>
      <c r="AI16" s="6">
        <v>0</v>
      </c>
      <c r="AJ16" s="5">
        <v>300</v>
      </c>
      <c r="AK16" s="5">
        <v>101</v>
      </c>
      <c r="AL16" s="5">
        <v>6</v>
      </c>
    </row>
    <row r="17" spans="1:38" s="5" customFormat="1" x14ac:dyDescent="0.15">
      <c r="A17" s="5">
        <v>10204</v>
      </c>
      <c r="B17" s="5">
        <v>102</v>
      </c>
      <c r="C17" s="6" t="s">
        <v>1341</v>
      </c>
      <c r="D17" s="6" t="s">
        <v>330</v>
      </c>
      <c r="E17" s="5">
        <v>2</v>
      </c>
      <c r="F17" s="5">
        <v>1001</v>
      </c>
      <c r="G17" s="6" t="str">
        <f t="shared" si="1"/>
        <v>#stagePrivew_1001.png</v>
      </c>
      <c r="H17" s="6" t="str">
        <f t="shared" si="2"/>
        <v>10204-3840</v>
      </c>
      <c r="I17" s="6">
        <v>10205</v>
      </c>
      <c r="J17" s="6" t="s">
        <v>875</v>
      </c>
      <c r="K17" s="5">
        <f ca="1">VLOOKUP(RIGHT(O17,1)*1,'[1]时间-系统成长'!$B$2:$T$175,19,0)</f>
        <v>1472</v>
      </c>
      <c r="L17" s="5">
        <v>3</v>
      </c>
      <c r="M17" s="5">
        <v>5</v>
      </c>
      <c r="N17" s="5">
        <f t="shared" si="0"/>
        <v>50</v>
      </c>
      <c r="O17" s="6" t="s">
        <v>1205</v>
      </c>
      <c r="T17" s="6" t="s">
        <v>1769</v>
      </c>
      <c r="U17" s="6" t="s">
        <v>689</v>
      </c>
      <c r="V17" s="5" t="s">
        <v>690</v>
      </c>
      <c r="W17" s="5" t="s">
        <v>691</v>
      </c>
      <c r="X17" s="5">
        <v>47</v>
      </c>
      <c r="Y17" s="5">
        <v>47</v>
      </c>
      <c r="Z17" s="6"/>
      <c r="AA17" s="5">
        <v>1020401</v>
      </c>
      <c r="AB17" s="5">
        <v>1020402</v>
      </c>
      <c r="AC17" s="4"/>
      <c r="AD17" s="6" t="s">
        <v>876</v>
      </c>
      <c r="AE17" s="4"/>
      <c r="AF17" s="6"/>
      <c r="AG17" s="7" t="s">
        <v>1230</v>
      </c>
      <c r="AH17" s="6">
        <v>0</v>
      </c>
      <c r="AI17" s="6">
        <v>0</v>
      </c>
      <c r="AJ17" s="5">
        <v>300</v>
      </c>
      <c r="AK17" s="5">
        <v>102</v>
      </c>
      <c r="AL17" s="5">
        <v>2</v>
      </c>
    </row>
    <row r="18" spans="1:38" s="5" customFormat="1" x14ac:dyDescent="0.15">
      <c r="A18" s="5">
        <v>10205</v>
      </c>
      <c r="B18" s="5">
        <v>102</v>
      </c>
      <c r="C18" s="6" t="s">
        <v>1342</v>
      </c>
      <c r="D18" s="6" t="s">
        <v>337</v>
      </c>
      <c r="E18" s="5">
        <v>1</v>
      </c>
      <c r="F18" s="5">
        <v>1001</v>
      </c>
      <c r="G18" s="6" t="str">
        <f t="shared" si="1"/>
        <v>#stagePrivew_1001.png</v>
      </c>
      <c r="H18" s="6" t="str">
        <f t="shared" si="2"/>
        <v>10205-3840</v>
      </c>
      <c r="I18" s="6">
        <v>10206</v>
      </c>
      <c r="J18" s="5" t="s">
        <v>290</v>
      </c>
      <c r="K18" s="5">
        <f ca="1">VLOOKUP(RIGHT(O18,1)*1,'[1]时间-系统成长'!$B$2:$T$175,19,0)</f>
        <v>1537</v>
      </c>
      <c r="L18" s="5">
        <v>3</v>
      </c>
      <c r="M18" s="5">
        <v>0</v>
      </c>
      <c r="N18" s="5">
        <f t="shared" si="0"/>
        <v>50</v>
      </c>
      <c r="O18" s="6" t="s">
        <v>1206</v>
      </c>
      <c r="T18" s="6" t="s">
        <v>1771</v>
      </c>
      <c r="U18" s="6" t="s">
        <v>689</v>
      </c>
      <c r="V18" s="5" t="s">
        <v>690</v>
      </c>
      <c r="W18" s="5" t="s">
        <v>691</v>
      </c>
      <c r="X18" s="5">
        <v>13</v>
      </c>
      <c r="Y18" s="5">
        <v>13</v>
      </c>
      <c r="Z18" s="6"/>
      <c r="AA18" s="5">
        <v>1020501</v>
      </c>
      <c r="AB18" s="5">
        <v>1020502</v>
      </c>
      <c r="AC18" s="4"/>
      <c r="AD18" s="6" t="s">
        <v>867</v>
      </c>
      <c r="AE18" s="4"/>
      <c r="AF18" s="6"/>
      <c r="AG18" s="7" t="s">
        <v>769</v>
      </c>
      <c r="AH18" s="6">
        <v>0</v>
      </c>
      <c r="AI18" s="6">
        <v>0</v>
      </c>
      <c r="AJ18" s="5">
        <v>300</v>
      </c>
      <c r="AK18" s="5">
        <v>101</v>
      </c>
      <c r="AL18" s="5">
        <v>1</v>
      </c>
    </row>
    <row r="19" spans="1:38" s="5" customFormat="1" x14ac:dyDescent="0.15">
      <c r="A19" s="5">
        <v>10206</v>
      </c>
      <c r="B19" s="5">
        <v>102</v>
      </c>
      <c r="C19" s="6" t="s">
        <v>1343</v>
      </c>
      <c r="D19" s="6" t="s">
        <v>339</v>
      </c>
      <c r="E19" s="5">
        <v>1</v>
      </c>
      <c r="F19" s="5">
        <v>1004</v>
      </c>
      <c r="G19" s="6" t="str">
        <f t="shared" si="1"/>
        <v>#stagePrivew_1004.png</v>
      </c>
      <c r="H19" s="6" t="str">
        <f t="shared" si="2"/>
        <v>10206-3840</v>
      </c>
      <c r="I19" s="6">
        <v>10207</v>
      </c>
      <c r="J19" s="5" t="s">
        <v>291</v>
      </c>
      <c r="K19" s="5">
        <f ca="1">VLOOKUP(RIGHT(O19,1)*1,'[1]时间-系统成长'!$B$2:$T$175,19,0)</f>
        <v>1537</v>
      </c>
      <c r="L19" s="5">
        <v>2</v>
      </c>
      <c r="M19" s="5">
        <v>0</v>
      </c>
      <c r="N19" s="5">
        <f t="shared" si="0"/>
        <v>50</v>
      </c>
      <c r="O19" s="6" t="s">
        <v>1207</v>
      </c>
      <c r="T19" s="6" t="s">
        <v>1772</v>
      </c>
      <c r="U19" s="6" t="s">
        <v>689</v>
      </c>
      <c r="V19" s="5" t="s">
        <v>690</v>
      </c>
      <c r="W19" s="5" t="s">
        <v>691</v>
      </c>
      <c r="X19" s="5">
        <v>14</v>
      </c>
      <c r="Y19" s="5">
        <v>14</v>
      </c>
      <c r="Z19" s="6"/>
      <c r="AA19" s="5">
        <v>1020601</v>
      </c>
      <c r="AB19" s="5">
        <v>1020602</v>
      </c>
      <c r="AC19" s="4"/>
      <c r="AD19" s="6" t="s">
        <v>867</v>
      </c>
      <c r="AE19" s="4"/>
      <c r="AF19" s="6"/>
      <c r="AG19" s="7" t="s">
        <v>1228</v>
      </c>
      <c r="AH19" s="6">
        <v>0</v>
      </c>
      <c r="AI19" s="6">
        <v>0</v>
      </c>
      <c r="AJ19" s="5">
        <v>300</v>
      </c>
      <c r="AK19" s="5">
        <v>102</v>
      </c>
      <c r="AL19" s="5">
        <v>2</v>
      </c>
    </row>
    <row r="20" spans="1:38" s="5" customFormat="1" x14ac:dyDescent="0.15">
      <c r="A20" s="5">
        <v>10207</v>
      </c>
      <c r="B20" s="5">
        <v>102</v>
      </c>
      <c r="C20" s="6" t="s">
        <v>1344</v>
      </c>
      <c r="D20" s="6" t="s">
        <v>345</v>
      </c>
      <c r="E20" s="5">
        <v>1</v>
      </c>
      <c r="F20" s="5">
        <v>1004</v>
      </c>
      <c r="G20" s="6" t="str">
        <f t="shared" si="1"/>
        <v>#stagePrivew_1004.png</v>
      </c>
      <c r="H20" s="6" t="str">
        <f t="shared" si="2"/>
        <v>10207-3840</v>
      </c>
      <c r="I20" s="6">
        <v>10208</v>
      </c>
      <c r="J20" s="5" t="s">
        <v>292</v>
      </c>
      <c r="K20" s="5">
        <f ca="1">VLOOKUP(RIGHT(O20,1)*1,'[1]时间-系统成长'!$B$2:$T$175,19,0)</f>
        <v>1653</v>
      </c>
      <c r="L20" s="5">
        <v>3</v>
      </c>
      <c r="M20" s="5">
        <v>0</v>
      </c>
      <c r="N20" s="5">
        <f t="shared" si="0"/>
        <v>50</v>
      </c>
      <c r="O20" s="6" t="s">
        <v>1208</v>
      </c>
      <c r="T20" s="6" t="s">
        <v>1773</v>
      </c>
      <c r="U20" s="6" t="s">
        <v>689</v>
      </c>
      <c r="V20" s="5" t="s">
        <v>690</v>
      </c>
      <c r="W20" s="5" t="s">
        <v>691</v>
      </c>
      <c r="X20" s="5">
        <v>14</v>
      </c>
      <c r="Y20" s="5">
        <v>14</v>
      </c>
      <c r="Z20" s="6"/>
      <c r="AA20" s="5">
        <v>1020701</v>
      </c>
      <c r="AB20" s="5">
        <v>1020702</v>
      </c>
      <c r="AC20" s="4"/>
      <c r="AD20" s="6" t="s">
        <v>867</v>
      </c>
      <c r="AE20" s="4"/>
      <c r="AF20" s="6"/>
      <c r="AG20" s="7" t="s">
        <v>1229</v>
      </c>
      <c r="AH20" s="6">
        <v>0</v>
      </c>
      <c r="AI20" s="6">
        <v>0</v>
      </c>
      <c r="AJ20" s="5">
        <v>300</v>
      </c>
      <c r="AK20" s="5">
        <v>101</v>
      </c>
      <c r="AL20" s="5">
        <v>1</v>
      </c>
    </row>
    <row r="21" spans="1:38" s="5" customFormat="1" x14ac:dyDescent="0.15">
      <c r="A21" s="5">
        <v>10208</v>
      </c>
      <c r="B21" s="5">
        <v>102</v>
      </c>
      <c r="C21" s="6" t="s">
        <v>1345</v>
      </c>
      <c r="D21" s="6" t="s">
        <v>330</v>
      </c>
      <c r="E21" s="5">
        <v>2</v>
      </c>
      <c r="F21" s="5">
        <v>1004</v>
      </c>
      <c r="G21" s="6" t="str">
        <f t="shared" si="1"/>
        <v>#stagePrivew_1004.png</v>
      </c>
      <c r="H21" s="6" t="str">
        <f t="shared" si="2"/>
        <v>10208-3840</v>
      </c>
      <c r="I21" s="6">
        <v>10209</v>
      </c>
      <c r="J21" s="5" t="s">
        <v>293</v>
      </c>
      <c r="K21" s="5">
        <f ca="1">VLOOKUP(RIGHT(O21,1)*1,'[1]时间-系统成长'!$B$2:$T$175,19,0)</f>
        <v>1653</v>
      </c>
      <c r="L21" s="5">
        <v>20</v>
      </c>
      <c r="M21" s="5">
        <v>5</v>
      </c>
      <c r="N21" s="5">
        <f t="shared" si="0"/>
        <v>50</v>
      </c>
      <c r="O21" s="6" t="s">
        <v>1208</v>
      </c>
      <c r="T21" s="6" t="s">
        <v>1774</v>
      </c>
      <c r="U21" s="6" t="s">
        <v>689</v>
      </c>
      <c r="V21" s="5" t="s">
        <v>690</v>
      </c>
      <c r="W21" s="5" t="s">
        <v>691</v>
      </c>
      <c r="X21" s="5">
        <v>52</v>
      </c>
      <c r="Y21" s="5">
        <v>52</v>
      </c>
      <c r="Z21" s="6"/>
      <c r="AA21" s="5">
        <v>1020801</v>
      </c>
      <c r="AB21" s="5">
        <v>1020802</v>
      </c>
      <c r="AC21" s="4"/>
      <c r="AD21" s="6" t="s">
        <v>876</v>
      </c>
      <c r="AE21" s="4"/>
      <c r="AF21" s="6"/>
      <c r="AG21" s="7" t="s">
        <v>1231</v>
      </c>
      <c r="AH21" s="6">
        <v>0</v>
      </c>
      <c r="AI21" s="6">
        <v>0</v>
      </c>
      <c r="AJ21" s="5">
        <v>300</v>
      </c>
      <c r="AK21" s="5">
        <v>102</v>
      </c>
      <c r="AL21" s="5">
        <v>3</v>
      </c>
    </row>
    <row r="22" spans="1:38" s="5" customFormat="1" x14ac:dyDescent="0.15">
      <c r="A22" s="5">
        <v>10209</v>
      </c>
      <c r="B22" s="5">
        <v>102</v>
      </c>
      <c r="C22" s="6" t="s">
        <v>1346</v>
      </c>
      <c r="D22" s="6" t="s">
        <v>337</v>
      </c>
      <c r="E22" s="5">
        <v>1</v>
      </c>
      <c r="F22" s="5">
        <v>1004</v>
      </c>
      <c r="G22" s="6" t="str">
        <f t="shared" si="1"/>
        <v>#stagePrivew_1004.png</v>
      </c>
      <c r="H22" s="6" t="str">
        <f t="shared" si="2"/>
        <v>10209-3840</v>
      </c>
      <c r="I22" s="5">
        <v>10301</v>
      </c>
      <c r="J22" s="5" t="s">
        <v>294</v>
      </c>
      <c r="K22" s="5">
        <f ca="1">VLOOKUP(RIGHT(O22,2)*1,'[1]时间-系统成长'!$B$2:$T$175,19,1)</f>
        <v>1793</v>
      </c>
      <c r="L22" s="5">
        <v>1</v>
      </c>
      <c r="M22" s="5">
        <v>0</v>
      </c>
      <c r="N22" s="5">
        <f t="shared" si="0"/>
        <v>50</v>
      </c>
      <c r="O22" s="6" t="s">
        <v>1209</v>
      </c>
      <c r="T22" s="6" t="s">
        <v>1770</v>
      </c>
      <c r="U22" s="6" t="s">
        <v>689</v>
      </c>
      <c r="V22" s="5" t="s">
        <v>690</v>
      </c>
      <c r="W22" s="5" t="s">
        <v>691</v>
      </c>
      <c r="X22" s="5">
        <v>15</v>
      </c>
      <c r="Y22" s="5">
        <v>15</v>
      </c>
      <c r="Z22" s="6"/>
      <c r="AA22" s="5">
        <v>1020901</v>
      </c>
      <c r="AB22" s="5">
        <v>1020902</v>
      </c>
      <c r="AC22" s="4"/>
      <c r="AD22" s="6" t="s">
        <v>867</v>
      </c>
      <c r="AE22" s="4"/>
      <c r="AF22" s="6"/>
      <c r="AG22" s="7" t="s">
        <v>769</v>
      </c>
      <c r="AH22" s="6">
        <v>0</v>
      </c>
      <c r="AI22" s="6">
        <v>0</v>
      </c>
      <c r="AJ22" s="5">
        <v>300</v>
      </c>
      <c r="AK22" s="5">
        <v>101</v>
      </c>
      <c r="AL22" s="5">
        <v>6</v>
      </c>
    </row>
    <row r="23" spans="1:38" x14ac:dyDescent="0.15">
      <c r="A23">
        <v>10301</v>
      </c>
      <c r="B23">
        <v>103</v>
      </c>
      <c r="C23" s="1" t="s">
        <v>1347</v>
      </c>
      <c r="D23" s="1" t="s">
        <v>339</v>
      </c>
      <c r="E23">
        <v>1</v>
      </c>
      <c r="F23" s="5">
        <v>1007</v>
      </c>
      <c r="G23" s="6" t="str">
        <f t="shared" si="1"/>
        <v>#stagePrivew_1007.png</v>
      </c>
      <c r="H23" s="6" t="str">
        <f t="shared" si="2"/>
        <v>10301-3840</v>
      </c>
      <c r="I23">
        <v>10302</v>
      </c>
      <c r="J23" t="s">
        <v>307</v>
      </c>
      <c r="K23" s="5">
        <f ca="1">VLOOKUP(RIGHT(O23,2)*1,'[1]时间-系统成长'!$B$2:$T$175,19,1)</f>
        <v>1793</v>
      </c>
      <c r="L23">
        <v>3</v>
      </c>
      <c r="M23">
        <v>0</v>
      </c>
      <c r="N23" s="5">
        <f t="shared" si="0"/>
        <v>50</v>
      </c>
      <c r="O23" s="6" t="s">
        <v>1209</v>
      </c>
      <c r="T23" s="1" t="s">
        <v>1775</v>
      </c>
      <c r="U23" s="6" t="s">
        <v>689</v>
      </c>
      <c r="V23" s="5" t="s">
        <v>690</v>
      </c>
      <c r="W23" s="5" t="s">
        <v>691</v>
      </c>
      <c r="X23">
        <v>16</v>
      </c>
      <c r="Y23">
        <v>16</v>
      </c>
      <c r="Z23" s="1"/>
      <c r="AA23">
        <v>1030101</v>
      </c>
      <c r="AB23">
        <v>1030102</v>
      </c>
      <c r="AD23" s="6" t="s">
        <v>867</v>
      </c>
      <c r="AE23" s="4"/>
      <c r="AF23" s="1"/>
      <c r="AG23" s="7" t="s">
        <v>769</v>
      </c>
      <c r="AH23" s="1">
        <v>0</v>
      </c>
      <c r="AI23">
        <v>0</v>
      </c>
      <c r="AJ23">
        <v>300</v>
      </c>
      <c r="AK23" s="5">
        <v>102</v>
      </c>
      <c r="AL23">
        <v>1</v>
      </c>
    </row>
    <row r="24" spans="1:38" x14ac:dyDescent="0.15">
      <c r="A24">
        <v>10302</v>
      </c>
      <c r="B24">
        <v>103</v>
      </c>
      <c r="C24" s="1" t="s">
        <v>1348</v>
      </c>
      <c r="D24" s="1" t="s">
        <v>345</v>
      </c>
      <c r="E24">
        <v>1</v>
      </c>
      <c r="F24" s="5">
        <v>1007</v>
      </c>
      <c r="G24" s="6" t="str">
        <f t="shared" si="1"/>
        <v>#stagePrivew_1007.png</v>
      </c>
      <c r="H24" s="6" t="str">
        <f t="shared" si="2"/>
        <v>10302-3840</v>
      </c>
      <c r="I24" s="1" t="s">
        <v>1759</v>
      </c>
      <c r="J24" t="s">
        <v>309</v>
      </c>
      <c r="K24" s="5">
        <f ca="1">VLOOKUP(RIGHT(O24,2)*1,'[1]时间-系统成长'!$B$2:$T$175,19,1)</f>
        <v>2176</v>
      </c>
      <c r="L24">
        <v>20</v>
      </c>
      <c r="M24">
        <v>0</v>
      </c>
      <c r="N24" s="5">
        <f t="shared" si="0"/>
        <v>50</v>
      </c>
      <c r="O24" s="1" t="s">
        <v>1161</v>
      </c>
      <c r="T24" s="1" t="s">
        <v>1776</v>
      </c>
      <c r="U24" s="6" t="s">
        <v>689</v>
      </c>
      <c r="V24" s="5" t="s">
        <v>690</v>
      </c>
      <c r="W24" s="5" t="s">
        <v>691</v>
      </c>
      <c r="X24">
        <v>16</v>
      </c>
      <c r="Y24">
        <v>16</v>
      </c>
      <c r="Z24" s="1"/>
      <c r="AA24">
        <v>1030201</v>
      </c>
      <c r="AB24">
        <v>1030202</v>
      </c>
      <c r="AD24" s="6" t="s">
        <v>867</v>
      </c>
      <c r="AE24" s="4"/>
      <c r="AF24" s="1"/>
      <c r="AG24" s="7" t="s">
        <v>1228</v>
      </c>
      <c r="AH24" s="1">
        <v>0</v>
      </c>
      <c r="AI24">
        <v>0</v>
      </c>
      <c r="AJ24">
        <v>300</v>
      </c>
      <c r="AK24" s="5">
        <v>101</v>
      </c>
      <c r="AL24">
        <v>3</v>
      </c>
    </row>
    <row r="25" spans="1:38" x14ac:dyDescent="0.15">
      <c r="A25">
        <v>10303</v>
      </c>
      <c r="B25">
        <v>103</v>
      </c>
      <c r="C25" s="1" t="s">
        <v>1349</v>
      </c>
      <c r="D25" s="1" t="s">
        <v>330</v>
      </c>
      <c r="E25">
        <v>2</v>
      </c>
      <c r="F25" s="5">
        <v>1007</v>
      </c>
      <c r="G25" s="6" t="str">
        <f t="shared" si="1"/>
        <v>#stagePrivew_1007.png</v>
      </c>
      <c r="H25" s="6" t="str">
        <f t="shared" si="2"/>
        <v>10303-3840</v>
      </c>
      <c r="J25" t="s">
        <v>321</v>
      </c>
      <c r="K25" s="5">
        <f ca="1">VLOOKUP(RIGHT(O25,2)*1,'[1]时间-系统成长'!$B$2:$T$175,19,1)</f>
        <v>2176</v>
      </c>
      <c r="L25">
        <v>1</v>
      </c>
      <c r="M25">
        <v>5</v>
      </c>
      <c r="N25" s="5">
        <f t="shared" si="0"/>
        <v>50</v>
      </c>
      <c r="O25" s="1" t="s">
        <v>1161</v>
      </c>
      <c r="T25" s="1" t="s">
        <v>1777</v>
      </c>
      <c r="U25" s="6" t="s">
        <v>689</v>
      </c>
      <c r="V25" s="5" t="s">
        <v>690</v>
      </c>
      <c r="W25" s="5" t="s">
        <v>691</v>
      </c>
      <c r="X25">
        <v>59</v>
      </c>
      <c r="Y25">
        <v>59</v>
      </c>
      <c r="Z25" s="1"/>
      <c r="AA25">
        <v>1030301</v>
      </c>
      <c r="AB25">
        <v>1030302</v>
      </c>
      <c r="AD25" s="24" t="s">
        <v>876</v>
      </c>
      <c r="AE25" s="4"/>
      <c r="AF25" s="1"/>
      <c r="AG25" s="7" t="s">
        <v>1230</v>
      </c>
      <c r="AH25" s="1">
        <v>0</v>
      </c>
      <c r="AI25">
        <v>0</v>
      </c>
      <c r="AJ25">
        <v>300</v>
      </c>
      <c r="AK25" s="5">
        <v>102</v>
      </c>
      <c r="AL25">
        <v>6</v>
      </c>
    </row>
    <row r="26" spans="1:38" x14ac:dyDescent="0.15">
      <c r="A26">
        <v>10304</v>
      </c>
      <c r="B26">
        <v>103</v>
      </c>
      <c r="C26" s="1" t="s">
        <v>1350</v>
      </c>
      <c r="D26" s="1" t="s">
        <v>337</v>
      </c>
      <c r="E26">
        <v>1</v>
      </c>
      <c r="F26" s="5">
        <v>1007</v>
      </c>
      <c r="G26" s="6" t="str">
        <f t="shared" si="1"/>
        <v>#stagePrivew_1007.png</v>
      </c>
      <c r="H26" s="6" t="str">
        <f t="shared" si="2"/>
        <v>10304-3840</v>
      </c>
      <c r="I26">
        <v>10305</v>
      </c>
      <c r="J26" t="s">
        <v>322</v>
      </c>
      <c r="K26" s="5">
        <f ca="1">VLOOKUP(RIGHT(O26,2)*1,'[1]时间-系统成长'!$B$2:$T$175,19,1)</f>
        <v>2296</v>
      </c>
      <c r="L26">
        <v>3</v>
      </c>
      <c r="M26">
        <v>0</v>
      </c>
      <c r="N26" s="5">
        <f t="shared" si="0"/>
        <v>50</v>
      </c>
      <c r="O26" s="1" t="s">
        <v>1162</v>
      </c>
      <c r="T26" s="1" t="s">
        <v>1778</v>
      </c>
      <c r="U26" s="6" t="s">
        <v>689</v>
      </c>
      <c r="V26" s="5" t="s">
        <v>690</v>
      </c>
      <c r="W26" s="5" t="s">
        <v>691</v>
      </c>
      <c r="X26">
        <v>17</v>
      </c>
      <c r="Y26">
        <v>17</v>
      </c>
      <c r="Z26" s="1"/>
      <c r="AA26">
        <v>1030401</v>
      </c>
      <c r="AB26">
        <v>1030402</v>
      </c>
      <c r="AD26" s="6" t="s">
        <v>867</v>
      </c>
      <c r="AE26" s="4"/>
      <c r="AF26" s="1"/>
      <c r="AG26" s="7" t="s">
        <v>1229</v>
      </c>
      <c r="AH26" s="1">
        <v>0</v>
      </c>
      <c r="AI26">
        <v>0</v>
      </c>
      <c r="AJ26">
        <v>300</v>
      </c>
      <c r="AK26" s="5">
        <v>101</v>
      </c>
      <c r="AL26">
        <v>2</v>
      </c>
    </row>
    <row r="27" spans="1:38" x14ac:dyDescent="0.15">
      <c r="A27">
        <v>10305</v>
      </c>
      <c r="B27">
        <v>103</v>
      </c>
      <c r="C27" s="1" t="s">
        <v>1351</v>
      </c>
      <c r="D27" s="1" t="s">
        <v>339</v>
      </c>
      <c r="E27">
        <v>1</v>
      </c>
      <c r="F27" s="5">
        <v>1007</v>
      </c>
      <c r="G27" s="6" t="str">
        <f t="shared" si="1"/>
        <v>#stagePrivew_1007.png</v>
      </c>
      <c r="H27" s="6" t="str">
        <f t="shared" si="2"/>
        <v>10305-3840</v>
      </c>
      <c r="I27" s="1" t="s">
        <v>653</v>
      </c>
      <c r="J27" t="s">
        <v>323</v>
      </c>
      <c r="K27" s="5">
        <f ca="1">VLOOKUP(RIGHT(O27,2)*1,'[1]时间-系统成长'!$B$2:$T$175,19,1)</f>
        <v>2296</v>
      </c>
      <c r="L27">
        <v>3</v>
      </c>
      <c r="M27">
        <v>0</v>
      </c>
      <c r="N27" s="5">
        <f t="shared" si="0"/>
        <v>50</v>
      </c>
      <c r="O27" s="1" t="s">
        <v>1162</v>
      </c>
      <c r="T27" s="1" t="s">
        <v>1775</v>
      </c>
      <c r="U27" s="6" t="s">
        <v>689</v>
      </c>
      <c r="V27" s="5" t="s">
        <v>690</v>
      </c>
      <c r="W27" s="5" t="s">
        <v>691</v>
      </c>
      <c r="X27">
        <v>18</v>
      </c>
      <c r="Y27">
        <v>18</v>
      </c>
      <c r="Z27" s="1"/>
      <c r="AA27">
        <v>1030501</v>
      </c>
      <c r="AB27">
        <v>1030502</v>
      </c>
      <c r="AD27" s="6" t="s">
        <v>867</v>
      </c>
      <c r="AE27" s="4"/>
      <c r="AF27" s="1"/>
      <c r="AG27" s="7" t="s">
        <v>769</v>
      </c>
      <c r="AH27" s="1">
        <v>0</v>
      </c>
      <c r="AI27">
        <v>0</v>
      </c>
      <c r="AJ27">
        <v>300</v>
      </c>
      <c r="AK27" s="5">
        <v>102</v>
      </c>
      <c r="AL27">
        <v>1</v>
      </c>
    </row>
    <row r="28" spans="1:38" x14ac:dyDescent="0.15">
      <c r="A28">
        <v>10306</v>
      </c>
      <c r="B28">
        <v>103</v>
      </c>
      <c r="C28" s="1" t="s">
        <v>1352</v>
      </c>
      <c r="D28" s="1" t="s">
        <v>345</v>
      </c>
      <c r="E28">
        <v>2</v>
      </c>
      <c r="F28" s="5">
        <v>1007</v>
      </c>
      <c r="G28" s="6" t="str">
        <f t="shared" si="1"/>
        <v>#stagePrivew_1007.png</v>
      </c>
      <c r="H28" s="6" t="str">
        <f t="shared" si="2"/>
        <v>10306-3840</v>
      </c>
      <c r="J28" t="s">
        <v>324</v>
      </c>
      <c r="K28" s="5">
        <f ca="1">VLOOKUP(RIGHT(O28,2)*1,'[1]时间-系统成长'!$B$2:$T$175,19,1)</f>
        <v>2296</v>
      </c>
      <c r="L28">
        <v>2</v>
      </c>
      <c r="M28">
        <v>5</v>
      </c>
      <c r="N28" s="5">
        <f t="shared" si="0"/>
        <v>50</v>
      </c>
      <c r="O28" s="1" t="s">
        <v>1162</v>
      </c>
      <c r="T28" s="1" t="s">
        <v>1774</v>
      </c>
      <c r="U28" s="6" t="s">
        <v>689</v>
      </c>
      <c r="V28" s="5" t="s">
        <v>690</v>
      </c>
      <c r="W28" s="5" t="s">
        <v>691</v>
      </c>
      <c r="X28">
        <v>64</v>
      </c>
      <c r="Y28">
        <v>64</v>
      </c>
      <c r="Z28" s="1"/>
      <c r="AA28">
        <v>1030601</v>
      </c>
      <c r="AB28">
        <v>1030602</v>
      </c>
      <c r="AD28" s="24" t="s">
        <v>876</v>
      </c>
      <c r="AE28" s="4"/>
      <c r="AF28" s="1"/>
      <c r="AG28" s="7" t="s">
        <v>1233</v>
      </c>
      <c r="AH28" s="1">
        <v>0</v>
      </c>
      <c r="AI28">
        <v>0</v>
      </c>
      <c r="AJ28">
        <v>300</v>
      </c>
      <c r="AK28" s="5">
        <v>101</v>
      </c>
      <c r="AL28">
        <v>2</v>
      </c>
    </row>
    <row r="29" spans="1:38" x14ac:dyDescent="0.15">
      <c r="A29">
        <v>10307</v>
      </c>
      <c r="B29">
        <v>103</v>
      </c>
      <c r="C29" s="1" t="s">
        <v>1353</v>
      </c>
      <c r="D29" s="1" t="s">
        <v>330</v>
      </c>
      <c r="E29">
        <v>1</v>
      </c>
      <c r="F29" s="5">
        <v>1007</v>
      </c>
      <c r="G29" s="6" t="str">
        <f t="shared" si="1"/>
        <v>#stagePrivew_1007.png</v>
      </c>
      <c r="H29" s="6" t="str">
        <f t="shared" si="2"/>
        <v>10307-3840</v>
      </c>
      <c r="I29">
        <v>10308</v>
      </c>
      <c r="J29" t="s">
        <v>325</v>
      </c>
      <c r="K29" s="5">
        <f ca="1">VLOOKUP(RIGHT(O29,2)*1,'[1]时间-系统成长'!$B$2:$T$175,19,1)</f>
        <v>2439</v>
      </c>
      <c r="L29">
        <v>3</v>
      </c>
      <c r="M29">
        <v>0</v>
      </c>
      <c r="N29" s="5">
        <f t="shared" si="0"/>
        <v>50</v>
      </c>
      <c r="O29" s="1" t="s">
        <v>1163</v>
      </c>
      <c r="T29" s="1" t="s">
        <v>1779</v>
      </c>
      <c r="U29" s="6" t="s">
        <v>689</v>
      </c>
      <c r="V29" s="5" t="s">
        <v>690</v>
      </c>
      <c r="W29" s="5" t="s">
        <v>691</v>
      </c>
      <c r="X29">
        <v>19</v>
      </c>
      <c r="Y29">
        <v>19</v>
      </c>
      <c r="Z29" s="1"/>
      <c r="AA29">
        <v>1030701</v>
      </c>
      <c r="AB29">
        <v>1030702</v>
      </c>
      <c r="AD29" s="6" t="s">
        <v>867</v>
      </c>
      <c r="AE29" s="4"/>
      <c r="AF29" s="1"/>
      <c r="AG29" s="7" t="s">
        <v>1228</v>
      </c>
      <c r="AH29" s="1">
        <v>0</v>
      </c>
      <c r="AI29">
        <v>0</v>
      </c>
      <c r="AJ29">
        <v>300</v>
      </c>
      <c r="AK29" s="5">
        <v>102</v>
      </c>
      <c r="AL29">
        <v>1</v>
      </c>
    </row>
    <row r="30" spans="1:38" x14ac:dyDescent="0.15">
      <c r="A30">
        <v>10308</v>
      </c>
      <c r="B30">
        <v>103</v>
      </c>
      <c r="C30" s="1" t="s">
        <v>1354</v>
      </c>
      <c r="D30" s="1" t="s">
        <v>337</v>
      </c>
      <c r="E30">
        <v>1</v>
      </c>
      <c r="F30" s="5">
        <v>1007</v>
      </c>
      <c r="G30" s="6" t="str">
        <f t="shared" si="1"/>
        <v>#stagePrivew_1007.png</v>
      </c>
      <c r="H30" s="6" t="str">
        <f t="shared" si="2"/>
        <v>10308-3840</v>
      </c>
      <c r="I30" s="1" t="s">
        <v>654</v>
      </c>
      <c r="J30" t="s">
        <v>326</v>
      </c>
      <c r="K30" s="5">
        <f ca="1">VLOOKUP(RIGHT(O30,2)*1,'[1]时间-系统成长'!$B$2:$T$175,19,1)</f>
        <v>2439</v>
      </c>
      <c r="L30">
        <v>30</v>
      </c>
      <c r="M30">
        <v>0</v>
      </c>
      <c r="N30" s="5">
        <f t="shared" si="0"/>
        <v>50</v>
      </c>
      <c r="O30" s="1" t="s">
        <v>1163</v>
      </c>
      <c r="T30" s="1" t="s">
        <v>1780</v>
      </c>
      <c r="U30" s="6" t="s">
        <v>689</v>
      </c>
      <c r="V30" s="5" t="s">
        <v>690</v>
      </c>
      <c r="W30" s="5" t="s">
        <v>691</v>
      </c>
      <c r="X30">
        <v>19</v>
      </c>
      <c r="Y30">
        <v>19</v>
      </c>
      <c r="Z30" s="1"/>
      <c r="AA30">
        <v>1030801</v>
      </c>
      <c r="AB30">
        <v>1030802</v>
      </c>
      <c r="AD30" s="6" t="s">
        <v>867</v>
      </c>
      <c r="AE30" s="4"/>
      <c r="AF30" s="1"/>
      <c r="AG30" s="7" t="s">
        <v>1229</v>
      </c>
      <c r="AH30" s="1">
        <v>0</v>
      </c>
      <c r="AI30">
        <v>0</v>
      </c>
      <c r="AJ30">
        <v>300</v>
      </c>
      <c r="AK30" s="5">
        <v>101</v>
      </c>
      <c r="AL30">
        <v>3</v>
      </c>
    </row>
    <row r="31" spans="1:38" x14ac:dyDescent="0.15">
      <c r="A31">
        <v>10309</v>
      </c>
      <c r="B31">
        <v>103</v>
      </c>
      <c r="C31" s="1" t="s">
        <v>1355</v>
      </c>
      <c r="D31" s="1" t="s">
        <v>339</v>
      </c>
      <c r="E31">
        <v>2</v>
      </c>
      <c r="F31" s="5">
        <v>1007</v>
      </c>
      <c r="G31" s="6" t="str">
        <f t="shared" si="1"/>
        <v>#stagePrivew_1007.png</v>
      </c>
      <c r="H31" s="6" t="str">
        <f t="shared" si="2"/>
        <v>10309-3840</v>
      </c>
      <c r="J31" t="s">
        <v>327</v>
      </c>
      <c r="K31" s="5">
        <f ca="1">VLOOKUP(RIGHT(O31,2)*1,'[1]时间-系统成长'!$B$2:$T$175,19,1)</f>
        <v>2572</v>
      </c>
      <c r="L31">
        <v>1</v>
      </c>
      <c r="M31">
        <v>5</v>
      </c>
      <c r="N31" s="5">
        <f t="shared" si="0"/>
        <v>50</v>
      </c>
      <c r="O31" s="1" t="s">
        <v>1164</v>
      </c>
      <c r="T31" s="1" t="s">
        <v>1781</v>
      </c>
      <c r="U31" s="6" t="s">
        <v>689</v>
      </c>
      <c r="V31" s="5" t="s">
        <v>690</v>
      </c>
      <c r="W31" s="5" t="s">
        <v>691</v>
      </c>
      <c r="X31">
        <v>70</v>
      </c>
      <c r="Y31">
        <v>70</v>
      </c>
      <c r="Z31" s="1"/>
      <c r="AA31">
        <v>1030901</v>
      </c>
      <c r="AB31">
        <v>1030902</v>
      </c>
      <c r="AD31" s="24" t="s">
        <v>876</v>
      </c>
      <c r="AE31" s="4"/>
      <c r="AF31" s="1"/>
      <c r="AG31" s="7" t="s">
        <v>1234</v>
      </c>
      <c r="AH31" s="1">
        <v>0</v>
      </c>
      <c r="AI31">
        <v>0</v>
      </c>
      <c r="AJ31">
        <v>300</v>
      </c>
      <c r="AK31" s="5">
        <v>102</v>
      </c>
      <c r="AL31">
        <v>6</v>
      </c>
    </row>
    <row r="32" spans="1:38" x14ac:dyDescent="0.15">
      <c r="A32">
        <v>10310</v>
      </c>
      <c r="B32">
        <v>103</v>
      </c>
      <c r="C32" s="1" t="s">
        <v>1356</v>
      </c>
      <c r="D32" s="1" t="s">
        <v>330</v>
      </c>
      <c r="E32">
        <v>1</v>
      </c>
      <c r="F32" s="5">
        <v>1007</v>
      </c>
      <c r="G32" s="6" t="str">
        <f t="shared" si="1"/>
        <v>#stagePrivew_1007.png</v>
      </c>
      <c r="H32" s="6" t="str">
        <f t="shared" si="2"/>
        <v>10310-3840</v>
      </c>
      <c r="I32" s="1">
        <v>10311</v>
      </c>
      <c r="J32" t="s">
        <v>328</v>
      </c>
      <c r="K32" s="5">
        <f ca="1">VLOOKUP(RIGHT(O32,2)*1,'[1]时间-系统成长'!$B$2:$T$175,19,1)</f>
        <v>2572</v>
      </c>
      <c r="L32">
        <v>3</v>
      </c>
      <c r="M32">
        <v>0</v>
      </c>
      <c r="N32" s="5">
        <f t="shared" si="0"/>
        <v>50</v>
      </c>
      <c r="O32" s="1" t="s">
        <v>1164</v>
      </c>
      <c r="T32" s="1" t="s">
        <v>1782</v>
      </c>
      <c r="U32" s="6" t="s">
        <v>689</v>
      </c>
      <c r="V32" s="5" t="s">
        <v>690</v>
      </c>
      <c r="W32" s="5" t="s">
        <v>691</v>
      </c>
      <c r="X32">
        <v>20</v>
      </c>
      <c r="Y32">
        <v>20</v>
      </c>
      <c r="Z32" s="1"/>
      <c r="AA32">
        <v>1031001</v>
      </c>
      <c r="AB32">
        <v>1031002</v>
      </c>
      <c r="AD32" s="6" t="s">
        <v>867</v>
      </c>
      <c r="AE32" s="4"/>
      <c r="AF32" s="1"/>
      <c r="AG32" s="7" t="s">
        <v>1228</v>
      </c>
      <c r="AH32" s="1">
        <v>0</v>
      </c>
      <c r="AI32">
        <v>0</v>
      </c>
      <c r="AJ32">
        <v>300</v>
      </c>
      <c r="AK32" s="5">
        <v>101</v>
      </c>
      <c r="AL32">
        <v>2</v>
      </c>
    </row>
    <row r="33" spans="1:38" x14ac:dyDescent="0.15">
      <c r="A33">
        <v>10311</v>
      </c>
      <c r="B33">
        <v>103</v>
      </c>
      <c r="C33" s="1" t="s">
        <v>1357</v>
      </c>
      <c r="D33" s="1" t="s">
        <v>337</v>
      </c>
      <c r="E33">
        <v>1</v>
      </c>
      <c r="F33" s="5">
        <v>1007</v>
      </c>
      <c r="G33" s="6" t="str">
        <f t="shared" si="1"/>
        <v>#stagePrivew_1007.png</v>
      </c>
      <c r="H33" s="6" t="str">
        <f t="shared" si="2"/>
        <v>10311-3840</v>
      </c>
      <c r="I33" s="1" t="s">
        <v>655</v>
      </c>
      <c r="J33" t="s">
        <v>319</v>
      </c>
      <c r="K33" s="5">
        <f ca="1">VLOOKUP(RIGHT(O33,2)*1,'[1]时间-系统成长'!$B$2:$T$175,19,1)</f>
        <v>2771</v>
      </c>
      <c r="L33">
        <v>3</v>
      </c>
      <c r="M33">
        <v>0</v>
      </c>
      <c r="N33" s="5">
        <f t="shared" si="0"/>
        <v>50</v>
      </c>
      <c r="O33" s="1" t="s">
        <v>1165</v>
      </c>
      <c r="T33" s="1" t="s">
        <v>1783</v>
      </c>
      <c r="U33" s="6" t="s">
        <v>689</v>
      </c>
      <c r="V33" s="5" t="s">
        <v>690</v>
      </c>
      <c r="W33" s="5" t="s">
        <v>691</v>
      </c>
      <c r="X33">
        <v>21</v>
      </c>
      <c r="Y33">
        <v>21</v>
      </c>
      <c r="Z33" s="1"/>
      <c r="AA33">
        <v>1031101</v>
      </c>
      <c r="AB33">
        <v>1031102</v>
      </c>
      <c r="AD33" s="6" t="s">
        <v>867</v>
      </c>
      <c r="AE33" s="4"/>
      <c r="AF33" s="1"/>
      <c r="AG33" s="7" t="s">
        <v>1229</v>
      </c>
      <c r="AH33" s="1">
        <v>0</v>
      </c>
      <c r="AI33">
        <v>0</v>
      </c>
      <c r="AJ33">
        <v>300</v>
      </c>
      <c r="AK33" s="5">
        <v>102</v>
      </c>
      <c r="AL33">
        <v>1</v>
      </c>
    </row>
    <row r="34" spans="1:38" x14ac:dyDescent="0.15">
      <c r="A34">
        <v>10312</v>
      </c>
      <c r="B34">
        <v>103</v>
      </c>
      <c r="C34" s="1" t="s">
        <v>1358</v>
      </c>
      <c r="D34" s="1" t="s">
        <v>339</v>
      </c>
      <c r="E34">
        <v>2</v>
      </c>
      <c r="F34" s="5">
        <v>1007</v>
      </c>
      <c r="G34" s="6" t="str">
        <f t="shared" si="1"/>
        <v>#stagePrivew_1007.png</v>
      </c>
      <c r="H34" s="6" t="str">
        <f t="shared" si="2"/>
        <v>10312-3840</v>
      </c>
      <c r="J34" t="s">
        <v>329</v>
      </c>
      <c r="K34" s="5">
        <f ca="1">VLOOKUP(RIGHT(O34,2)*1,'[1]时间-系统成长'!$B$2:$T$175,19,1)</f>
        <v>2771</v>
      </c>
      <c r="L34">
        <v>2</v>
      </c>
      <c r="M34">
        <v>5</v>
      </c>
      <c r="N34" s="5">
        <f t="shared" si="0"/>
        <v>50</v>
      </c>
      <c r="O34" s="1" t="s">
        <v>1165</v>
      </c>
      <c r="T34" s="1" t="s">
        <v>1784</v>
      </c>
      <c r="U34" s="6" t="s">
        <v>689</v>
      </c>
      <c r="V34" s="5" t="s">
        <v>690</v>
      </c>
      <c r="W34" s="5" t="s">
        <v>691</v>
      </c>
      <c r="X34">
        <v>75</v>
      </c>
      <c r="Y34">
        <v>75</v>
      </c>
      <c r="Z34" s="1"/>
      <c r="AA34">
        <v>1031201</v>
      </c>
      <c r="AB34">
        <v>1031202</v>
      </c>
      <c r="AD34" s="24" t="s">
        <v>876</v>
      </c>
      <c r="AE34" s="4"/>
      <c r="AF34" s="1"/>
      <c r="AG34" s="7" t="s">
        <v>1235</v>
      </c>
      <c r="AH34" s="1">
        <v>0</v>
      </c>
      <c r="AI34">
        <v>0</v>
      </c>
      <c r="AJ34">
        <v>300</v>
      </c>
      <c r="AK34" s="5">
        <v>101</v>
      </c>
      <c r="AL34">
        <v>2</v>
      </c>
    </row>
    <row r="35" spans="1:38" x14ac:dyDescent="0.15">
      <c r="A35">
        <v>10401</v>
      </c>
      <c r="B35">
        <v>104</v>
      </c>
      <c r="C35" s="1" t="s">
        <v>1359</v>
      </c>
      <c r="D35" t="s">
        <v>339</v>
      </c>
      <c r="E35">
        <v>1</v>
      </c>
      <c r="F35">
        <v>1001</v>
      </c>
      <c r="G35" s="6" t="str">
        <f t="shared" si="1"/>
        <v>#stagePrivew_1001.png</v>
      </c>
      <c r="H35" s="6" t="str">
        <f t="shared" si="2"/>
        <v>10401-3840</v>
      </c>
      <c r="I35">
        <v>10402</v>
      </c>
      <c r="J35" t="s">
        <v>307</v>
      </c>
      <c r="K35" s="5">
        <f ca="1">VLOOKUP(RIGHT(O35,2)*1,'[1]时间-系统成长'!$B$2:$T$175,19,1)</f>
        <v>2771</v>
      </c>
      <c r="L35">
        <v>3</v>
      </c>
      <c r="M35">
        <v>0</v>
      </c>
      <c r="N35" s="5">
        <f t="shared" si="0"/>
        <v>50</v>
      </c>
      <c r="O35" s="1" t="s">
        <v>1165</v>
      </c>
      <c r="T35" s="1" t="s">
        <v>1785</v>
      </c>
      <c r="U35" s="6" t="s">
        <v>689</v>
      </c>
      <c r="V35" s="5" t="s">
        <v>690</v>
      </c>
      <c r="W35" s="5" t="s">
        <v>691</v>
      </c>
      <c r="X35">
        <v>22</v>
      </c>
      <c r="Y35">
        <v>22</v>
      </c>
      <c r="AA35">
        <v>1040101</v>
      </c>
      <c r="AB35">
        <v>1040102</v>
      </c>
      <c r="AD35" s="6" t="s">
        <v>867</v>
      </c>
      <c r="AE35" s="4"/>
      <c r="AG35" s="7" t="s">
        <v>769</v>
      </c>
      <c r="AH35">
        <v>0</v>
      </c>
      <c r="AI35">
        <v>0</v>
      </c>
      <c r="AJ35">
        <v>300</v>
      </c>
      <c r="AK35" s="5">
        <v>102</v>
      </c>
      <c r="AL35">
        <v>1</v>
      </c>
    </row>
    <row r="36" spans="1:38" x14ac:dyDescent="0.15">
      <c r="A36">
        <v>10402</v>
      </c>
      <c r="B36">
        <v>104</v>
      </c>
      <c r="C36" s="1" t="s">
        <v>1360</v>
      </c>
      <c r="D36" t="s">
        <v>345</v>
      </c>
      <c r="E36">
        <v>1</v>
      </c>
      <c r="F36">
        <v>1001</v>
      </c>
      <c r="G36" s="6" t="str">
        <f t="shared" si="1"/>
        <v>#stagePrivew_1001.png</v>
      </c>
      <c r="H36" s="6" t="str">
        <f t="shared" si="2"/>
        <v>10402-3840</v>
      </c>
      <c r="I36" t="s">
        <v>614</v>
      </c>
      <c r="J36" t="s">
        <v>309</v>
      </c>
      <c r="K36" s="5">
        <f ca="1">VLOOKUP(RIGHT(O36,2)*1,'[1]时间-系统成长'!$B$2:$T$175,19,1)</f>
        <v>3150</v>
      </c>
      <c r="L36">
        <v>20</v>
      </c>
      <c r="M36">
        <v>0</v>
      </c>
      <c r="N36" s="5">
        <f t="shared" si="0"/>
        <v>50</v>
      </c>
      <c r="O36" s="1" t="s">
        <v>1166</v>
      </c>
      <c r="T36" s="1" t="s">
        <v>1786</v>
      </c>
      <c r="U36" s="6" t="s">
        <v>689</v>
      </c>
      <c r="V36" s="5" t="s">
        <v>690</v>
      </c>
      <c r="W36" s="5" t="s">
        <v>691</v>
      </c>
      <c r="X36">
        <v>22</v>
      </c>
      <c r="Y36">
        <v>22</v>
      </c>
      <c r="AA36">
        <v>1040201</v>
      </c>
      <c r="AB36">
        <v>1040202</v>
      </c>
      <c r="AD36" s="6" t="s">
        <v>867</v>
      </c>
      <c r="AE36" s="4"/>
      <c r="AG36" s="7" t="s">
        <v>1228</v>
      </c>
      <c r="AH36">
        <v>0</v>
      </c>
      <c r="AI36">
        <v>0</v>
      </c>
      <c r="AJ36">
        <v>300</v>
      </c>
      <c r="AK36" s="5">
        <v>101</v>
      </c>
      <c r="AL36">
        <v>3</v>
      </c>
    </row>
    <row r="37" spans="1:38" x14ac:dyDescent="0.15">
      <c r="A37">
        <v>10403</v>
      </c>
      <c r="B37">
        <v>104</v>
      </c>
      <c r="C37" s="1" t="s">
        <v>1361</v>
      </c>
      <c r="D37" t="s">
        <v>330</v>
      </c>
      <c r="E37">
        <v>2</v>
      </c>
      <c r="F37">
        <v>1001</v>
      </c>
      <c r="G37" s="6" t="str">
        <f t="shared" si="1"/>
        <v>#stagePrivew_1001.png</v>
      </c>
      <c r="H37" s="6" t="str">
        <f t="shared" si="2"/>
        <v>10403-3840</v>
      </c>
      <c r="J37" t="s">
        <v>321</v>
      </c>
      <c r="K37" s="5">
        <f ca="1">VLOOKUP(RIGHT(O37,2)*1,'[1]时间-系统成长'!$B$2:$T$175,19,1)</f>
        <v>3150</v>
      </c>
      <c r="L37">
        <v>1</v>
      </c>
      <c r="M37">
        <v>5</v>
      </c>
      <c r="N37" s="5">
        <f t="shared" si="0"/>
        <v>50</v>
      </c>
      <c r="O37" s="1" t="s">
        <v>1166</v>
      </c>
      <c r="T37" s="1" t="s">
        <v>1787</v>
      </c>
      <c r="U37" s="6" t="s">
        <v>689</v>
      </c>
      <c r="V37" s="5" t="s">
        <v>690</v>
      </c>
      <c r="W37" s="5" t="s">
        <v>691</v>
      </c>
      <c r="X37">
        <v>80</v>
      </c>
      <c r="Y37">
        <v>80</v>
      </c>
      <c r="AA37">
        <v>1040301</v>
      </c>
      <c r="AB37">
        <v>1040302</v>
      </c>
      <c r="AD37" s="24" t="s">
        <v>876</v>
      </c>
      <c r="AE37" s="4"/>
      <c r="AG37" s="7" t="s">
        <v>1236</v>
      </c>
      <c r="AH37">
        <v>0</v>
      </c>
      <c r="AI37">
        <v>0</v>
      </c>
      <c r="AJ37">
        <v>300</v>
      </c>
      <c r="AK37" s="5">
        <v>102</v>
      </c>
      <c r="AL37">
        <v>6</v>
      </c>
    </row>
    <row r="38" spans="1:38" x14ac:dyDescent="0.15">
      <c r="A38">
        <v>10404</v>
      </c>
      <c r="B38">
        <v>104</v>
      </c>
      <c r="C38" s="1" t="s">
        <v>1362</v>
      </c>
      <c r="D38" t="s">
        <v>337</v>
      </c>
      <c r="E38">
        <v>1</v>
      </c>
      <c r="F38">
        <v>1001</v>
      </c>
      <c r="G38" s="6" t="str">
        <f t="shared" si="1"/>
        <v>#stagePrivew_1001.png</v>
      </c>
      <c r="H38" s="6" t="str">
        <f t="shared" si="2"/>
        <v>10404-3840</v>
      </c>
      <c r="I38" s="1">
        <v>10405</v>
      </c>
      <c r="J38" t="s">
        <v>322</v>
      </c>
      <c r="K38" s="5">
        <f ca="1">VLOOKUP(RIGHT(O38,2)*1,'[1]时间-系统成长'!$B$2:$T$175,19,1)</f>
        <v>3367</v>
      </c>
      <c r="L38">
        <v>3</v>
      </c>
      <c r="M38">
        <v>0</v>
      </c>
      <c r="N38" s="5">
        <f t="shared" si="0"/>
        <v>50</v>
      </c>
      <c r="O38" s="1" t="s">
        <v>1167</v>
      </c>
      <c r="T38" s="1" t="s">
        <v>1788</v>
      </c>
      <c r="U38" s="6" t="s">
        <v>689</v>
      </c>
      <c r="V38" s="5" t="s">
        <v>690</v>
      </c>
      <c r="W38" s="5" t="s">
        <v>691</v>
      </c>
      <c r="X38">
        <v>23</v>
      </c>
      <c r="Y38">
        <v>23</v>
      </c>
      <c r="AA38">
        <v>1040401</v>
      </c>
      <c r="AB38">
        <v>1040402</v>
      </c>
      <c r="AD38" s="6" t="s">
        <v>867</v>
      </c>
      <c r="AE38" s="4"/>
      <c r="AG38" s="7" t="s">
        <v>1229</v>
      </c>
      <c r="AH38">
        <v>0</v>
      </c>
      <c r="AI38">
        <v>0</v>
      </c>
      <c r="AJ38">
        <v>300</v>
      </c>
      <c r="AK38" s="5">
        <v>101</v>
      </c>
      <c r="AL38">
        <v>2</v>
      </c>
    </row>
    <row r="39" spans="1:38" x14ac:dyDescent="0.15">
      <c r="A39">
        <v>10405</v>
      </c>
      <c r="B39">
        <v>104</v>
      </c>
      <c r="C39" s="1" t="s">
        <v>1363</v>
      </c>
      <c r="D39" t="s">
        <v>339</v>
      </c>
      <c r="E39">
        <v>1</v>
      </c>
      <c r="F39">
        <v>1001</v>
      </c>
      <c r="G39" s="6" t="str">
        <f t="shared" si="1"/>
        <v>#stagePrivew_1001.png</v>
      </c>
      <c r="H39" s="6" t="str">
        <f t="shared" si="2"/>
        <v>10405-3840</v>
      </c>
      <c r="I39" s="1" t="s">
        <v>656</v>
      </c>
      <c r="J39" t="s">
        <v>323</v>
      </c>
      <c r="K39" s="5">
        <f ca="1">VLOOKUP(RIGHT(O39,2)*1,'[1]时间-系统成长'!$B$2:$T$175,19,1)</f>
        <v>3367</v>
      </c>
      <c r="L39">
        <v>3</v>
      </c>
      <c r="M39">
        <v>0</v>
      </c>
      <c r="N39" s="5">
        <f t="shared" si="0"/>
        <v>50</v>
      </c>
      <c r="O39" s="1" t="s">
        <v>1167</v>
      </c>
      <c r="T39" s="1" t="s">
        <v>1789</v>
      </c>
      <c r="U39" s="6" t="s">
        <v>689</v>
      </c>
      <c r="V39" s="5" t="s">
        <v>690</v>
      </c>
      <c r="W39" s="5" t="s">
        <v>691</v>
      </c>
      <c r="X39">
        <v>24</v>
      </c>
      <c r="Y39">
        <v>24</v>
      </c>
      <c r="AA39">
        <v>1040501</v>
      </c>
      <c r="AB39">
        <v>1040502</v>
      </c>
      <c r="AD39" s="6" t="s">
        <v>867</v>
      </c>
      <c r="AE39" s="4"/>
      <c r="AG39" s="7" t="s">
        <v>769</v>
      </c>
      <c r="AH39">
        <v>0</v>
      </c>
      <c r="AI39">
        <v>0</v>
      </c>
      <c r="AJ39">
        <v>300</v>
      </c>
      <c r="AK39" s="5">
        <v>102</v>
      </c>
      <c r="AL39">
        <v>1</v>
      </c>
    </row>
    <row r="40" spans="1:38" x14ac:dyDescent="0.15">
      <c r="A40">
        <v>10406</v>
      </c>
      <c r="B40">
        <v>104</v>
      </c>
      <c r="C40" s="1" t="s">
        <v>1364</v>
      </c>
      <c r="D40" t="s">
        <v>345</v>
      </c>
      <c r="E40">
        <v>2</v>
      </c>
      <c r="F40">
        <v>1001</v>
      </c>
      <c r="G40" s="6" t="str">
        <f t="shared" si="1"/>
        <v>#stagePrivew_1001.png</v>
      </c>
      <c r="H40" s="6" t="str">
        <f t="shared" si="2"/>
        <v>10406-3840</v>
      </c>
      <c r="J40" t="s">
        <v>324</v>
      </c>
      <c r="K40" s="5">
        <f ca="1">VLOOKUP(RIGHT(O40,2)*1,'[1]时间-系统成长'!$B$2:$T$175,19,1)</f>
        <v>3367</v>
      </c>
      <c r="L40">
        <v>2</v>
      </c>
      <c r="M40">
        <v>5</v>
      </c>
      <c r="N40" s="5">
        <f t="shared" si="0"/>
        <v>50</v>
      </c>
      <c r="O40" s="1" t="s">
        <v>1167</v>
      </c>
      <c r="T40" s="1" t="s">
        <v>1790</v>
      </c>
      <c r="U40" s="6" t="s">
        <v>689</v>
      </c>
      <c r="V40" s="5" t="s">
        <v>690</v>
      </c>
      <c r="W40" s="5" t="s">
        <v>691</v>
      </c>
      <c r="X40">
        <v>85</v>
      </c>
      <c r="Y40">
        <v>85</v>
      </c>
      <c r="AA40">
        <v>1040601</v>
      </c>
      <c r="AB40">
        <v>1040602</v>
      </c>
      <c r="AD40" s="24" t="s">
        <v>876</v>
      </c>
      <c r="AE40" s="4"/>
      <c r="AG40" s="7" t="s">
        <v>1237</v>
      </c>
      <c r="AH40">
        <v>0</v>
      </c>
      <c r="AI40">
        <v>0</v>
      </c>
      <c r="AJ40">
        <v>300</v>
      </c>
      <c r="AK40" s="5">
        <v>101</v>
      </c>
      <c r="AL40">
        <v>2</v>
      </c>
    </row>
    <row r="41" spans="1:38" x14ac:dyDescent="0.15">
      <c r="A41">
        <v>10407</v>
      </c>
      <c r="B41">
        <v>104</v>
      </c>
      <c r="C41" s="1" t="s">
        <v>1365</v>
      </c>
      <c r="D41" t="s">
        <v>330</v>
      </c>
      <c r="E41">
        <v>1</v>
      </c>
      <c r="F41">
        <v>1001</v>
      </c>
      <c r="G41" s="6" t="str">
        <f t="shared" si="1"/>
        <v>#stagePrivew_1001.png</v>
      </c>
      <c r="H41" s="6" t="str">
        <f t="shared" si="2"/>
        <v>10407-3840</v>
      </c>
      <c r="I41">
        <v>10408</v>
      </c>
      <c r="J41" t="s">
        <v>325</v>
      </c>
      <c r="K41" s="5">
        <f ca="1">VLOOKUP(RIGHT(O41,2)*1,'[1]时间-系统成长'!$B$2:$T$175,19,1)</f>
        <v>3548</v>
      </c>
      <c r="L41">
        <v>3</v>
      </c>
      <c r="M41">
        <v>0</v>
      </c>
      <c r="N41" s="5">
        <f t="shared" si="0"/>
        <v>50</v>
      </c>
      <c r="O41" s="1" t="s">
        <v>1168</v>
      </c>
      <c r="T41" s="1" t="s">
        <v>1791</v>
      </c>
      <c r="U41" s="6" t="s">
        <v>689</v>
      </c>
      <c r="V41" s="5" t="s">
        <v>690</v>
      </c>
      <c r="W41" s="5" t="s">
        <v>691</v>
      </c>
      <c r="X41">
        <v>25</v>
      </c>
      <c r="Y41">
        <v>25</v>
      </c>
      <c r="AA41">
        <v>1040701</v>
      </c>
      <c r="AB41">
        <v>1040702</v>
      </c>
      <c r="AD41" s="6" t="s">
        <v>867</v>
      </c>
      <c r="AE41" s="4"/>
      <c r="AG41" s="7" t="s">
        <v>1228</v>
      </c>
      <c r="AH41">
        <v>0</v>
      </c>
      <c r="AI41">
        <v>0</v>
      </c>
      <c r="AJ41">
        <v>300</v>
      </c>
      <c r="AK41" s="5">
        <v>102</v>
      </c>
      <c r="AL41">
        <v>1</v>
      </c>
    </row>
    <row r="42" spans="1:38" x14ac:dyDescent="0.15">
      <c r="A42">
        <v>10408</v>
      </c>
      <c r="B42">
        <v>104</v>
      </c>
      <c r="C42" s="1" t="s">
        <v>1366</v>
      </c>
      <c r="D42" t="s">
        <v>337</v>
      </c>
      <c r="E42">
        <v>1</v>
      </c>
      <c r="F42">
        <v>1001</v>
      </c>
      <c r="G42" s="6" t="str">
        <f t="shared" si="1"/>
        <v>#stagePrivew_1001.png</v>
      </c>
      <c r="H42" s="6" t="str">
        <f t="shared" si="2"/>
        <v>10408-3840</v>
      </c>
      <c r="I42" t="s">
        <v>615</v>
      </c>
      <c r="J42" t="s">
        <v>326</v>
      </c>
      <c r="K42" s="5">
        <f ca="1">VLOOKUP(RIGHT(O42,2)*1,'[1]时间-系统成长'!$B$2:$T$175,19,1)</f>
        <v>3548</v>
      </c>
      <c r="L42">
        <v>30</v>
      </c>
      <c r="M42">
        <v>0</v>
      </c>
      <c r="N42" s="5">
        <f t="shared" si="0"/>
        <v>50</v>
      </c>
      <c r="O42" s="1" t="s">
        <v>1168</v>
      </c>
      <c r="T42" s="1" t="s">
        <v>1792</v>
      </c>
      <c r="U42" s="6" t="s">
        <v>689</v>
      </c>
      <c r="V42" s="5" t="s">
        <v>690</v>
      </c>
      <c r="W42" s="5" t="s">
        <v>691</v>
      </c>
      <c r="X42">
        <v>25</v>
      </c>
      <c r="Y42">
        <v>25</v>
      </c>
      <c r="AA42">
        <v>1040801</v>
      </c>
      <c r="AB42">
        <v>1040802</v>
      </c>
      <c r="AD42" s="6" t="s">
        <v>867</v>
      </c>
      <c r="AE42" s="4"/>
      <c r="AG42" s="7" t="s">
        <v>1229</v>
      </c>
      <c r="AH42">
        <v>0</v>
      </c>
      <c r="AI42">
        <v>0</v>
      </c>
      <c r="AJ42">
        <v>300</v>
      </c>
      <c r="AK42" s="5">
        <v>101</v>
      </c>
      <c r="AL42">
        <v>3</v>
      </c>
    </row>
    <row r="43" spans="1:38" x14ac:dyDescent="0.15">
      <c r="A43">
        <v>10409</v>
      </c>
      <c r="B43">
        <v>104</v>
      </c>
      <c r="C43" s="1" t="s">
        <v>1367</v>
      </c>
      <c r="D43" t="s">
        <v>339</v>
      </c>
      <c r="E43">
        <v>2</v>
      </c>
      <c r="F43">
        <v>1001</v>
      </c>
      <c r="G43" s="6" t="str">
        <f t="shared" si="1"/>
        <v>#stagePrivew_1001.png</v>
      </c>
      <c r="H43" s="6" t="str">
        <f t="shared" si="2"/>
        <v>10409-3840</v>
      </c>
      <c r="J43" t="s">
        <v>327</v>
      </c>
      <c r="K43" s="5">
        <f ca="1">VLOOKUP(RIGHT(O43,2)*1,'[1]时间-系统成长'!$B$2:$T$175,19,1)</f>
        <v>3548</v>
      </c>
      <c r="L43">
        <v>1</v>
      </c>
      <c r="M43">
        <v>5</v>
      </c>
      <c r="N43" s="5">
        <f t="shared" si="0"/>
        <v>50</v>
      </c>
      <c r="O43" s="1" t="s">
        <v>1169</v>
      </c>
      <c r="T43" s="1" t="s">
        <v>1793</v>
      </c>
      <c r="U43" s="6" t="s">
        <v>689</v>
      </c>
      <c r="V43" s="5" t="s">
        <v>690</v>
      </c>
      <c r="W43" s="5" t="s">
        <v>691</v>
      </c>
      <c r="X43">
        <v>91</v>
      </c>
      <c r="Y43">
        <v>91</v>
      </c>
      <c r="AA43">
        <v>1040901</v>
      </c>
      <c r="AB43">
        <v>1040902</v>
      </c>
      <c r="AD43" s="24" t="s">
        <v>876</v>
      </c>
      <c r="AE43" s="4"/>
      <c r="AG43" s="7" t="s">
        <v>1238</v>
      </c>
      <c r="AH43">
        <v>0</v>
      </c>
      <c r="AI43">
        <v>0</v>
      </c>
      <c r="AJ43">
        <v>300</v>
      </c>
      <c r="AK43" s="5">
        <v>102</v>
      </c>
      <c r="AL43">
        <v>6</v>
      </c>
    </row>
    <row r="44" spans="1:38" x14ac:dyDescent="0.15">
      <c r="A44">
        <v>10410</v>
      </c>
      <c r="B44">
        <v>104</v>
      </c>
      <c r="C44" s="1" t="s">
        <v>1368</v>
      </c>
      <c r="D44" t="s">
        <v>330</v>
      </c>
      <c r="E44">
        <v>1</v>
      </c>
      <c r="F44">
        <v>1001</v>
      </c>
      <c r="G44" s="6" t="str">
        <f t="shared" si="1"/>
        <v>#stagePrivew_1001.png</v>
      </c>
      <c r="H44" s="6" t="str">
        <f t="shared" si="2"/>
        <v>10410-3840</v>
      </c>
      <c r="I44">
        <v>10411</v>
      </c>
      <c r="J44" t="s">
        <v>328</v>
      </c>
      <c r="K44" s="5">
        <f ca="1">VLOOKUP(RIGHT(O44,2)*1,'[1]时间-系统成长'!$B$2:$T$175,19,1)</f>
        <v>3548</v>
      </c>
      <c r="L44">
        <v>3</v>
      </c>
      <c r="M44">
        <v>0</v>
      </c>
      <c r="N44" s="5">
        <f t="shared" si="0"/>
        <v>50</v>
      </c>
      <c r="O44" s="1" t="s">
        <v>1169</v>
      </c>
      <c r="T44" s="1" t="s">
        <v>1794</v>
      </c>
      <c r="U44" s="6" t="s">
        <v>689</v>
      </c>
      <c r="V44" s="5" t="s">
        <v>690</v>
      </c>
      <c r="W44" s="5" t="s">
        <v>691</v>
      </c>
      <c r="X44">
        <v>26</v>
      </c>
      <c r="Y44">
        <v>26</v>
      </c>
      <c r="AA44">
        <v>1041001</v>
      </c>
      <c r="AB44">
        <v>1041002</v>
      </c>
      <c r="AD44" s="6" t="s">
        <v>867</v>
      </c>
      <c r="AE44" s="4"/>
      <c r="AG44" s="7" t="s">
        <v>1228</v>
      </c>
      <c r="AH44">
        <v>0</v>
      </c>
      <c r="AI44">
        <v>0</v>
      </c>
      <c r="AJ44">
        <v>300</v>
      </c>
      <c r="AK44" s="5">
        <v>101</v>
      </c>
      <c r="AL44">
        <v>2</v>
      </c>
    </row>
    <row r="45" spans="1:38" x14ac:dyDescent="0.15">
      <c r="A45">
        <v>10411</v>
      </c>
      <c r="B45">
        <v>104</v>
      </c>
      <c r="C45" s="1" t="s">
        <v>1369</v>
      </c>
      <c r="D45" t="s">
        <v>337</v>
      </c>
      <c r="E45">
        <v>1</v>
      </c>
      <c r="F45">
        <v>1001</v>
      </c>
      <c r="G45" s="6" t="str">
        <f t="shared" si="1"/>
        <v>#stagePrivew_1001.png</v>
      </c>
      <c r="H45" s="6" t="str">
        <f t="shared" si="2"/>
        <v>10411-3840</v>
      </c>
      <c r="I45" s="1" t="s">
        <v>657</v>
      </c>
      <c r="J45" t="s">
        <v>319</v>
      </c>
      <c r="K45" s="5">
        <f ca="1">VLOOKUP(RIGHT(O45,2)*1,'[1]时间-系统成长'!$B$2:$T$175,19,1)</f>
        <v>3947</v>
      </c>
      <c r="L45">
        <v>3</v>
      </c>
      <c r="M45">
        <v>0</v>
      </c>
      <c r="N45" s="5">
        <f t="shared" si="0"/>
        <v>50</v>
      </c>
      <c r="O45" s="1" t="s">
        <v>1170</v>
      </c>
      <c r="T45" s="1" t="s">
        <v>1795</v>
      </c>
      <c r="U45" s="6" t="s">
        <v>689</v>
      </c>
      <c r="V45" s="5" t="s">
        <v>690</v>
      </c>
      <c r="W45" s="5" t="s">
        <v>691</v>
      </c>
      <c r="X45">
        <v>27</v>
      </c>
      <c r="Y45">
        <v>27</v>
      </c>
      <c r="AA45">
        <v>1041101</v>
      </c>
      <c r="AB45">
        <v>1041102</v>
      </c>
      <c r="AD45" s="6" t="s">
        <v>867</v>
      </c>
      <c r="AE45" s="4"/>
      <c r="AG45" s="7" t="s">
        <v>1229</v>
      </c>
      <c r="AH45">
        <v>0</v>
      </c>
      <c r="AI45">
        <v>0</v>
      </c>
      <c r="AJ45">
        <v>300</v>
      </c>
      <c r="AK45" s="5">
        <v>102</v>
      </c>
      <c r="AL45">
        <v>1</v>
      </c>
    </row>
    <row r="46" spans="1:38" x14ac:dyDescent="0.15">
      <c r="A46">
        <v>10412</v>
      </c>
      <c r="B46">
        <v>104</v>
      </c>
      <c r="C46" s="1" t="s">
        <v>1370</v>
      </c>
      <c r="D46" t="s">
        <v>339</v>
      </c>
      <c r="E46">
        <v>2</v>
      </c>
      <c r="F46">
        <v>1001</v>
      </c>
      <c r="G46" s="6" t="str">
        <f t="shared" si="1"/>
        <v>#stagePrivew_1001.png</v>
      </c>
      <c r="H46" s="6" t="str">
        <f t="shared" si="2"/>
        <v>10412-3840</v>
      </c>
      <c r="J46" t="s">
        <v>329</v>
      </c>
      <c r="K46" s="5">
        <f ca="1">VLOOKUP(RIGHT(O46,2)*1,'[1]时间-系统成长'!$B$2:$T$175,19,1)</f>
        <v>3947</v>
      </c>
      <c r="L46">
        <v>2</v>
      </c>
      <c r="M46">
        <v>5</v>
      </c>
      <c r="N46" s="5">
        <f t="shared" si="0"/>
        <v>50</v>
      </c>
      <c r="O46" s="1" t="s">
        <v>1170</v>
      </c>
      <c r="T46" s="1" t="s">
        <v>1796</v>
      </c>
      <c r="U46" s="6" t="s">
        <v>689</v>
      </c>
      <c r="V46" s="5" t="s">
        <v>690</v>
      </c>
      <c r="W46" s="5" t="s">
        <v>691</v>
      </c>
      <c r="X46">
        <v>96</v>
      </c>
      <c r="Y46">
        <v>96</v>
      </c>
      <c r="AA46">
        <v>1041201</v>
      </c>
      <c r="AB46">
        <v>1041202</v>
      </c>
      <c r="AD46" s="25" t="s">
        <v>876</v>
      </c>
      <c r="AE46" s="4"/>
      <c r="AG46" s="7" t="s">
        <v>1239</v>
      </c>
      <c r="AH46">
        <v>0</v>
      </c>
      <c r="AI46">
        <v>0</v>
      </c>
      <c r="AJ46">
        <v>300</v>
      </c>
      <c r="AK46" s="5">
        <v>101</v>
      </c>
      <c r="AL46">
        <v>2</v>
      </c>
    </row>
    <row r="47" spans="1:38" x14ac:dyDescent="0.15">
      <c r="A47">
        <v>10501</v>
      </c>
      <c r="B47">
        <v>105</v>
      </c>
      <c r="C47" s="1" t="s">
        <v>1371</v>
      </c>
      <c r="D47" t="s">
        <v>339</v>
      </c>
      <c r="E47">
        <v>1</v>
      </c>
      <c r="F47">
        <v>1005</v>
      </c>
      <c r="G47" s="6" t="str">
        <f t="shared" si="1"/>
        <v>#stagePrivew_1005.png</v>
      </c>
      <c r="H47" s="6" t="str">
        <f t="shared" si="2"/>
        <v>10501-3840</v>
      </c>
      <c r="I47">
        <v>10502</v>
      </c>
      <c r="J47" t="s">
        <v>307</v>
      </c>
      <c r="K47" s="5">
        <f ca="1">VLOOKUP(RIGHT(O47,2)*1,'[1]时间-系统成长'!$B$2:$T$175,19,1)</f>
        <v>3947</v>
      </c>
      <c r="L47">
        <v>3</v>
      </c>
      <c r="M47">
        <v>0</v>
      </c>
      <c r="N47" s="5">
        <f t="shared" si="0"/>
        <v>50</v>
      </c>
      <c r="O47" s="1" t="s">
        <v>1170</v>
      </c>
      <c r="T47" s="1" t="s">
        <v>1797</v>
      </c>
      <c r="U47" s="6" t="s">
        <v>689</v>
      </c>
      <c r="V47" s="5" t="s">
        <v>690</v>
      </c>
      <c r="W47" s="5" t="s">
        <v>691</v>
      </c>
      <c r="X47">
        <v>28</v>
      </c>
      <c r="Y47">
        <v>28</v>
      </c>
      <c r="AA47">
        <v>1050101</v>
      </c>
      <c r="AB47">
        <v>1050102</v>
      </c>
      <c r="AD47" s="1" t="s">
        <v>882</v>
      </c>
      <c r="AE47" s="4"/>
      <c r="AG47" s="7" t="s">
        <v>769</v>
      </c>
      <c r="AH47">
        <v>0</v>
      </c>
      <c r="AI47">
        <v>0</v>
      </c>
      <c r="AJ47">
        <v>300</v>
      </c>
      <c r="AK47" s="5">
        <v>102</v>
      </c>
      <c r="AL47">
        <v>1</v>
      </c>
    </row>
    <row r="48" spans="1:38" x14ac:dyDescent="0.15">
      <c r="A48">
        <v>10502</v>
      </c>
      <c r="B48">
        <v>105</v>
      </c>
      <c r="C48" s="1" t="s">
        <v>1372</v>
      </c>
      <c r="D48" t="s">
        <v>345</v>
      </c>
      <c r="E48">
        <v>1</v>
      </c>
      <c r="F48">
        <v>1005</v>
      </c>
      <c r="G48" s="6" t="str">
        <f t="shared" si="1"/>
        <v>#stagePrivew_1005.png</v>
      </c>
      <c r="H48" s="6" t="str">
        <f t="shared" si="2"/>
        <v>10502-3840</v>
      </c>
      <c r="I48" t="s">
        <v>616</v>
      </c>
      <c r="J48" t="s">
        <v>309</v>
      </c>
      <c r="K48" s="5">
        <f ca="1">VLOOKUP(RIGHT(O48,2)*1,'[1]时间-系统成长'!$B$2:$T$175,19,1)</f>
        <v>3947</v>
      </c>
      <c r="L48">
        <v>20</v>
      </c>
      <c r="M48">
        <v>0</v>
      </c>
      <c r="N48" s="5">
        <f t="shared" si="0"/>
        <v>50</v>
      </c>
      <c r="O48" s="1" t="s">
        <v>1171</v>
      </c>
      <c r="T48" s="1" t="s">
        <v>1798</v>
      </c>
      <c r="U48" s="6" t="s">
        <v>689</v>
      </c>
      <c r="V48" s="5" t="s">
        <v>690</v>
      </c>
      <c r="W48" s="5" t="s">
        <v>691</v>
      </c>
      <c r="X48">
        <v>28</v>
      </c>
      <c r="Y48">
        <v>28</v>
      </c>
      <c r="AA48">
        <v>1050201</v>
      </c>
      <c r="AB48">
        <v>1050202</v>
      </c>
      <c r="AD48" s="1" t="s">
        <v>882</v>
      </c>
      <c r="AE48" s="4"/>
      <c r="AG48" s="7" t="s">
        <v>1240</v>
      </c>
      <c r="AH48">
        <v>0</v>
      </c>
      <c r="AI48">
        <v>0</v>
      </c>
      <c r="AJ48">
        <v>300</v>
      </c>
      <c r="AK48" s="5">
        <v>101</v>
      </c>
      <c r="AL48">
        <v>3</v>
      </c>
    </row>
    <row r="49" spans="1:38" x14ac:dyDescent="0.15">
      <c r="A49">
        <v>10503</v>
      </c>
      <c r="B49">
        <v>105</v>
      </c>
      <c r="C49" s="1" t="s">
        <v>1373</v>
      </c>
      <c r="D49" t="s">
        <v>330</v>
      </c>
      <c r="E49">
        <v>2</v>
      </c>
      <c r="F49">
        <v>1005</v>
      </c>
      <c r="G49" s="6" t="str">
        <f t="shared" si="1"/>
        <v>#stagePrivew_1005.png</v>
      </c>
      <c r="H49" s="6" t="str">
        <f t="shared" si="2"/>
        <v>10503-3840</v>
      </c>
      <c r="J49" t="s">
        <v>321</v>
      </c>
      <c r="K49" s="5">
        <f ca="1">VLOOKUP(RIGHT(O49,2)*1,'[1]时间-系统成长'!$B$2:$T$175,19,1)</f>
        <v>3947</v>
      </c>
      <c r="L49">
        <v>1</v>
      </c>
      <c r="M49">
        <v>5</v>
      </c>
      <c r="N49" s="5">
        <f t="shared" si="0"/>
        <v>50</v>
      </c>
      <c r="O49" s="1" t="s">
        <v>1171</v>
      </c>
      <c r="T49" s="1" t="s">
        <v>1799</v>
      </c>
      <c r="U49" s="6" t="s">
        <v>689</v>
      </c>
      <c r="V49" s="5" t="s">
        <v>690</v>
      </c>
      <c r="W49" s="5" t="s">
        <v>691</v>
      </c>
      <c r="X49">
        <v>101</v>
      </c>
      <c r="Y49">
        <v>101</v>
      </c>
      <c r="AA49">
        <v>1050301</v>
      </c>
      <c r="AB49">
        <v>1050302</v>
      </c>
      <c r="AD49" s="6" t="s">
        <v>876</v>
      </c>
      <c r="AE49" s="4"/>
      <c r="AG49" s="7" t="s">
        <v>1244</v>
      </c>
      <c r="AH49">
        <v>0</v>
      </c>
      <c r="AI49">
        <v>0</v>
      </c>
      <c r="AJ49">
        <v>300</v>
      </c>
      <c r="AK49" s="5">
        <v>102</v>
      </c>
      <c r="AL49">
        <v>6</v>
      </c>
    </row>
    <row r="50" spans="1:38" x14ac:dyDescent="0.15">
      <c r="A50">
        <v>10504</v>
      </c>
      <c r="B50">
        <v>105</v>
      </c>
      <c r="C50" s="1" t="s">
        <v>1374</v>
      </c>
      <c r="D50" t="s">
        <v>337</v>
      </c>
      <c r="E50">
        <v>1</v>
      </c>
      <c r="F50">
        <v>1005</v>
      </c>
      <c r="G50" s="6" t="str">
        <f t="shared" si="1"/>
        <v>#stagePrivew_1005.png</v>
      </c>
      <c r="H50" s="6" t="str">
        <f t="shared" si="2"/>
        <v>10504-3840</v>
      </c>
      <c r="I50">
        <v>10505</v>
      </c>
      <c r="J50" t="s">
        <v>322</v>
      </c>
      <c r="K50" s="5">
        <f ca="1">VLOOKUP(RIGHT(O50,2)*1,'[1]时间-系统成长'!$B$2:$T$175,19,1)</f>
        <v>3947</v>
      </c>
      <c r="L50">
        <v>3</v>
      </c>
      <c r="M50">
        <v>0</v>
      </c>
      <c r="N50" s="5">
        <f t="shared" si="0"/>
        <v>50</v>
      </c>
      <c r="O50" s="1" t="s">
        <v>1172</v>
      </c>
      <c r="T50" s="1" t="s">
        <v>1786</v>
      </c>
      <c r="U50" s="6" t="s">
        <v>689</v>
      </c>
      <c r="V50" s="5" t="s">
        <v>690</v>
      </c>
      <c r="W50" s="5" t="s">
        <v>691</v>
      </c>
      <c r="X50">
        <v>29</v>
      </c>
      <c r="Y50">
        <v>29</v>
      </c>
      <c r="AA50">
        <v>1050401</v>
      </c>
      <c r="AB50">
        <v>1050402</v>
      </c>
      <c r="AD50" s="1" t="s">
        <v>882</v>
      </c>
      <c r="AE50" s="4"/>
      <c r="AG50" s="7" t="s">
        <v>1241</v>
      </c>
      <c r="AH50">
        <v>0</v>
      </c>
      <c r="AI50">
        <v>0</v>
      </c>
      <c r="AJ50">
        <v>300</v>
      </c>
      <c r="AK50" s="5">
        <v>101</v>
      </c>
      <c r="AL50">
        <v>2</v>
      </c>
    </row>
    <row r="51" spans="1:38" x14ac:dyDescent="0.15">
      <c r="A51">
        <v>10505</v>
      </c>
      <c r="B51">
        <v>105</v>
      </c>
      <c r="C51" s="1" t="s">
        <v>1375</v>
      </c>
      <c r="D51" t="s">
        <v>339</v>
      </c>
      <c r="E51">
        <v>1</v>
      </c>
      <c r="F51">
        <v>1005</v>
      </c>
      <c r="G51" s="6" t="str">
        <f t="shared" si="1"/>
        <v>#stagePrivew_1005.png</v>
      </c>
      <c r="H51" s="6" t="str">
        <f t="shared" si="2"/>
        <v>10505-3840</v>
      </c>
      <c r="I51" s="1" t="s">
        <v>658</v>
      </c>
      <c r="J51" t="s">
        <v>323</v>
      </c>
      <c r="K51" s="5">
        <f ca="1">VLOOKUP(RIGHT(O51,2)*1,'[1]时间-系统成长'!$B$2:$T$175,19,1)</f>
        <v>3947</v>
      </c>
      <c r="L51">
        <v>3</v>
      </c>
      <c r="M51">
        <v>0</v>
      </c>
      <c r="N51" s="5">
        <f t="shared" si="0"/>
        <v>50</v>
      </c>
      <c r="O51" s="1" t="s">
        <v>1172</v>
      </c>
      <c r="T51" s="1" t="s">
        <v>1800</v>
      </c>
      <c r="U51" s="6" t="s">
        <v>689</v>
      </c>
      <c r="V51" s="5" t="s">
        <v>690</v>
      </c>
      <c r="W51" s="5" t="s">
        <v>691</v>
      </c>
      <c r="X51">
        <v>30</v>
      </c>
      <c r="Y51">
        <v>30</v>
      </c>
      <c r="AA51">
        <v>1050501</v>
      </c>
      <c r="AB51">
        <v>1050502</v>
      </c>
      <c r="AD51" s="1" t="s">
        <v>882</v>
      </c>
      <c r="AE51" s="4"/>
      <c r="AG51" s="7" t="s">
        <v>769</v>
      </c>
      <c r="AH51">
        <v>0</v>
      </c>
      <c r="AI51">
        <v>0</v>
      </c>
      <c r="AJ51">
        <v>300</v>
      </c>
      <c r="AK51" s="5">
        <v>102</v>
      </c>
      <c r="AL51">
        <v>1</v>
      </c>
    </row>
    <row r="52" spans="1:38" x14ac:dyDescent="0.15">
      <c r="A52">
        <v>10506</v>
      </c>
      <c r="B52">
        <v>105</v>
      </c>
      <c r="C52" s="1" t="s">
        <v>1376</v>
      </c>
      <c r="D52" t="s">
        <v>345</v>
      </c>
      <c r="E52">
        <v>2</v>
      </c>
      <c r="F52">
        <v>1005</v>
      </c>
      <c r="G52" s="6" t="str">
        <f t="shared" si="1"/>
        <v>#stagePrivew_1005.png</v>
      </c>
      <c r="H52" s="6" t="str">
        <f t="shared" si="2"/>
        <v>10506-3840</v>
      </c>
      <c r="I52" s="1"/>
      <c r="J52" t="s">
        <v>324</v>
      </c>
      <c r="K52" s="5">
        <f ca="1">VLOOKUP(RIGHT(O52,2)*1,'[1]时间-系统成长'!$B$2:$T$175,19,1)</f>
        <v>3947</v>
      </c>
      <c r="L52">
        <v>2</v>
      </c>
      <c r="M52">
        <v>5</v>
      </c>
      <c r="N52" s="5">
        <f t="shared" si="0"/>
        <v>50</v>
      </c>
      <c r="O52" s="1" t="s">
        <v>1172</v>
      </c>
      <c r="T52" s="1" t="s">
        <v>1801</v>
      </c>
      <c r="U52" s="6" t="s">
        <v>689</v>
      </c>
      <c r="V52" s="5" t="s">
        <v>690</v>
      </c>
      <c r="W52" s="5" t="s">
        <v>691</v>
      </c>
      <c r="X52">
        <v>106</v>
      </c>
      <c r="Y52">
        <v>106</v>
      </c>
      <c r="AA52">
        <v>1050601</v>
      </c>
      <c r="AB52">
        <v>1050602</v>
      </c>
      <c r="AD52" s="6" t="s">
        <v>876</v>
      </c>
      <c r="AE52" s="4"/>
      <c r="AG52" s="7" t="s">
        <v>1245</v>
      </c>
      <c r="AH52">
        <v>0</v>
      </c>
      <c r="AI52">
        <v>0</v>
      </c>
      <c r="AJ52">
        <v>300</v>
      </c>
      <c r="AK52" s="5">
        <v>101</v>
      </c>
      <c r="AL52">
        <v>2</v>
      </c>
    </row>
    <row r="53" spans="1:38" x14ac:dyDescent="0.15">
      <c r="A53">
        <v>10507</v>
      </c>
      <c r="B53">
        <v>105</v>
      </c>
      <c r="C53" s="1" t="s">
        <v>1377</v>
      </c>
      <c r="D53" t="s">
        <v>330</v>
      </c>
      <c r="E53">
        <v>1</v>
      </c>
      <c r="F53">
        <v>1005</v>
      </c>
      <c r="G53" s="6" t="str">
        <f t="shared" si="1"/>
        <v>#stagePrivew_1005.png</v>
      </c>
      <c r="H53" s="6" t="str">
        <f t="shared" si="2"/>
        <v>10507-3840</v>
      </c>
      <c r="I53">
        <v>10508</v>
      </c>
      <c r="J53" t="s">
        <v>325</v>
      </c>
      <c r="K53" s="5">
        <f ca="1">VLOOKUP(RIGHT(O53,2)*1,'[1]时间-系统成长'!$B$2:$T$175,19,1)</f>
        <v>3947</v>
      </c>
      <c r="L53">
        <v>3</v>
      </c>
      <c r="M53">
        <v>0</v>
      </c>
      <c r="N53" s="5">
        <f t="shared" si="0"/>
        <v>50</v>
      </c>
      <c r="O53" s="1" t="s">
        <v>1173</v>
      </c>
      <c r="T53" s="1" t="s">
        <v>1802</v>
      </c>
      <c r="U53" s="6" t="s">
        <v>689</v>
      </c>
      <c r="V53" s="5" t="s">
        <v>690</v>
      </c>
      <c r="W53" s="5" t="s">
        <v>691</v>
      </c>
      <c r="X53">
        <v>31</v>
      </c>
      <c r="Y53">
        <v>31</v>
      </c>
      <c r="AA53">
        <v>1050701</v>
      </c>
      <c r="AB53">
        <v>1050702</v>
      </c>
      <c r="AD53" s="1" t="s">
        <v>882</v>
      </c>
      <c r="AE53" s="4"/>
      <c r="AG53" s="7" t="s">
        <v>1240</v>
      </c>
      <c r="AH53">
        <v>0</v>
      </c>
      <c r="AI53">
        <v>0</v>
      </c>
      <c r="AJ53">
        <v>300</v>
      </c>
      <c r="AK53" s="5">
        <v>102</v>
      </c>
      <c r="AL53">
        <v>1</v>
      </c>
    </row>
    <row r="54" spans="1:38" x14ac:dyDescent="0.15">
      <c r="A54">
        <v>10508</v>
      </c>
      <c r="B54">
        <v>105</v>
      </c>
      <c r="C54" s="1" t="s">
        <v>1378</v>
      </c>
      <c r="D54" t="s">
        <v>337</v>
      </c>
      <c r="E54">
        <v>1</v>
      </c>
      <c r="F54">
        <v>1005</v>
      </c>
      <c r="G54" s="6" t="str">
        <f t="shared" si="1"/>
        <v>#stagePrivew_1005.png</v>
      </c>
      <c r="H54" s="6" t="str">
        <f t="shared" si="2"/>
        <v>10508-3840</v>
      </c>
      <c r="I54" t="s">
        <v>617</v>
      </c>
      <c r="J54" t="s">
        <v>326</v>
      </c>
      <c r="K54" s="5">
        <f ca="1">VLOOKUP(RIGHT(O54,2)*1,'[1]时间-系统成长'!$B$2:$T$175,19,1)</f>
        <v>3947</v>
      </c>
      <c r="L54">
        <v>30</v>
      </c>
      <c r="M54">
        <v>0</v>
      </c>
      <c r="N54" s="5">
        <f t="shared" si="0"/>
        <v>50</v>
      </c>
      <c r="O54" s="1" t="s">
        <v>1173</v>
      </c>
      <c r="T54" s="1" t="s">
        <v>1803</v>
      </c>
      <c r="U54" s="6" t="s">
        <v>689</v>
      </c>
      <c r="V54" s="5" t="s">
        <v>690</v>
      </c>
      <c r="W54" s="5" t="s">
        <v>691</v>
      </c>
      <c r="X54">
        <v>31</v>
      </c>
      <c r="Y54">
        <v>31</v>
      </c>
      <c r="AA54">
        <v>1050801</v>
      </c>
      <c r="AB54">
        <v>1050802</v>
      </c>
      <c r="AD54" s="1" t="s">
        <v>882</v>
      </c>
      <c r="AE54" s="4"/>
      <c r="AG54" s="7" t="s">
        <v>1242</v>
      </c>
      <c r="AH54">
        <v>0</v>
      </c>
      <c r="AI54">
        <v>0</v>
      </c>
      <c r="AJ54">
        <v>300</v>
      </c>
      <c r="AK54" s="5">
        <v>101</v>
      </c>
      <c r="AL54">
        <v>3</v>
      </c>
    </row>
    <row r="55" spans="1:38" x14ac:dyDescent="0.15">
      <c r="A55">
        <v>10509</v>
      </c>
      <c r="B55">
        <v>105</v>
      </c>
      <c r="C55" s="1" t="s">
        <v>1379</v>
      </c>
      <c r="D55" t="s">
        <v>339</v>
      </c>
      <c r="E55">
        <v>2</v>
      </c>
      <c r="F55">
        <v>1005</v>
      </c>
      <c r="G55" s="6" t="str">
        <f t="shared" si="1"/>
        <v>#stagePrivew_1005.png</v>
      </c>
      <c r="H55" s="6" t="str">
        <f t="shared" si="2"/>
        <v>10509-3840</v>
      </c>
      <c r="J55" t="s">
        <v>327</v>
      </c>
      <c r="K55" s="5">
        <f ca="1">VLOOKUP(RIGHT(O55,2)*1,'[1]时间-系统成长'!$B$2:$T$175,19,1)</f>
        <v>3947</v>
      </c>
      <c r="L55">
        <v>1</v>
      </c>
      <c r="M55">
        <v>5</v>
      </c>
      <c r="N55" s="5">
        <f t="shared" si="0"/>
        <v>50</v>
      </c>
      <c r="O55" s="1" t="s">
        <v>1174</v>
      </c>
      <c r="T55" s="1" t="s">
        <v>1804</v>
      </c>
      <c r="U55" s="6" t="s">
        <v>689</v>
      </c>
      <c r="V55" s="5" t="s">
        <v>690</v>
      </c>
      <c r="W55" s="5" t="s">
        <v>691</v>
      </c>
      <c r="X55">
        <v>112</v>
      </c>
      <c r="Y55">
        <v>112</v>
      </c>
      <c r="AA55">
        <v>1050901</v>
      </c>
      <c r="AB55">
        <v>1050902</v>
      </c>
      <c r="AD55" s="6" t="s">
        <v>876</v>
      </c>
      <c r="AE55" s="4"/>
      <c r="AG55" s="7" t="s">
        <v>1234</v>
      </c>
      <c r="AH55">
        <v>0</v>
      </c>
      <c r="AI55">
        <v>0</v>
      </c>
      <c r="AJ55">
        <v>300</v>
      </c>
      <c r="AK55" s="5">
        <v>102</v>
      </c>
      <c r="AL55">
        <v>6</v>
      </c>
    </row>
    <row r="56" spans="1:38" x14ac:dyDescent="0.15">
      <c r="A56">
        <v>10510</v>
      </c>
      <c r="B56">
        <v>105</v>
      </c>
      <c r="C56" s="1" t="s">
        <v>1380</v>
      </c>
      <c r="D56" t="s">
        <v>330</v>
      </c>
      <c r="E56">
        <v>1</v>
      </c>
      <c r="F56">
        <v>1005</v>
      </c>
      <c r="G56" s="6" t="str">
        <f t="shared" si="1"/>
        <v>#stagePrivew_1005.png</v>
      </c>
      <c r="H56" s="6" t="str">
        <f t="shared" si="2"/>
        <v>10510-3840</v>
      </c>
      <c r="I56" s="1">
        <v>10511</v>
      </c>
      <c r="J56" t="s">
        <v>328</v>
      </c>
      <c r="K56" s="5">
        <f ca="1">VLOOKUP(RIGHT(O56,2)*1,'[1]时间-系统成长'!$B$2:$T$175,19,1)</f>
        <v>3947</v>
      </c>
      <c r="L56">
        <v>3</v>
      </c>
      <c r="M56">
        <v>0</v>
      </c>
      <c r="N56" s="5">
        <f t="shared" si="0"/>
        <v>50</v>
      </c>
      <c r="O56" s="1" t="s">
        <v>1174</v>
      </c>
      <c r="T56" s="1" t="s">
        <v>1805</v>
      </c>
      <c r="U56" s="6" t="s">
        <v>689</v>
      </c>
      <c r="V56" s="5" t="s">
        <v>690</v>
      </c>
      <c r="W56" s="5" t="s">
        <v>691</v>
      </c>
      <c r="X56">
        <v>32</v>
      </c>
      <c r="Y56">
        <v>32</v>
      </c>
      <c r="AA56">
        <v>1051001</v>
      </c>
      <c r="AB56">
        <v>1051002</v>
      </c>
      <c r="AD56" s="1" t="s">
        <v>882</v>
      </c>
      <c r="AE56" s="4"/>
      <c r="AG56" s="7" t="s">
        <v>1243</v>
      </c>
      <c r="AH56">
        <v>0</v>
      </c>
      <c r="AI56">
        <v>0</v>
      </c>
      <c r="AJ56">
        <v>300</v>
      </c>
      <c r="AK56" s="5">
        <v>101</v>
      </c>
      <c r="AL56">
        <v>2</v>
      </c>
    </row>
    <row r="57" spans="1:38" x14ac:dyDescent="0.15">
      <c r="A57">
        <v>10511</v>
      </c>
      <c r="B57">
        <v>105</v>
      </c>
      <c r="C57" s="1" t="s">
        <v>1381</v>
      </c>
      <c r="D57" t="s">
        <v>337</v>
      </c>
      <c r="E57">
        <v>1</v>
      </c>
      <c r="F57">
        <v>1005</v>
      </c>
      <c r="G57" s="6" t="str">
        <f t="shared" si="1"/>
        <v>#stagePrivew_1005.png</v>
      </c>
      <c r="H57" s="6" t="str">
        <f t="shared" si="2"/>
        <v>10511-3840</v>
      </c>
      <c r="I57" s="1" t="s">
        <v>648</v>
      </c>
      <c r="J57" t="s">
        <v>319</v>
      </c>
      <c r="K57" s="5">
        <f ca="1">VLOOKUP(RIGHT(O57,2)*1,'[1]时间-系统成长'!$B$2:$T$175,19,1)</f>
        <v>8125</v>
      </c>
      <c r="L57">
        <v>3</v>
      </c>
      <c r="M57">
        <v>0</v>
      </c>
      <c r="N57" s="5">
        <f t="shared" si="0"/>
        <v>50</v>
      </c>
      <c r="O57" s="1" t="s">
        <v>1175</v>
      </c>
      <c r="T57" s="1" t="s">
        <v>1806</v>
      </c>
      <c r="U57" s="6" t="s">
        <v>689</v>
      </c>
      <c r="V57" s="5" t="s">
        <v>690</v>
      </c>
      <c r="W57" s="5" t="s">
        <v>691</v>
      </c>
      <c r="X57">
        <v>33</v>
      </c>
      <c r="Y57">
        <v>33</v>
      </c>
      <c r="AA57">
        <v>1051101</v>
      </c>
      <c r="AB57">
        <v>1051102</v>
      </c>
      <c r="AD57" s="1" t="s">
        <v>882</v>
      </c>
      <c r="AE57" s="4"/>
      <c r="AG57" s="7" t="s">
        <v>1242</v>
      </c>
      <c r="AH57">
        <v>0</v>
      </c>
      <c r="AI57">
        <v>0</v>
      </c>
      <c r="AJ57">
        <v>300</v>
      </c>
      <c r="AK57" s="5">
        <v>102</v>
      </c>
      <c r="AL57">
        <v>1</v>
      </c>
    </row>
    <row r="58" spans="1:38" x14ac:dyDescent="0.15">
      <c r="A58">
        <v>10512</v>
      </c>
      <c r="B58">
        <v>105</v>
      </c>
      <c r="C58" s="1" t="s">
        <v>1382</v>
      </c>
      <c r="D58" t="s">
        <v>339</v>
      </c>
      <c r="E58">
        <v>2</v>
      </c>
      <c r="F58">
        <v>1005</v>
      </c>
      <c r="G58" s="6" t="str">
        <f t="shared" si="1"/>
        <v>#stagePrivew_1005.png</v>
      </c>
      <c r="H58" s="6" t="str">
        <f t="shared" si="2"/>
        <v>10512-3840</v>
      </c>
      <c r="J58" t="s">
        <v>329</v>
      </c>
      <c r="K58" s="5">
        <f ca="1">VLOOKUP(RIGHT(O58,2)*1,'[1]时间-系统成长'!$B$2:$T$175,19,1)</f>
        <v>8125</v>
      </c>
      <c r="L58">
        <v>2</v>
      </c>
      <c r="M58">
        <v>5</v>
      </c>
      <c r="N58" s="5">
        <f t="shared" si="0"/>
        <v>50</v>
      </c>
      <c r="O58" s="1" t="s">
        <v>1175</v>
      </c>
      <c r="T58" s="1" t="s">
        <v>1807</v>
      </c>
      <c r="U58" s="6" t="s">
        <v>689</v>
      </c>
      <c r="V58" s="5" t="s">
        <v>690</v>
      </c>
      <c r="W58" s="5" t="s">
        <v>691</v>
      </c>
      <c r="X58">
        <v>117</v>
      </c>
      <c r="Y58">
        <v>117</v>
      </c>
      <c r="AA58">
        <v>1051201</v>
      </c>
      <c r="AB58">
        <v>1051202</v>
      </c>
      <c r="AD58" s="6" t="s">
        <v>876</v>
      </c>
      <c r="AE58" s="4"/>
      <c r="AG58" s="7" t="s">
        <v>1232</v>
      </c>
      <c r="AH58">
        <v>0</v>
      </c>
      <c r="AI58">
        <v>0</v>
      </c>
      <c r="AJ58">
        <v>300</v>
      </c>
      <c r="AK58" s="5">
        <v>101</v>
      </c>
      <c r="AL58">
        <v>2</v>
      </c>
    </row>
    <row r="59" spans="1:38" x14ac:dyDescent="0.15">
      <c r="A59">
        <v>10601</v>
      </c>
      <c r="B59">
        <v>106</v>
      </c>
      <c r="C59" s="1" t="s">
        <v>1383</v>
      </c>
      <c r="D59" t="s">
        <v>339</v>
      </c>
      <c r="E59">
        <v>1</v>
      </c>
      <c r="F59">
        <v>1002</v>
      </c>
      <c r="G59" s="6" t="str">
        <f t="shared" si="1"/>
        <v>#stagePrivew_1002.png</v>
      </c>
      <c r="H59" s="6" t="str">
        <f t="shared" si="2"/>
        <v>10601-3840</v>
      </c>
      <c r="I59">
        <v>10602</v>
      </c>
      <c r="J59" t="s">
        <v>307</v>
      </c>
      <c r="K59" s="5">
        <f ca="1">VLOOKUP(RIGHT(O59,2)*1,'[1]时间-系统成长'!$B$2:$T$175,19,1)</f>
        <v>8125</v>
      </c>
      <c r="L59">
        <v>3</v>
      </c>
      <c r="M59">
        <v>0</v>
      </c>
      <c r="N59" s="5">
        <f t="shared" si="0"/>
        <v>50</v>
      </c>
      <c r="O59" s="1" t="s">
        <v>1175</v>
      </c>
      <c r="T59" s="1" t="s">
        <v>1808</v>
      </c>
      <c r="U59" s="6" t="s">
        <v>689</v>
      </c>
      <c r="V59" s="5" t="s">
        <v>690</v>
      </c>
      <c r="W59" s="5" t="s">
        <v>691</v>
      </c>
      <c r="X59">
        <v>34</v>
      </c>
      <c r="Y59">
        <v>34</v>
      </c>
      <c r="AA59">
        <v>1060101</v>
      </c>
      <c r="AB59">
        <v>1060102</v>
      </c>
      <c r="AD59" s="1" t="s">
        <v>882</v>
      </c>
      <c r="AE59" s="4"/>
      <c r="AG59" s="7" t="s">
        <v>769</v>
      </c>
      <c r="AH59">
        <v>0</v>
      </c>
      <c r="AI59">
        <v>0</v>
      </c>
      <c r="AJ59">
        <v>300</v>
      </c>
      <c r="AK59" s="5">
        <v>102</v>
      </c>
      <c r="AL59">
        <v>1</v>
      </c>
    </row>
    <row r="60" spans="1:38" x14ac:dyDescent="0.15">
      <c r="A60">
        <v>10602</v>
      </c>
      <c r="B60">
        <v>106</v>
      </c>
      <c r="C60" s="1" t="s">
        <v>1384</v>
      </c>
      <c r="D60" t="s">
        <v>345</v>
      </c>
      <c r="E60">
        <v>1</v>
      </c>
      <c r="F60">
        <v>1002</v>
      </c>
      <c r="G60" s="6" t="str">
        <f t="shared" si="1"/>
        <v>#stagePrivew_1002.png</v>
      </c>
      <c r="H60" s="6" t="str">
        <f t="shared" si="2"/>
        <v>10602-3840</v>
      </c>
      <c r="I60" t="s">
        <v>618</v>
      </c>
      <c r="J60" t="s">
        <v>309</v>
      </c>
      <c r="K60" s="5">
        <f ca="1">VLOOKUP(RIGHT(O60,2)*1,'[1]时间-系统成长'!$B$2:$T$175,19,1)</f>
        <v>8125</v>
      </c>
      <c r="L60">
        <v>20</v>
      </c>
      <c r="M60">
        <v>0</v>
      </c>
      <c r="N60" s="5">
        <f t="shared" si="0"/>
        <v>50</v>
      </c>
      <c r="O60" t="s">
        <v>1176</v>
      </c>
      <c r="T60" s="1" t="s">
        <v>1810</v>
      </c>
      <c r="U60" s="6" t="s">
        <v>689</v>
      </c>
      <c r="V60" s="5" t="s">
        <v>690</v>
      </c>
      <c r="W60" s="5" t="s">
        <v>691</v>
      </c>
      <c r="X60">
        <v>35</v>
      </c>
      <c r="Y60">
        <v>35</v>
      </c>
      <c r="AA60">
        <v>1060201</v>
      </c>
      <c r="AB60">
        <v>1060202</v>
      </c>
      <c r="AD60" s="1" t="s">
        <v>882</v>
      </c>
      <c r="AE60" s="4"/>
      <c r="AG60" s="7" t="s">
        <v>1240</v>
      </c>
      <c r="AH60">
        <v>0</v>
      </c>
      <c r="AI60">
        <v>0</v>
      </c>
      <c r="AJ60">
        <v>300</v>
      </c>
      <c r="AK60" s="5">
        <v>101</v>
      </c>
      <c r="AL60">
        <v>3</v>
      </c>
    </row>
    <row r="61" spans="1:38" x14ac:dyDescent="0.15">
      <c r="A61">
        <v>10603</v>
      </c>
      <c r="B61">
        <v>106</v>
      </c>
      <c r="C61" s="1" t="s">
        <v>1385</v>
      </c>
      <c r="D61" t="s">
        <v>330</v>
      </c>
      <c r="E61">
        <v>2</v>
      </c>
      <c r="F61">
        <v>1002</v>
      </c>
      <c r="G61" s="6" t="str">
        <f t="shared" si="1"/>
        <v>#stagePrivew_1002.png</v>
      </c>
      <c r="H61" s="6" t="str">
        <f t="shared" si="2"/>
        <v>10603-3840</v>
      </c>
      <c r="J61" t="s">
        <v>321</v>
      </c>
      <c r="K61" s="5">
        <f ca="1">VLOOKUP(RIGHT(O61,2)*1,'[1]时间-系统成长'!$B$2:$T$175,19,1)</f>
        <v>8125</v>
      </c>
      <c r="L61">
        <v>1</v>
      </c>
      <c r="M61">
        <v>5</v>
      </c>
      <c r="N61" s="5">
        <f t="shared" si="0"/>
        <v>50</v>
      </c>
      <c r="O61" t="s">
        <v>1176</v>
      </c>
      <c r="T61" s="1" t="s">
        <v>1809</v>
      </c>
      <c r="U61" s="6" t="s">
        <v>689</v>
      </c>
      <c r="V61" s="5" t="s">
        <v>690</v>
      </c>
      <c r="W61" s="5" t="s">
        <v>691</v>
      </c>
      <c r="X61">
        <v>126</v>
      </c>
      <c r="Y61">
        <v>126</v>
      </c>
      <c r="AA61">
        <v>1060301</v>
      </c>
      <c r="AB61">
        <v>1060302</v>
      </c>
      <c r="AD61" s="6" t="s">
        <v>876</v>
      </c>
      <c r="AE61" s="4"/>
      <c r="AG61" s="7" t="s">
        <v>1246</v>
      </c>
      <c r="AH61">
        <v>0</v>
      </c>
      <c r="AI61">
        <v>0</v>
      </c>
      <c r="AJ61">
        <v>300</v>
      </c>
      <c r="AK61" s="5">
        <v>102</v>
      </c>
      <c r="AL61">
        <v>6</v>
      </c>
    </row>
    <row r="62" spans="1:38" x14ac:dyDescent="0.15">
      <c r="A62">
        <v>10604</v>
      </c>
      <c r="B62">
        <v>106</v>
      </c>
      <c r="C62" s="1" t="s">
        <v>1386</v>
      </c>
      <c r="D62" t="s">
        <v>337</v>
      </c>
      <c r="E62">
        <v>1</v>
      </c>
      <c r="F62">
        <v>1002</v>
      </c>
      <c r="G62" s="6" t="str">
        <f t="shared" si="1"/>
        <v>#stagePrivew_1002.png</v>
      </c>
      <c r="H62" s="6" t="str">
        <f t="shared" si="2"/>
        <v>10604-3840</v>
      </c>
      <c r="I62">
        <v>10605</v>
      </c>
      <c r="J62" t="s">
        <v>322</v>
      </c>
      <c r="K62" s="5">
        <f ca="1">VLOOKUP(RIGHT(O62,2)*1,'[1]时间-系统成长'!$B$2:$T$175,19,1)</f>
        <v>8125</v>
      </c>
      <c r="L62">
        <v>3</v>
      </c>
      <c r="M62">
        <v>0</v>
      </c>
      <c r="N62" s="5">
        <f t="shared" si="0"/>
        <v>50</v>
      </c>
      <c r="O62" t="s">
        <v>1177</v>
      </c>
      <c r="T62" s="1" t="s">
        <v>1811</v>
      </c>
      <c r="U62" s="6" t="s">
        <v>689</v>
      </c>
      <c r="V62" s="5" t="s">
        <v>690</v>
      </c>
      <c r="W62" s="5" t="s">
        <v>691</v>
      </c>
      <c r="X62">
        <v>37</v>
      </c>
      <c r="Y62">
        <v>37</v>
      </c>
      <c r="AA62">
        <v>1060401</v>
      </c>
      <c r="AB62">
        <v>1060402</v>
      </c>
      <c r="AD62" s="1" t="s">
        <v>882</v>
      </c>
      <c r="AE62" s="4"/>
      <c r="AG62" s="7" t="s">
        <v>1241</v>
      </c>
      <c r="AH62">
        <v>0</v>
      </c>
      <c r="AI62">
        <v>0</v>
      </c>
      <c r="AJ62">
        <v>300</v>
      </c>
      <c r="AK62" s="5">
        <v>101</v>
      </c>
      <c r="AL62">
        <v>2</v>
      </c>
    </row>
    <row r="63" spans="1:38" x14ac:dyDescent="0.15">
      <c r="A63">
        <v>10605</v>
      </c>
      <c r="B63">
        <v>106</v>
      </c>
      <c r="C63" s="1" t="s">
        <v>1387</v>
      </c>
      <c r="D63" t="s">
        <v>339</v>
      </c>
      <c r="E63">
        <v>1</v>
      </c>
      <c r="F63">
        <v>1002</v>
      </c>
      <c r="G63" s="6" t="str">
        <f t="shared" si="1"/>
        <v>#stagePrivew_1002.png</v>
      </c>
      <c r="H63" s="6" t="str">
        <f t="shared" si="2"/>
        <v>10605-3840</v>
      </c>
      <c r="I63" t="s">
        <v>659</v>
      </c>
      <c r="J63" t="s">
        <v>323</v>
      </c>
      <c r="K63" s="5">
        <f ca="1">VLOOKUP(RIGHT(O63,2)*1,'[1]时间-系统成长'!$B$2:$T$175,19,1)</f>
        <v>8125</v>
      </c>
      <c r="L63">
        <v>3</v>
      </c>
      <c r="M63">
        <v>0</v>
      </c>
      <c r="N63" s="5">
        <f t="shared" si="0"/>
        <v>50</v>
      </c>
      <c r="O63" t="s">
        <v>1177</v>
      </c>
      <c r="T63" s="1" t="s">
        <v>1812</v>
      </c>
      <c r="U63" s="6" t="s">
        <v>689</v>
      </c>
      <c r="V63" s="5" t="s">
        <v>690</v>
      </c>
      <c r="W63" s="5" t="s">
        <v>691</v>
      </c>
      <c r="X63">
        <v>38</v>
      </c>
      <c r="Y63">
        <v>38</v>
      </c>
      <c r="AA63">
        <v>1060501</v>
      </c>
      <c r="AB63">
        <v>1060502</v>
      </c>
      <c r="AD63" s="1" t="s">
        <v>882</v>
      </c>
      <c r="AE63" s="4"/>
      <c r="AG63" s="7" t="s">
        <v>769</v>
      </c>
      <c r="AH63">
        <v>0</v>
      </c>
      <c r="AI63">
        <v>0</v>
      </c>
      <c r="AJ63">
        <v>300</v>
      </c>
      <c r="AK63" s="5">
        <v>102</v>
      </c>
      <c r="AL63">
        <v>1</v>
      </c>
    </row>
    <row r="64" spans="1:38" x14ac:dyDescent="0.15">
      <c r="A64">
        <v>10606</v>
      </c>
      <c r="B64">
        <v>106</v>
      </c>
      <c r="C64" s="1" t="s">
        <v>1388</v>
      </c>
      <c r="D64" t="s">
        <v>345</v>
      </c>
      <c r="E64">
        <v>2</v>
      </c>
      <c r="F64">
        <v>1002</v>
      </c>
      <c r="G64" s="6" t="str">
        <f t="shared" si="1"/>
        <v>#stagePrivew_1002.png</v>
      </c>
      <c r="H64" s="6" t="str">
        <f t="shared" si="2"/>
        <v>10606-3840</v>
      </c>
      <c r="J64" t="s">
        <v>324</v>
      </c>
      <c r="K64" s="5">
        <f ca="1">VLOOKUP(RIGHT(O64,2)*1,'[1]时间-系统成长'!$B$2:$T$175,19,1)</f>
        <v>8125</v>
      </c>
      <c r="L64">
        <v>2</v>
      </c>
      <c r="M64">
        <v>5</v>
      </c>
      <c r="N64" s="5">
        <f t="shared" si="0"/>
        <v>50</v>
      </c>
      <c r="O64" t="s">
        <v>1177</v>
      </c>
      <c r="T64" s="1" t="s">
        <v>1813</v>
      </c>
      <c r="U64" s="6" t="s">
        <v>689</v>
      </c>
      <c r="V64" s="5" t="s">
        <v>690</v>
      </c>
      <c r="W64" s="5" t="s">
        <v>691</v>
      </c>
      <c r="X64">
        <v>136</v>
      </c>
      <c r="Y64">
        <v>136</v>
      </c>
      <c r="AA64">
        <v>1060601</v>
      </c>
      <c r="AB64">
        <v>1060602</v>
      </c>
      <c r="AD64" s="6" t="s">
        <v>876</v>
      </c>
      <c r="AE64" s="4"/>
      <c r="AG64" s="7" t="s">
        <v>1237</v>
      </c>
      <c r="AH64">
        <v>0</v>
      </c>
      <c r="AI64">
        <v>0</v>
      </c>
      <c r="AJ64">
        <v>300</v>
      </c>
      <c r="AK64" s="5">
        <v>101</v>
      </c>
      <c r="AL64">
        <v>2</v>
      </c>
    </row>
    <row r="65" spans="1:38" x14ac:dyDescent="0.15">
      <c r="A65">
        <v>10607</v>
      </c>
      <c r="B65">
        <v>106</v>
      </c>
      <c r="C65" s="1" t="s">
        <v>1389</v>
      </c>
      <c r="D65" t="s">
        <v>330</v>
      </c>
      <c r="E65">
        <v>1</v>
      </c>
      <c r="F65">
        <v>1002</v>
      </c>
      <c r="G65" s="6" t="str">
        <f t="shared" si="1"/>
        <v>#stagePrivew_1002.png</v>
      </c>
      <c r="H65" s="6" t="str">
        <f t="shared" si="2"/>
        <v>10607-3840</v>
      </c>
      <c r="I65">
        <v>10608</v>
      </c>
      <c r="J65" t="s">
        <v>325</v>
      </c>
      <c r="K65" s="5">
        <f ca="1">VLOOKUP(RIGHT(O65,2)*1,'[1]时间-系统成长'!$B$2:$T$175,19,1)</f>
        <v>10125</v>
      </c>
      <c r="L65">
        <v>3</v>
      </c>
      <c r="M65">
        <v>0</v>
      </c>
      <c r="N65" s="5">
        <f t="shared" si="0"/>
        <v>50</v>
      </c>
      <c r="O65" t="s">
        <v>1178</v>
      </c>
      <c r="T65" s="1" t="s">
        <v>1814</v>
      </c>
      <c r="U65" s="6" t="s">
        <v>689</v>
      </c>
      <c r="V65" s="5" t="s">
        <v>690</v>
      </c>
      <c r="W65" s="5" t="s">
        <v>691</v>
      </c>
      <c r="X65">
        <v>40</v>
      </c>
      <c r="Y65">
        <v>40</v>
      </c>
      <c r="AA65">
        <v>1060701</v>
      </c>
      <c r="AB65">
        <v>1060702</v>
      </c>
      <c r="AD65" s="1" t="s">
        <v>882</v>
      </c>
      <c r="AE65" s="4"/>
      <c r="AG65" s="7" t="s">
        <v>1240</v>
      </c>
      <c r="AH65">
        <v>0</v>
      </c>
      <c r="AI65">
        <v>0</v>
      </c>
      <c r="AJ65">
        <v>300</v>
      </c>
      <c r="AK65" s="5">
        <v>102</v>
      </c>
      <c r="AL65">
        <v>1</v>
      </c>
    </row>
    <row r="66" spans="1:38" x14ac:dyDescent="0.15">
      <c r="A66">
        <v>10608</v>
      </c>
      <c r="B66">
        <v>106</v>
      </c>
      <c r="C66" s="1" t="s">
        <v>1390</v>
      </c>
      <c r="D66" t="s">
        <v>337</v>
      </c>
      <c r="E66">
        <v>1</v>
      </c>
      <c r="F66">
        <v>1002</v>
      </c>
      <c r="G66" s="6" t="str">
        <f t="shared" si="1"/>
        <v>#stagePrivew_1002.png</v>
      </c>
      <c r="H66" s="6" t="str">
        <f t="shared" si="2"/>
        <v>10608-3840</v>
      </c>
      <c r="I66" t="s">
        <v>619</v>
      </c>
      <c r="J66" t="s">
        <v>326</v>
      </c>
      <c r="K66" s="5">
        <f ca="1">VLOOKUP(RIGHT(O66,2)*1,'[1]时间-系统成长'!$B$2:$T$175,19,1)</f>
        <v>10125</v>
      </c>
      <c r="L66">
        <v>30</v>
      </c>
      <c r="M66">
        <v>0</v>
      </c>
      <c r="N66" s="5">
        <f t="shared" si="0"/>
        <v>50</v>
      </c>
      <c r="O66" t="s">
        <v>1178</v>
      </c>
      <c r="T66" s="1" t="s">
        <v>1815</v>
      </c>
      <c r="U66" s="6" t="s">
        <v>689</v>
      </c>
      <c r="V66" s="5" t="s">
        <v>690</v>
      </c>
      <c r="W66" s="5" t="s">
        <v>691</v>
      </c>
      <c r="X66">
        <v>41</v>
      </c>
      <c r="Y66">
        <v>41</v>
      </c>
      <c r="AA66">
        <v>1060801</v>
      </c>
      <c r="AB66">
        <v>1060802</v>
      </c>
      <c r="AD66" s="1" t="s">
        <v>882</v>
      </c>
      <c r="AE66" s="4"/>
      <c r="AG66" s="7" t="s">
        <v>1242</v>
      </c>
      <c r="AH66">
        <v>0</v>
      </c>
      <c r="AI66">
        <v>0</v>
      </c>
      <c r="AJ66">
        <v>300</v>
      </c>
      <c r="AK66" s="5">
        <v>101</v>
      </c>
      <c r="AL66">
        <v>3</v>
      </c>
    </row>
    <row r="67" spans="1:38" x14ac:dyDescent="0.15">
      <c r="A67">
        <v>10609</v>
      </c>
      <c r="B67">
        <v>106</v>
      </c>
      <c r="C67" s="1" t="s">
        <v>1391</v>
      </c>
      <c r="D67" t="s">
        <v>339</v>
      </c>
      <c r="E67">
        <v>2</v>
      </c>
      <c r="F67">
        <v>1002</v>
      </c>
      <c r="G67" s="6" t="str">
        <f t="shared" si="1"/>
        <v>#stagePrivew_1002.png</v>
      </c>
      <c r="H67" s="6" t="str">
        <f t="shared" si="2"/>
        <v>10609-3840</v>
      </c>
      <c r="J67" t="s">
        <v>327</v>
      </c>
      <c r="K67" s="5">
        <f ca="1">VLOOKUP(RIGHT(O67,2)*1,'[1]时间-系统成长'!$B$2:$T$175,19,1)</f>
        <v>10125</v>
      </c>
      <c r="L67">
        <v>1</v>
      </c>
      <c r="M67">
        <v>5</v>
      </c>
      <c r="N67" s="5">
        <f t="shared" si="0"/>
        <v>50</v>
      </c>
      <c r="O67" t="s">
        <v>1179</v>
      </c>
      <c r="T67" s="1" t="s">
        <v>1817</v>
      </c>
      <c r="U67" s="6" t="s">
        <v>689</v>
      </c>
      <c r="V67" s="5" t="s">
        <v>690</v>
      </c>
      <c r="W67" s="5" t="s">
        <v>691</v>
      </c>
      <c r="X67">
        <v>147</v>
      </c>
      <c r="Y67">
        <v>147</v>
      </c>
      <c r="AA67">
        <v>1060901</v>
      </c>
      <c r="AB67">
        <v>1060902</v>
      </c>
      <c r="AD67" s="6" t="s">
        <v>876</v>
      </c>
      <c r="AE67" s="4"/>
      <c r="AG67" s="7" t="s">
        <v>1247</v>
      </c>
      <c r="AH67">
        <v>0</v>
      </c>
      <c r="AI67">
        <v>0</v>
      </c>
      <c r="AJ67">
        <v>300</v>
      </c>
      <c r="AK67" s="5">
        <v>102</v>
      </c>
      <c r="AL67">
        <v>6</v>
      </c>
    </row>
    <row r="68" spans="1:38" x14ac:dyDescent="0.15">
      <c r="A68">
        <v>10610</v>
      </c>
      <c r="B68">
        <v>106</v>
      </c>
      <c r="C68" s="1" t="s">
        <v>1392</v>
      </c>
      <c r="D68" t="s">
        <v>330</v>
      </c>
      <c r="E68">
        <v>1</v>
      </c>
      <c r="F68">
        <v>1002</v>
      </c>
      <c r="G68" s="6" t="str">
        <f t="shared" si="1"/>
        <v>#stagePrivew_1002.png</v>
      </c>
      <c r="H68" s="6" t="str">
        <f t="shared" si="2"/>
        <v>10610-3840</v>
      </c>
      <c r="I68">
        <v>10611</v>
      </c>
      <c r="J68" t="s">
        <v>328</v>
      </c>
      <c r="K68" s="5">
        <f ca="1">VLOOKUP(RIGHT(O68,2)*1,'[1]时间-系统成长'!$B$2:$T$175,19,1)</f>
        <v>10125</v>
      </c>
      <c r="L68">
        <v>3</v>
      </c>
      <c r="M68">
        <v>0</v>
      </c>
      <c r="N68" s="5">
        <f t="shared" si="0"/>
        <v>50</v>
      </c>
      <c r="O68" t="s">
        <v>1179</v>
      </c>
      <c r="T68" s="1" t="s">
        <v>1816</v>
      </c>
      <c r="U68" s="6" t="s">
        <v>689</v>
      </c>
      <c r="V68" s="5" t="s">
        <v>690</v>
      </c>
      <c r="W68" s="5" t="s">
        <v>691</v>
      </c>
      <c r="X68">
        <v>43</v>
      </c>
      <c r="Y68">
        <v>43</v>
      </c>
      <c r="AA68">
        <v>1061001</v>
      </c>
      <c r="AB68">
        <v>1061002</v>
      </c>
      <c r="AD68" s="1" t="s">
        <v>882</v>
      </c>
      <c r="AE68" s="4"/>
      <c r="AG68" s="7" t="s">
        <v>1243</v>
      </c>
      <c r="AH68">
        <v>0</v>
      </c>
      <c r="AI68">
        <v>0</v>
      </c>
      <c r="AJ68">
        <v>300</v>
      </c>
      <c r="AK68" s="5">
        <v>101</v>
      </c>
      <c r="AL68">
        <v>2</v>
      </c>
    </row>
    <row r="69" spans="1:38" x14ac:dyDescent="0.15">
      <c r="A69">
        <v>10611</v>
      </c>
      <c r="B69">
        <v>106</v>
      </c>
      <c r="C69" s="1" t="s">
        <v>1393</v>
      </c>
      <c r="D69" t="s">
        <v>337</v>
      </c>
      <c r="E69">
        <v>1</v>
      </c>
      <c r="F69">
        <v>1002</v>
      </c>
      <c r="G69" s="6" t="str">
        <f t="shared" si="1"/>
        <v>#stagePrivew_1002.png</v>
      </c>
      <c r="H69" s="6" t="str">
        <f t="shared" si="2"/>
        <v>10611-3840</v>
      </c>
      <c r="I69" t="s">
        <v>660</v>
      </c>
      <c r="J69" t="s">
        <v>319</v>
      </c>
      <c r="K69" s="5">
        <f ca="1">VLOOKUP(RIGHT(O69,2)*1,'[1]时间-系统成长'!$B$2:$T$175,19,1)</f>
        <v>12452</v>
      </c>
      <c r="L69">
        <v>3</v>
      </c>
      <c r="M69">
        <v>0</v>
      </c>
      <c r="N69" s="5">
        <f t="shared" si="0"/>
        <v>50</v>
      </c>
      <c r="O69" t="s">
        <v>1180</v>
      </c>
      <c r="T69" s="1" t="s">
        <v>1818</v>
      </c>
      <c r="U69" s="6" t="s">
        <v>689</v>
      </c>
      <c r="V69" s="5" t="s">
        <v>690</v>
      </c>
      <c r="W69" s="5" t="s">
        <v>691</v>
      </c>
      <c r="X69">
        <v>44</v>
      </c>
      <c r="Y69">
        <v>44</v>
      </c>
      <c r="AA69">
        <v>1061101</v>
      </c>
      <c r="AB69">
        <v>1061102</v>
      </c>
      <c r="AD69" s="1" t="s">
        <v>882</v>
      </c>
      <c r="AE69" s="4"/>
      <c r="AG69" s="7" t="s">
        <v>1242</v>
      </c>
      <c r="AH69">
        <v>0</v>
      </c>
      <c r="AI69">
        <v>0</v>
      </c>
      <c r="AJ69">
        <v>300</v>
      </c>
      <c r="AK69" s="5">
        <v>102</v>
      </c>
      <c r="AL69">
        <v>1</v>
      </c>
    </row>
    <row r="70" spans="1:38" x14ac:dyDescent="0.15">
      <c r="A70">
        <v>10612</v>
      </c>
      <c r="B70">
        <v>106</v>
      </c>
      <c r="C70" s="1" t="s">
        <v>1394</v>
      </c>
      <c r="D70" t="s">
        <v>339</v>
      </c>
      <c r="E70">
        <v>2</v>
      </c>
      <c r="F70">
        <v>1002</v>
      </c>
      <c r="G70" s="6" t="str">
        <f t="shared" si="1"/>
        <v>#stagePrivew_1002.png</v>
      </c>
      <c r="H70" s="6" t="str">
        <f t="shared" si="2"/>
        <v>10612-3840</v>
      </c>
      <c r="J70" t="s">
        <v>329</v>
      </c>
      <c r="K70" s="5">
        <f ca="1">VLOOKUP(RIGHT(O70,2)*1,'[1]时间-系统成长'!$B$2:$T$175,19,1)</f>
        <v>12452</v>
      </c>
      <c r="L70">
        <v>2</v>
      </c>
      <c r="M70">
        <v>5</v>
      </c>
      <c r="N70" s="5">
        <f t="shared" si="0"/>
        <v>50</v>
      </c>
      <c r="O70" t="s">
        <v>1180</v>
      </c>
      <c r="T70" s="1" t="s">
        <v>1819</v>
      </c>
      <c r="U70" s="6" t="s">
        <v>689</v>
      </c>
      <c r="V70" s="5" t="s">
        <v>690</v>
      </c>
      <c r="W70" s="5" t="s">
        <v>691</v>
      </c>
      <c r="X70">
        <v>157</v>
      </c>
      <c r="Y70">
        <v>157</v>
      </c>
      <c r="AA70">
        <v>1061201</v>
      </c>
      <c r="AB70">
        <v>1061202</v>
      </c>
      <c r="AD70" s="6" t="s">
        <v>876</v>
      </c>
      <c r="AE70" s="4"/>
      <c r="AG70" s="7" t="s">
        <v>1239</v>
      </c>
      <c r="AH70">
        <v>0</v>
      </c>
      <c r="AI70">
        <v>0</v>
      </c>
      <c r="AJ70">
        <v>300</v>
      </c>
      <c r="AK70" s="5">
        <v>101</v>
      </c>
      <c r="AL70">
        <v>2</v>
      </c>
    </row>
    <row r="71" spans="1:38" x14ac:dyDescent="0.15">
      <c r="A71">
        <v>10701</v>
      </c>
      <c r="B71">
        <v>107</v>
      </c>
      <c r="C71" s="1" t="s">
        <v>1395</v>
      </c>
      <c r="D71" t="s">
        <v>339</v>
      </c>
      <c r="E71">
        <v>1</v>
      </c>
      <c r="F71">
        <v>1003</v>
      </c>
      <c r="G71" s="6" t="str">
        <f t="shared" si="1"/>
        <v>#stagePrivew_1003.png</v>
      </c>
      <c r="H71" s="6" t="str">
        <f t="shared" si="2"/>
        <v>10701-3840</v>
      </c>
      <c r="I71">
        <v>10702</v>
      </c>
      <c r="J71" t="s">
        <v>307</v>
      </c>
      <c r="K71" s="5">
        <f ca="1">VLOOKUP(RIGHT(O71,2)*1,'[1]时间-系统成长'!$B$2:$T$175,19,1)</f>
        <v>12452</v>
      </c>
      <c r="L71">
        <v>3</v>
      </c>
      <c r="M71">
        <v>0</v>
      </c>
      <c r="N71" s="5">
        <f t="shared" si="0"/>
        <v>50</v>
      </c>
      <c r="O71" t="s">
        <v>1180</v>
      </c>
      <c r="T71" s="1" t="s">
        <v>1820</v>
      </c>
      <c r="U71" s="6" t="s">
        <v>689</v>
      </c>
      <c r="V71" s="5" t="s">
        <v>690</v>
      </c>
      <c r="W71" s="5" t="s">
        <v>691</v>
      </c>
      <c r="X71">
        <v>46</v>
      </c>
      <c r="Y71">
        <v>46</v>
      </c>
      <c r="AA71">
        <v>1070101</v>
      </c>
      <c r="AB71">
        <v>1070102</v>
      </c>
      <c r="AD71" s="1" t="s">
        <v>885</v>
      </c>
      <c r="AE71" s="4"/>
      <c r="AG71" s="7" t="s">
        <v>769</v>
      </c>
      <c r="AH71">
        <v>0</v>
      </c>
      <c r="AI71">
        <v>0</v>
      </c>
      <c r="AJ71">
        <v>300</v>
      </c>
      <c r="AK71" s="5">
        <v>102</v>
      </c>
      <c r="AL71">
        <v>1</v>
      </c>
    </row>
    <row r="72" spans="1:38" x14ac:dyDescent="0.15">
      <c r="A72">
        <v>10702</v>
      </c>
      <c r="B72">
        <v>107</v>
      </c>
      <c r="C72" s="1" t="s">
        <v>1396</v>
      </c>
      <c r="D72" t="s">
        <v>345</v>
      </c>
      <c r="E72">
        <v>1</v>
      </c>
      <c r="F72">
        <v>1003</v>
      </c>
      <c r="G72" s="6" t="str">
        <f t="shared" si="1"/>
        <v>#stagePrivew_1003.png</v>
      </c>
      <c r="H72" s="6" t="str">
        <f t="shared" si="2"/>
        <v>10702-3840</v>
      </c>
      <c r="I72" t="s">
        <v>620</v>
      </c>
      <c r="J72" t="s">
        <v>309</v>
      </c>
      <c r="K72" s="5">
        <f ca="1">VLOOKUP(RIGHT(O72,2)*1,'[1]时间-系统成长'!$B$2:$T$175,19,1)</f>
        <v>12452</v>
      </c>
      <c r="L72">
        <v>20</v>
      </c>
      <c r="M72">
        <v>0</v>
      </c>
      <c r="N72" s="5">
        <f t="shared" ref="N72:N135" si="3">IF(E72=1,50,IF(E72=2,50,IF(E72=3,1,IF(E72=4,50))))</f>
        <v>50</v>
      </c>
      <c r="O72" t="s">
        <v>1181</v>
      </c>
      <c r="T72" s="1" t="s">
        <v>1821</v>
      </c>
      <c r="U72" s="6" t="s">
        <v>689</v>
      </c>
      <c r="V72" s="5" t="s">
        <v>690</v>
      </c>
      <c r="W72" s="5" t="s">
        <v>691</v>
      </c>
      <c r="X72">
        <v>47</v>
      </c>
      <c r="Y72">
        <v>47</v>
      </c>
      <c r="AA72">
        <v>1070201</v>
      </c>
      <c r="AB72">
        <v>1070202</v>
      </c>
      <c r="AD72" s="1" t="s">
        <v>885</v>
      </c>
      <c r="AE72" s="4"/>
      <c r="AG72" s="7" t="s">
        <v>1248</v>
      </c>
      <c r="AH72">
        <v>0</v>
      </c>
      <c r="AI72">
        <v>0</v>
      </c>
      <c r="AJ72">
        <v>300</v>
      </c>
      <c r="AK72" s="5">
        <v>101</v>
      </c>
      <c r="AL72">
        <v>3</v>
      </c>
    </row>
    <row r="73" spans="1:38" x14ac:dyDescent="0.15">
      <c r="A73">
        <v>10703</v>
      </c>
      <c r="B73">
        <v>107</v>
      </c>
      <c r="C73" s="1" t="s">
        <v>1397</v>
      </c>
      <c r="D73" t="s">
        <v>330</v>
      </c>
      <c r="E73">
        <v>2</v>
      </c>
      <c r="F73">
        <v>1003</v>
      </c>
      <c r="G73" s="6" t="str">
        <f t="shared" ref="G73:G136" si="4">"#stagePrivew_"&amp;F73&amp;".png"</f>
        <v>#stagePrivew_1003.png</v>
      </c>
      <c r="H73" s="6" t="str">
        <f t="shared" ref="H73:H136" si="5">A73&amp;"-3840"</f>
        <v>10703-3840</v>
      </c>
      <c r="J73" t="s">
        <v>321</v>
      </c>
      <c r="K73" s="5">
        <f ca="1">VLOOKUP(RIGHT(O73,2)*1,'[1]时间-系统成长'!$B$2:$T$175,19,1)</f>
        <v>12452</v>
      </c>
      <c r="L73">
        <v>1</v>
      </c>
      <c r="M73">
        <v>5</v>
      </c>
      <c r="N73" s="5">
        <f t="shared" si="3"/>
        <v>50</v>
      </c>
      <c r="O73" t="s">
        <v>1181</v>
      </c>
      <c r="T73" s="1" t="s">
        <v>1822</v>
      </c>
      <c r="U73" s="6" t="s">
        <v>689</v>
      </c>
      <c r="V73" s="5" t="s">
        <v>690</v>
      </c>
      <c r="W73" s="5" t="s">
        <v>691</v>
      </c>
      <c r="X73">
        <v>168</v>
      </c>
      <c r="Y73">
        <v>168</v>
      </c>
      <c r="AA73">
        <v>1070301</v>
      </c>
      <c r="AB73">
        <v>1070302</v>
      </c>
      <c r="AD73" s="6" t="s">
        <v>876</v>
      </c>
      <c r="AE73" s="4"/>
      <c r="AG73" s="7" t="s">
        <v>1244</v>
      </c>
      <c r="AH73">
        <v>0</v>
      </c>
      <c r="AI73">
        <v>0</v>
      </c>
      <c r="AJ73">
        <v>300</v>
      </c>
      <c r="AK73" s="5">
        <v>102</v>
      </c>
      <c r="AL73">
        <v>6</v>
      </c>
    </row>
    <row r="74" spans="1:38" x14ac:dyDescent="0.15">
      <c r="A74">
        <v>10704</v>
      </c>
      <c r="B74">
        <v>107</v>
      </c>
      <c r="C74" s="1" t="s">
        <v>1398</v>
      </c>
      <c r="D74" t="s">
        <v>337</v>
      </c>
      <c r="E74">
        <v>1</v>
      </c>
      <c r="F74">
        <v>1003</v>
      </c>
      <c r="G74" s="6" t="str">
        <f t="shared" si="4"/>
        <v>#stagePrivew_1003.png</v>
      </c>
      <c r="H74" s="6" t="str">
        <f t="shared" si="5"/>
        <v>10704-3840</v>
      </c>
      <c r="I74">
        <v>10705</v>
      </c>
      <c r="J74" t="s">
        <v>322</v>
      </c>
      <c r="K74" s="5">
        <f ca="1">VLOOKUP(RIGHT(O74,2)*1,'[1]时间-系统成长'!$B$2:$T$175,19,1)</f>
        <v>14317</v>
      </c>
      <c r="L74">
        <v>3</v>
      </c>
      <c r="M74">
        <v>0</v>
      </c>
      <c r="N74" s="5">
        <f t="shared" si="3"/>
        <v>50</v>
      </c>
      <c r="O74" t="s">
        <v>1182</v>
      </c>
      <c r="T74" s="1" t="s">
        <v>1823</v>
      </c>
      <c r="U74" s="6" t="s">
        <v>689</v>
      </c>
      <c r="V74" s="5" t="s">
        <v>690</v>
      </c>
      <c r="W74" s="5" t="s">
        <v>691</v>
      </c>
      <c r="X74">
        <v>49</v>
      </c>
      <c r="Y74">
        <v>49</v>
      </c>
      <c r="AA74">
        <v>1070401</v>
      </c>
      <c r="AB74">
        <v>1070402</v>
      </c>
      <c r="AD74" s="1" t="s">
        <v>885</v>
      </c>
      <c r="AE74" s="4"/>
      <c r="AG74" s="7" t="s">
        <v>1249</v>
      </c>
      <c r="AH74">
        <v>0</v>
      </c>
      <c r="AI74">
        <v>0</v>
      </c>
      <c r="AJ74">
        <v>300</v>
      </c>
      <c r="AK74" s="5">
        <v>101</v>
      </c>
      <c r="AL74">
        <v>2</v>
      </c>
    </row>
    <row r="75" spans="1:38" x14ac:dyDescent="0.15">
      <c r="A75">
        <v>10705</v>
      </c>
      <c r="B75">
        <v>107</v>
      </c>
      <c r="C75" s="1" t="s">
        <v>1399</v>
      </c>
      <c r="D75" t="s">
        <v>339</v>
      </c>
      <c r="E75">
        <v>1</v>
      </c>
      <c r="F75">
        <v>1003</v>
      </c>
      <c r="G75" s="6" t="str">
        <f t="shared" si="4"/>
        <v>#stagePrivew_1003.png</v>
      </c>
      <c r="H75" s="6" t="str">
        <f t="shared" si="5"/>
        <v>10705-3840</v>
      </c>
      <c r="I75" t="s">
        <v>661</v>
      </c>
      <c r="J75" t="s">
        <v>323</v>
      </c>
      <c r="K75" s="5">
        <f ca="1">VLOOKUP(RIGHT(O75,2)*1,'[1]时间-系统成长'!$B$2:$T$175,19,1)</f>
        <v>14317</v>
      </c>
      <c r="L75">
        <v>3</v>
      </c>
      <c r="M75">
        <v>0</v>
      </c>
      <c r="N75" s="5">
        <f t="shared" si="3"/>
        <v>50</v>
      </c>
      <c r="O75" t="s">
        <v>1182</v>
      </c>
      <c r="T75" s="1" t="s">
        <v>1824</v>
      </c>
      <c r="U75" s="6" t="s">
        <v>689</v>
      </c>
      <c r="V75" s="5" t="s">
        <v>690</v>
      </c>
      <c r="W75" s="5" t="s">
        <v>691</v>
      </c>
      <c r="X75">
        <v>50</v>
      </c>
      <c r="Y75">
        <v>50</v>
      </c>
      <c r="AA75">
        <v>1070501</v>
      </c>
      <c r="AB75">
        <v>1070502</v>
      </c>
      <c r="AD75" s="1" t="s">
        <v>885</v>
      </c>
      <c r="AE75" s="4"/>
      <c r="AG75" s="7" t="s">
        <v>769</v>
      </c>
      <c r="AH75">
        <v>0</v>
      </c>
      <c r="AI75">
        <v>0</v>
      </c>
      <c r="AJ75">
        <v>300</v>
      </c>
      <c r="AK75" s="5">
        <v>102</v>
      </c>
      <c r="AL75">
        <v>1</v>
      </c>
    </row>
    <row r="76" spans="1:38" x14ac:dyDescent="0.15">
      <c r="A76">
        <v>10706</v>
      </c>
      <c r="B76">
        <v>107</v>
      </c>
      <c r="C76" s="1" t="s">
        <v>1400</v>
      </c>
      <c r="D76" t="s">
        <v>345</v>
      </c>
      <c r="E76">
        <v>2</v>
      </c>
      <c r="F76">
        <v>1003</v>
      </c>
      <c r="G76" s="6" t="str">
        <f t="shared" si="4"/>
        <v>#stagePrivew_1003.png</v>
      </c>
      <c r="H76" s="6" t="str">
        <f t="shared" si="5"/>
        <v>10706-3840</v>
      </c>
      <c r="J76" t="s">
        <v>324</v>
      </c>
      <c r="K76" s="5">
        <f ca="1">VLOOKUP(RIGHT(O76,2)*1,'[1]时间-系统成长'!$B$2:$T$175,19,1)</f>
        <v>14317</v>
      </c>
      <c r="L76">
        <v>2</v>
      </c>
      <c r="M76">
        <v>5</v>
      </c>
      <c r="N76" s="5">
        <f t="shared" si="3"/>
        <v>50</v>
      </c>
      <c r="O76" t="s">
        <v>1182</v>
      </c>
      <c r="T76" s="1" t="s">
        <v>1825</v>
      </c>
      <c r="U76" s="6" t="s">
        <v>689</v>
      </c>
      <c r="V76" s="5" t="s">
        <v>690</v>
      </c>
      <c r="W76" s="5" t="s">
        <v>691</v>
      </c>
      <c r="X76">
        <v>178</v>
      </c>
      <c r="Y76">
        <v>178</v>
      </c>
      <c r="AA76">
        <v>1070601</v>
      </c>
      <c r="AB76">
        <v>1070602</v>
      </c>
      <c r="AD76" s="6" t="s">
        <v>876</v>
      </c>
      <c r="AE76" s="4"/>
      <c r="AG76" s="7" t="s">
        <v>1245</v>
      </c>
      <c r="AH76">
        <v>0</v>
      </c>
      <c r="AI76">
        <v>0</v>
      </c>
      <c r="AJ76">
        <v>300</v>
      </c>
      <c r="AK76" s="5">
        <v>101</v>
      </c>
      <c r="AL76">
        <v>2</v>
      </c>
    </row>
    <row r="77" spans="1:38" x14ac:dyDescent="0.15">
      <c r="A77">
        <v>10707</v>
      </c>
      <c r="B77">
        <v>107</v>
      </c>
      <c r="C77" s="1" t="s">
        <v>1401</v>
      </c>
      <c r="D77" t="s">
        <v>330</v>
      </c>
      <c r="E77">
        <v>1</v>
      </c>
      <c r="F77">
        <v>1003</v>
      </c>
      <c r="G77" s="6" t="str">
        <f t="shared" si="4"/>
        <v>#stagePrivew_1003.png</v>
      </c>
      <c r="H77" s="6" t="str">
        <f t="shared" si="5"/>
        <v>10707-3840</v>
      </c>
      <c r="I77">
        <v>10708</v>
      </c>
      <c r="J77" t="s">
        <v>325</v>
      </c>
      <c r="K77" s="5">
        <f ca="1">VLOOKUP(RIGHT(O77,2)*1,'[1]时间-系统成长'!$B$2:$T$175,19,1)</f>
        <v>14317</v>
      </c>
      <c r="L77">
        <v>3</v>
      </c>
      <c r="M77">
        <v>0</v>
      </c>
      <c r="N77" s="5">
        <f t="shared" si="3"/>
        <v>50</v>
      </c>
      <c r="O77" t="s">
        <v>1183</v>
      </c>
      <c r="T77" s="1" t="s">
        <v>1826</v>
      </c>
      <c r="U77" s="6" t="s">
        <v>689</v>
      </c>
      <c r="V77" s="5" t="s">
        <v>690</v>
      </c>
      <c r="W77" s="5" t="s">
        <v>691</v>
      </c>
      <c r="X77">
        <v>52</v>
      </c>
      <c r="Y77">
        <v>52</v>
      </c>
      <c r="AA77">
        <v>1070701</v>
      </c>
      <c r="AB77">
        <v>1070702</v>
      </c>
      <c r="AD77" s="1" t="s">
        <v>885</v>
      </c>
      <c r="AE77" s="4"/>
      <c r="AG77" s="7" t="s">
        <v>1248</v>
      </c>
      <c r="AH77">
        <v>0</v>
      </c>
      <c r="AI77">
        <v>0</v>
      </c>
      <c r="AJ77">
        <v>300</v>
      </c>
      <c r="AK77" s="5">
        <v>102</v>
      </c>
      <c r="AL77">
        <v>1</v>
      </c>
    </row>
    <row r="78" spans="1:38" x14ac:dyDescent="0.15">
      <c r="A78">
        <v>10708</v>
      </c>
      <c r="B78">
        <v>107</v>
      </c>
      <c r="C78" s="1" t="s">
        <v>1402</v>
      </c>
      <c r="D78" t="s">
        <v>337</v>
      </c>
      <c r="E78">
        <v>1</v>
      </c>
      <c r="F78">
        <v>1003</v>
      </c>
      <c r="G78" s="6" t="str">
        <f t="shared" si="4"/>
        <v>#stagePrivew_1003.png</v>
      </c>
      <c r="H78" s="6" t="str">
        <f t="shared" si="5"/>
        <v>10708-3840</v>
      </c>
      <c r="I78" t="s">
        <v>621</v>
      </c>
      <c r="J78" t="s">
        <v>326</v>
      </c>
      <c r="K78" s="5">
        <f ca="1">VLOOKUP(RIGHT(O78,2)*1,'[1]时间-系统成长'!$B$2:$T$175,19,1)</f>
        <v>14317</v>
      </c>
      <c r="L78">
        <v>30</v>
      </c>
      <c r="M78">
        <v>0</v>
      </c>
      <c r="N78" s="5">
        <f t="shared" si="3"/>
        <v>50</v>
      </c>
      <c r="O78" t="s">
        <v>1183</v>
      </c>
      <c r="T78" s="1" t="s">
        <v>1827</v>
      </c>
      <c r="U78" s="6" t="s">
        <v>689</v>
      </c>
      <c r="V78" s="5" t="s">
        <v>690</v>
      </c>
      <c r="W78" s="5" t="s">
        <v>691</v>
      </c>
      <c r="X78">
        <v>53</v>
      </c>
      <c r="Y78">
        <v>53</v>
      </c>
      <c r="AA78">
        <v>1070801</v>
      </c>
      <c r="AB78">
        <v>1070802</v>
      </c>
      <c r="AD78" s="1" t="s">
        <v>885</v>
      </c>
      <c r="AE78" s="4"/>
      <c r="AG78" s="7" t="s">
        <v>1249</v>
      </c>
      <c r="AH78">
        <v>0</v>
      </c>
      <c r="AI78">
        <v>0</v>
      </c>
      <c r="AJ78">
        <v>300</v>
      </c>
      <c r="AK78" s="5">
        <v>101</v>
      </c>
      <c r="AL78">
        <v>3</v>
      </c>
    </row>
    <row r="79" spans="1:38" x14ac:dyDescent="0.15">
      <c r="A79">
        <v>10709</v>
      </c>
      <c r="B79">
        <v>107</v>
      </c>
      <c r="C79" s="1" t="s">
        <v>1403</v>
      </c>
      <c r="D79" t="s">
        <v>339</v>
      </c>
      <c r="E79">
        <v>2</v>
      </c>
      <c r="F79">
        <v>1003</v>
      </c>
      <c r="G79" s="6" t="str">
        <f t="shared" si="4"/>
        <v>#stagePrivew_1003.png</v>
      </c>
      <c r="H79" s="6" t="str">
        <f t="shared" si="5"/>
        <v>10709-3840</v>
      </c>
      <c r="J79" t="s">
        <v>327</v>
      </c>
      <c r="K79" s="5">
        <f ca="1">VLOOKUP(RIGHT(O79,2)*1,'[1]时间-系统成长'!$B$2:$T$175,19,1)</f>
        <v>17385</v>
      </c>
      <c r="L79">
        <v>1</v>
      </c>
      <c r="M79">
        <v>5</v>
      </c>
      <c r="N79" s="5">
        <f t="shared" si="3"/>
        <v>50</v>
      </c>
      <c r="O79" t="s">
        <v>1184</v>
      </c>
      <c r="T79" s="1" t="s">
        <v>1828</v>
      </c>
      <c r="U79" s="6" t="s">
        <v>689</v>
      </c>
      <c r="V79" s="5" t="s">
        <v>690</v>
      </c>
      <c r="W79" s="5" t="s">
        <v>691</v>
      </c>
      <c r="X79">
        <v>189</v>
      </c>
      <c r="Y79">
        <v>189</v>
      </c>
      <c r="AA79">
        <v>1070901</v>
      </c>
      <c r="AB79">
        <v>1070902</v>
      </c>
      <c r="AD79" s="6" t="s">
        <v>876</v>
      </c>
      <c r="AE79" s="4"/>
      <c r="AG79" s="7" t="s">
        <v>1234</v>
      </c>
      <c r="AH79">
        <v>0</v>
      </c>
      <c r="AI79">
        <v>0</v>
      </c>
      <c r="AJ79">
        <v>300</v>
      </c>
      <c r="AK79" s="5">
        <v>102</v>
      </c>
      <c r="AL79">
        <v>6</v>
      </c>
    </row>
    <row r="80" spans="1:38" x14ac:dyDescent="0.15">
      <c r="A80">
        <v>10710</v>
      </c>
      <c r="B80">
        <v>107</v>
      </c>
      <c r="C80" s="1" t="s">
        <v>1404</v>
      </c>
      <c r="D80" t="s">
        <v>330</v>
      </c>
      <c r="E80">
        <v>1</v>
      </c>
      <c r="F80">
        <v>1003</v>
      </c>
      <c r="G80" s="6" t="str">
        <f t="shared" si="4"/>
        <v>#stagePrivew_1003.png</v>
      </c>
      <c r="H80" s="6" t="str">
        <f t="shared" si="5"/>
        <v>10710-3840</v>
      </c>
      <c r="I80">
        <v>10711</v>
      </c>
      <c r="J80" t="s">
        <v>328</v>
      </c>
      <c r="K80" s="5">
        <f ca="1">VLOOKUP(RIGHT(O80,2)*1,'[1]时间-系统成长'!$B$2:$T$175,19,1)</f>
        <v>17385</v>
      </c>
      <c r="L80">
        <v>3</v>
      </c>
      <c r="M80">
        <v>0</v>
      </c>
      <c r="N80" s="5">
        <f t="shared" si="3"/>
        <v>50</v>
      </c>
      <c r="O80" t="s">
        <v>1184</v>
      </c>
      <c r="T80" s="1" t="s">
        <v>1829</v>
      </c>
      <c r="U80" s="6" t="s">
        <v>689</v>
      </c>
      <c r="V80" s="5" t="s">
        <v>690</v>
      </c>
      <c r="W80" s="5" t="s">
        <v>691</v>
      </c>
      <c r="X80">
        <v>55</v>
      </c>
      <c r="Y80">
        <v>55</v>
      </c>
      <c r="AA80">
        <v>1071001</v>
      </c>
      <c r="AB80">
        <v>1071002</v>
      </c>
      <c r="AD80" s="1" t="s">
        <v>885</v>
      </c>
      <c r="AE80" s="4"/>
      <c r="AG80" s="7" t="s">
        <v>1248</v>
      </c>
      <c r="AH80">
        <v>0</v>
      </c>
      <c r="AI80">
        <v>0</v>
      </c>
      <c r="AJ80">
        <v>300</v>
      </c>
      <c r="AK80" s="5">
        <v>101</v>
      </c>
      <c r="AL80">
        <v>2</v>
      </c>
    </row>
    <row r="81" spans="1:38" x14ac:dyDescent="0.15">
      <c r="A81">
        <v>10711</v>
      </c>
      <c r="B81">
        <v>107</v>
      </c>
      <c r="C81" s="1" t="s">
        <v>1405</v>
      </c>
      <c r="D81" t="s">
        <v>337</v>
      </c>
      <c r="E81">
        <v>1</v>
      </c>
      <c r="F81">
        <v>1003</v>
      </c>
      <c r="G81" s="6" t="str">
        <f t="shared" si="4"/>
        <v>#stagePrivew_1003.png</v>
      </c>
      <c r="H81" s="6" t="str">
        <f t="shared" si="5"/>
        <v>10711-3840</v>
      </c>
      <c r="I81" t="s">
        <v>662</v>
      </c>
      <c r="J81" t="s">
        <v>319</v>
      </c>
      <c r="K81" s="5">
        <f ca="1">VLOOKUP(RIGHT(O81,2)*1,'[1]时间-系统成长'!$B$2:$T$175,19,1)</f>
        <v>17385</v>
      </c>
      <c r="L81">
        <v>3</v>
      </c>
      <c r="M81">
        <v>0</v>
      </c>
      <c r="N81" s="5">
        <f t="shared" si="3"/>
        <v>50</v>
      </c>
      <c r="O81" t="s">
        <v>839</v>
      </c>
      <c r="T81" s="1" t="s">
        <v>1830</v>
      </c>
      <c r="U81" s="6" t="s">
        <v>689</v>
      </c>
      <c r="V81" s="5" t="s">
        <v>690</v>
      </c>
      <c r="W81" s="5" t="s">
        <v>691</v>
      </c>
      <c r="X81">
        <v>56</v>
      </c>
      <c r="Y81">
        <v>56</v>
      </c>
      <c r="AA81">
        <v>1071101</v>
      </c>
      <c r="AB81">
        <v>1071102</v>
      </c>
      <c r="AD81" s="1" t="s">
        <v>885</v>
      </c>
      <c r="AE81" s="4"/>
      <c r="AG81" s="7" t="s">
        <v>1249</v>
      </c>
      <c r="AH81">
        <v>0</v>
      </c>
      <c r="AI81">
        <v>0</v>
      </c>
      <c r="AJ81">
        <v>300</v>
      </c>
      <c r="AK81" s="5">
        <v>102</v>
      </c>
      <c r="AL81">
        <v>1</v>
      </c>
    </row>
    <row r="82" spans="1:38" x14ac:dyDescent="0.15">
      <c r="A82">
        <v>10712</v>
      </c>
      <c r="B82">
        <v>107</v>
      </c>
      <c r="C82" s="1" t="s">
        <v>1406</v>
      </c>
      <c r="D82" t="s">
        <v>339</v>
      </c>
      <c r="E82">
        <v>2</v>
      </c>
      <c r="F82">
        <v>1003</v>
      </c>
      <c r="G82" s="6" t="str">
        <f t="shared" si="4"/>
        <v>#stagePrivew_1003.png</v>
      </c>
      <c r="H82" s="6" t="str">
        <f t="shared" si="5"/>
        <v>10712-3840</v>
      </c>
      <c r="J82" t="s">
        <v>329</v>
      </c>
      <c r="K82" s="5">
        <f ca="1">VLOOKUP(RIGHT(O82,2)*1,'[1]时间-系统成长'!$B$2:$T$175,19,1)</f>
        <v>17385</v>
      </c>
      <c r="L82">
        <v>2</v>
      </c>
      <c r="M82">
        <v>5</v>
      </c>
      <c r="N82" s="5">
        <f t="shared" si="3"/>
        <v>50</v>
      </c>
      <c r="O82" t="s">
        <v>839</v>
      </c>
      <c r="T82" s="1" t="s">
        <v>1831</v>
      </c>
      <c r="U82" s="6" t="s">
        <v>689</v>
      </c>
      <c r="V82" s="5" t="s">
        <v>690</v>
      </c>
      <c r="W82" s="5" t="s">
        <v>691</v>
      </c>
      <c r="X82">
        <v>199</v>
      </c>
      <c r="Y82">
        <v>199</v>
      </c>
      <c r="AA82">
        <v>1071201</v>
      </c>
      <c r="AB82">
        <v>1071202</v>
      </c>
      <c r="AD82" s="6" t="s">
        <v>876</v>
      </c>
      <c r="AE82" s="4"/>
      <c r="AG82" s="7" t="s">
        <v>1232</v>
      </c>
      <c r="AH82">
        <v>0</v>
      </c>
      <c r="AI82">
        <v>0</v>
      </c>
      <c r="AJ82">
        <v>300</v>
      </c>
      <c r="AK82" s="5">
        <v>101</v>
      </c>
      <c r="AL82">
        <v>2</v>
      </c>
    </row>
    <row r="83" spans="1:38" x14ac:dyDescent="0.15">
      <c r="A83">
        <v>10801</v>
      </c>
      <c r="B83">
        <v>108</v>
      </c>
      <c r="C83" s="1" t="s">
        <v>1407</v>
      </c>
      <c r="D83" t="s">
        <v>339</v>
      </c>
      <c r="E83">
        <v>1</v>
      </c>
      <c r="F83">
        <v>1006</v>
      </c>
      <c r="G83" s="6" t="str">
        <f t="shared" si="4"/>
        <v>#stagePrivew_1006.png</v>
      </c>
      <c r="H83" s="6" t="str">
        <f t="shared" si="5"/>
        <v>10801-3840</v>
      </c>
      <c r="I83">
        <v>10802</v>
      </c>
      <c r="J83" t="s">
        <v>307</v>
      </c>
      <c r="K83" s="5">
        <f ca="1">VLOOKUP(RIGHT(O83,2)*1,'[1]时间-系统成长'!$B$2:$T$175,19,1)</f>
        <v>17385</v>
      </c>
      <c r="L83">
        <v>3</v>
      </c>
      <c r="M83">
        <v>0</v>
      </c>
      <c r="N83" s="5">
        <f t="shared" si="3"/>
        <v>50</v>
      </c>
      <c r="O83" t="s">
        <v>839</v>
      </c>
      <c r="T83" s="1" t="s">
        <v>1832</v>
      </c>
      <c r="U83" s="6" t="s">
        <v>689</v>
      </c>
      <c r="V83" s="5" t="s">
        <v>690</v>
      </c>
      <c r="W83" s="5" t="s">
        <v>691</v>
      </c>
      <c r="X83">
        <v>58</v>
      </c>
      <c r="Y83">
        <v>58</v>
      </c>
      <c r="AA83">
        <v>1080101</v>
      </c>
      <c r="AB83">
        <v>1080102</v>
      </c>
      <c r="AD83" s="1" t="s">
        <v>885</v>
      </c>
      <c r="AE83" s="4"/>
      <c r="AG83" s="7" t="s">
        <v>769</v>
      </c>
      <c r="AH83">
        <v>0</v>
      </c>
      <c r="AI83">
        <v>0</v>
      </c>
      <c r="AJ83">
        <v>300</v>
      </c>
      <c r="AK83" s="5">
        <v>102</v>
      </c>
      <c r="AL83">
        <v>1</v>
      </c>
    </row>
    <row r="84" spans="1:38" x14ac:dyDescent="0.15">
      <c r="A84">
        <v>10802</v>
      </c>
      <c r="B84">
        <v>108</v>
      </c>
      <c r="C84" s="1" t="s">
        <v>1408</v>
      </c>
      <c r="D84" t="s">
        <v>345</v>
      </c>
      <c r="E84">
        <v>1</v>
      </c>
      <c r="F84">
        <v>1006</v>
      </c>
      <c r="G84" s="6" t="str">
        <f t="shared" si="4"/>
        <v>#stagePrivew_1006.png</v>
      </c>
      <c r="H84" s="6" t="str">
        <f t="shared" si="5"/>
        <v>10802-3840</v>
      </c>
      <c r="I84" t="s">
        <v>622</v>
      </c>
      <c r="J84" t="s">
        <v>309</v>
      </c>
      <c r="K84" s="5">
        <f ca="1">VLOOKUP(RIGHT(O84,2)*1,'[1]时间-系统成长'!$B$2:$T$175,19,1)</f>
        <v>19322</v>
      </c>
      <c r="L84">
        <v>20</v>
      </c>
      <c r="M84">
        <v>0</v>
      </c>
      <c r="N84" s="5">
        <f t="shared" si="3"/>
        <v>50</v>
      </c>
      <c r="O84" t="s">
        <v>1185</v>
      </c>
      <c r="T84" s="1" t="s">
        <v>1833</v>
      </c>
      <c r="U84" s="6" t="s">
        <v>689</v>
      </c>
      <c r="V84" s="5" t="s">
        <v>690</v>
      </c>
      <c r="W84" s="5" t="s">
        <v>691</v>
      </c>
      <c r="X84">
        <v>59</v>
      </c>
      <c r="Y84">
        <v>59</v>
      </c>
      <c r="AA84">
        <v>1080201</v>
      </c>
      <c r="AB84">
        <v>1080202</v>
      </c>
      <c r="AD84" s="1" t="s">
        <v>885</v>
      </c>
      <c r="AE84" s="4"/>
      <c r="AG84" s="7" t="s">
        <v>1248</v>
      </c>
      <c r="AH84">
        <v>0</v>
      </c>
      <c r="AI84">
        <v>0</v>
      </c>
      <c r="AJ84">
        <v>300</v>
      </c>
      <c r="AK84" s="5">
        <v>101</v>
      </c>
      <c r="AL84">
        <v>3</v>
      </c>
    </row>
    <row r="85" spans="1:38" x14ac:dyDescent="0.15">
      <c r="A85">
        <v>10803</v>
      </c>
      <c r="B85">
        <v>108</v>
      </c>
      <c r="C85" s="1" t="s">
        <v>1409</v>
      </c>
      <c r="D85" t="s">
        <v>330</v>
      </c>
      <c r="E85">
        <v>2</v>
      </c>
      <c r="F85">
        <v>1006</v>
      </c>
      <c r="G85" s="6" t="str">
        <f t="shared" si="4"/>
        <v>#stagePrivew_1006.png</v>
      </c>
      <c r="H85" s="6" t="str">
        <f t="shared" si="5"/>
        <v>10803-3840</v>
      </c>
      <c r="J85" t="s">
        <v>321</v>
      </c>
      <c r="K85" s="5">
        <f ca="1">VLOOKUP(RIGHT(O85,2)*1,'[1]时间-系统成长'!$B$2:$T$175,19,1)</f>
        <v>19322</v>
      </c>
      <c r="L85">
        <v>1</v>
      </c>
      <c r="M85">
        <v>5</v>
      </c>
      <c r="N85" s="5">
        <f t="shared" si="3"/>
        <v>50</v>
      </c>
      <c r="O85" t="s">
        <v>1185</v>
      </c>
      <c r="T85" s="1" t="s">
        <v>1786</v>
      </c>
      <c r="U85" s="6" t="s">
        <v>689</v>
      </c>
      <c r="V85" s="5" t="s">
        <v>690</v>
      </c>
      <c r="W85" s="5" t="s">
        <v>691</v>
      </c>
      <c r="X85">
        <v>210</v>
      </c>
      <c r="Y85">
        <v>210</v>
      </c>
      <c r="AA85">
        <v>1080301</v>
      </c>
      <c r="AB85">
        <v>1080302</v>
      </c>
      <c r="AD85" s="6" t="s">
        <v>876</v>
      </c>
      <c r="AE85" s="4"/>
      <c r="AG85" s="7" t="s">
        <v>1246</v>
      </c>
      <c r="AH85">
        <v>0</v>
      </c>
      <c r="AI85">
        <v>0</v>
      </c>
      <c r="AJ85">
        <v>300</v>
      </c>
      <c r="AK85" s="5">
        <v>102</v>
      </c>
      <c r="AL85">
        <v>6</v>
      </c>
    </row>
    <row r="86" spans="1:38" x14ac:dyDescent="0.15">
      <c r="A86">
        <v>10804</v>
      </c>
      <c r="B86">
        <v>108</v>
      </c>
      <c r="C86" s="1" t="s">
        <v>1410</v>
      </c>
      <c r="D86" t="s">
        <v>337</v>
      </c>
      <c r="E86">
        <v>1</v>
      </c>
      <c r="F86">
        <v>1006</v>
      </c>
      <c r="G86" s="6" t="str">
        <f t="shared" si="4"/>
        <v>#stagePrivew_1006.png</v>
      </c>
      <c r="H86" s="6" t="str">
        <f t="shared" si="5"/>
        <v>10804-3840</v>
      </c>
      <c r="I86">
        <v>10805</v>
      </c>
      <c r="J86" t="s">
        <v>322</v>
      </c>
      <c r="K86" s="5">
        <f ca="1">VLOOKUP(RIGHT(O86,2)*1,'[1]时间-系统成长'!$B$2:$T$175,19,1)</f>
        <v>19322</v>
      </c>
      <c r="L86">
        <v>3</v>
      </c>
      <c r="M86">
        <v>0</v>
      </c>
      <c r="N86" s="5">
        <f t="shared" si="3"/>
        <v>50</v>
      </c>
      <c r="O86" t="s">
        <v>1186</v>
      </c>
      <c r="T86" s="1" t="s">
        <v>1834</v>
      </c>
      <c r="U86" s="6" t="s">
        <v>689</v>
      </c>
      <c r="V86" s="5" t="s">
        <v>690</v>
      </c>
      <c r="W86" s="5" t="s">
        <v>691</v>
      </c>
      <c r="X86">
        <v>61</v>
      </c>
      <c r="Y86">
        <v>61</v>
      </c>
      <c r="AA86">
        <v>1080401</v>
      </c>
      <c r="AB86">
        <v>1080402</v>
      </c>
      <c r="AD86" s="1" t="s">
        <v>885</v>
      </c>
      <c r="AE86" s="4"/>
      <c r="AG86" s="7" t="s">
        <v>1249</v>
      </c>
      <c r="AH86">
        <v>0</v>
      </c>
      <c r="AI86">
        <v>0</v>
      </c>
      <c r="AJ86">
        <v>300</v>
      </c>
      <c r="AK86" s="5">
        <v>101</v>
      </c>
      <c r="AL86">
        <v>2</v>
      </c>
    </row>
    <row r="87" spans="1:38" x14ac:dyDescent="0.15">
      <c r="A87">
        <v>10805</v>
      </c>
      <c r="B87">
        <v>108</v>
      </c>
      <c r="C87" s="1" t="s">
        <v>1411</v>
      </c>
      <c r="D87" t="s">
        <v>339</v>
      </c>
      <c r="E87">
        <v>1</v>
      </c>
      <c r="F87">
        <v>1006</v>
      </c>
      <c r="G87" s="6" t="str">
        <f t="shared" si="4"/>
        <v>#stagePrivew_1006.png</v>
      </c>
      <c r="H87" s="6" t="str">
        <f t="shared" si="5"/>
        <v>10805-3840</v>
      </c>
      <c r="I87" t="s">
        <v>663</v>
      </c>
      <c r="J87" t="s">
        <v>323</v>
      </c>
      <c r="K87" s="5">
        <f ca="1">VLOOKUP(RIGHT(O87,2)*1,'[1]时间-系统成长'!$B$2:$T$175,19,1)</f>
        <v>19322</v>
      </c>
      <c r="L87">
        <v>3</v>
      </c>
      <c r="M87">
        <v>0</v>
      </c>
      <c r="N87" s="5">
        <f t="shared" si="3"/>
        <v>50</v>
      </c>
      <c r="O87" t="s">
        <v>1186</v>
      </c>
      <c r="T87" s="1" t="s">
        <v>1835</v>
      </c>
      <c r="U87" s="6" t="s">
        <v>689</v>
      </c>
      <c r="V87" s="5" t="s">
        <v>690</v>
      </c>
      <c r="W87" s="5" t="s">
        <v>691</v>
      </c>
      <c r="X87">
        <v>62</v>
      </c>
      <c r="Y87">
        <v>62</v>
      </c>
      <c r="AA87">
        <v>1080501</v>
      </c>
      <c r="AB87">
        <v>1080502</v>
      </c>
      <c r="AD87" s="1" t="s">
        <v>885</v>
      </c>
      <c r="AE87" s="4"/>
      <c r="AG87" s="7" t="s">
        <v>769</v>
      </c>
      <c r="AH87">
        <v>0</v>
      </c>
      <c r="AI87">
        <v>0</v>
      </c>
      <c r="AJ87">
        <v>300</v>
      </c>
      <c r="AK87" s="5">
        <v>102</v>
      </c>
      <c r="AL87">
        <v>1</v>
      </c>
    </row>
    <row r="88" spans="1:38" x14ac:dyDescent="0.15">
      <c r="A88">
        <v>10806</v>
      </c>
      <c r="B88">
        <v>108</v>
      </c>
      <c r="C88" s="1" t="s">
        <v>1412</v>
      </c>
      <c r="D88" t="s">
        <v>345</v>
      </c>
      <c r="E88">
        <v>2</v>
      </c>
      <c r="F88">
        <v>1006</v>
      </c>
      <c r="G88" s="6" t="str">
        <f t="shared" si="4"/>
        <v>#stagePrivew_1006.png</v>
      </c>
      <c r="H88" s="6" t="str">
        <f t="shared" si="5"/>
        <v>10806-3840</v>
      </c>
      <c r="J88" t="s">
        <v>324</v>
      </c>
      <c r="K88" s="5">
        <f ca="1">VLOOKUP(RIGHT(O88,2)*1,'[1]时间-系统成长'!$B$2:$T$175,19,1)</f>
        <v>19322</v>
      </c>
      <c r="L88">
        <v>2</v>
      </c>
      <c r="M88">
        <v>5</v>
      </c>
      <c r="N88" s="5">
        <f t="shared" si="3"/>
        <v>50</v>
      </c>
      <c r="O88" t="s">
        <v>1186</v>
      </c>
      <c r="T88" s="1" t="s">
        <v>1836</v>
      </c>
      <c r="U88" s="6" t="s">
        <v>689</v>
      </c>
      <c r="V88" s="5" t="s">
        <v>690</v>
      </c>
      <c r="W88" s="5" t="s">
        <v>691</v>
      </c>
      <c r="X88">
        <v>220</v>
      </c>
      <c r="Y88">
        <v>220</v>
      </c>
      <c r="AA88">
        <v>1080601</v>
      </c>
      <c r="AB88">
        <v>1080602</v>
      </c>
      <c r="AD88" s="6" t="s">
        <v>876</v>
      </c>
      <c r="AE88" s="4"/>
      <c r="AG88" s="7" t="s">
        <v>1237</v>
      </c>
      <c r="AH88">
        <v>0</v>
      </c>
      <c r="AI88">
        <v>0</v>
      </c>
      <c r="AJ88">
        <v>300</v>
      </c>
      <c r="AK88" s="5">
        <v>101</v>
      </c>
      <c r="AL88">
        <v>2</v>
      </c>
    </row>
    <row r="89" spans="1:38" x14ac:dyDescent="0.15">
      <c r="A89">
        <v>10807</v>
      </c>
      <c r="B89">
        <v>108</v>
      </c>
      <c r="C89" s="1" t="s">
        <v>1413</v>
      </c>
      <c r="D89" t="s">
        <v>330</v>
      </c>
      <c r="E89">
        <v>1</v>
      </c>
      <c r="F89">
        <v>1006</v>
      </c>
      <c r="G89" s="6" t="str">
        <f t="shared" si="4"/>
        <v>#stagePrivew_1006.png</v>
      </c>
      <c r="H89" s="6" t="str">
        <f t="shared" si="5"/>
        <v>10807-3840</v>
      </c>
      <c r="I89">
        <v>10808</v>
      </c>
      <c r="J89" t="s">
        <v>325</v>
      </c>
      <c r="K89" s="5">
        <f ca="1">VLOOKUP(RIGHT(O89,2)*1,'[1]时间-系统成长'!$B$2:$T$175,19,1)</f>
        <v>21352</v>
      </c>
      <c r="L89">
        <v>3</v>
      </c>
      <c r="M89">
        <v>0</v>
      </c>
      <c r="N89" s="5">
        <f t="shared" si="3"/>
        <v>50</v>
      </c>
      <c r="O89" t="s">
        <v>1187</v>
      </c>
      <c r="T89" s="1" t="s">
        <v>1837</v>
      </c>
      <c r="U89" s="6" t="s">
        <v>689</v>
      </c>
      <c r="V89" s="5" t="s">
        <v>690</v>
      </c>
      <c r="W89" s="5" t="s">
        <v>691</v>
      </c>
      <c r="X89">
        <v>64</v>
      </c>
      <c r="Y89">
        <v>64</v>
      </c>
      <c r="AA89">
        <v>1080701</v>
      </c>
      <c r="AB89">
        <v>1080702</v>
      </c>
      <c r="AD89" s="1" t="s">
        <v>885</v>
      </c>
      <c r="AE89" s="4"/>
      <c r="AG89" s="7" t="s">
        <v>1248</v>
      </c>
      <c r="AH89">
        <v>0</v>
      </c>
      <c r="AI89">
        <v>0</v>
      </c>
      <c r="AJ89">
        <v>300</v>
      </c>
      <c r="AK89" s="5">
        <v>102</v>
      </c>
      <c r="AL89">
        <v>1</v>
      </c>
    </row>
    <row r="90" spans="1:38" x14ac:dyDescent="0.15">
      <c r="A90">
        <v>10808</v>
      </c>
      <c r="B90">
        <v>108</v>
      </c>
      <c r="C90" s="1" t="s">
        <v>1414</v>
      </c>
      <c r="D90" t="s">
        <v>337</v>
      </c>
      <c r="E90">
        <v>1</v>
      </c>
      <c r="F90">
        <v>1006</v>
      </c>
      <c r="G90" s="6" t="str">
        <f t="shared" si="4"/>
        <v>#stagePrivew_1006.png</v>
      </c>
      <c r="H90" s="6" t="str">
        <f t="shared" si="5"/>
        <v>10808-3840</v>
      </c>
      <c r="I90" t="s">
        <v>623</v>
      </c>
      <c r="J90" t="s">
        <v>326</v>
      </c>
      <c r="K90" s="5">
        <f ca="1">VLOOKUP(RIGHT(O90,2)*1,'[1]时间-系统成长'!$B$2:$T$175,19,1)</f>
        <v>21352</v>
      </c>
      <c r="L90">
        <v>30</v>
      </c>
      <c r="M90">
        <v>0</v>
      </c>
      <c r="N90" s="5">
        <f t="shared" si="3"/>
        <v>50</v>
      </c>
      <c r="O90" t="s">
        <v>1187</v>
      </c>
      <c r="T90" s="1" t="s">
        <v>1838</v>
      </c>
      <c r="U90" s="6" t="s">
        <v>689</v>
      </c>
      <c r="V90" s="5" t="s">
        <v>690</v>
      </c>
      <c r="W90" s="5" t="s">
        <v>691</v>
      </c>
      <c r="X90">
        <v>65</v>
      </c>
      <c r="Y90">
        <v>65</v>
      </c>
      <c r="AA90">
        <v>1080801</v>
      </c>
      <c r="AB90">
        <v>1080802</v>
      </c>
      <c r="AD90" s="1" t="s">
        <v>885</v>
      </c>
      <c r="AE90" s="4"/>
      <c r="AG90" s="7" t="s">
        <v>1249</v>
      </c>
      <c r="AH90">
        <v>0</v>
      </c>
      <c r="AI90">
        <v>0</v>
      </c>
      <c r="AJ90">
        <v>300</v>
      </c>
      <c r="AK90" s="5">
        <v>101</v>
      </c>
      <c r="AL90">
        <v>3</v>
      </c>
    </row>
    <row r="91" spans="1:38" x14ac:dyDescent="0.15">
      <c r="A91">
        <v>10809</v>
      </c>
      <c r="B91">
        <v>108</v>
      </c>
      <c r="C91" s="1" t="s">
        <v>1415</v>
      </c>
      <c r="D91" t="s">
        <v>339</v>
      </c>
      <c r="E91">
        <v>2</v>
      </c>
      <c r="F91">
        <v>1006</v>
      </c>
      <c r="G91" s="6" t="str">
        <f t="shared" si="4"/>
        <v>#stagePrivew_1006.png</v>
      </c>
      <c r="H91" s="6" t="str">
        <f t="shared" si="5"/>
        <v>10809-3840</v>
      </c>
      <c r="J91" t="s">
        <v>327</v>
      </c>
      <c r="K91" s="5">
        <f ca="1">VLOOKUP(RIGHT(O91,2)*1,'[1]时间-系统成长'!$B$2:$T$175,19,1)</f>
        <v>21352</v>
      </c>
      <c r="L91">
        <v>1</v>
      </c>
      <c r="M91">
        <v>5</v>
      </c>
      <c r="N91" s="5">
        <f t="shared" si="3"/>
        <v>50</v>
      </c>
      <c r="O91" t="s">
        <v>1188</v>
      </c>
      <c r="T91" s="1" t="s">
        <v>1839</v>
      </c>
      <c r="U91" s="6" t="s">
        <v>689</v>
      </c>
      <c r="V91" s="5" t="s">
        <v>690</v>
      </c>
      <c r="W91" s="5" t="s">
        <v>691</v>
      </c>
      <c r="X91">
        <v>231</v>
      </c>
      <c r="Y91">
        <v>231</v>
      </c>
      <c r="AA91">
        <v>1080901</v>
      </c>
      <c r="AB91">
        <v>1080902</v>
      </c>
      <c r="AD91" s="6" t="s">
        <v>876</v>
      </c>
      <c r="AE91" s="4"/>
      <c r="AG91" s="7" t="s">
        <v>1247</v>
      </c>
      <c r="AH91">
        <v>0</v>
      </c>
      <c r="AI91">
        <v>0</v>
      </c>
      <c r="AJ91">
        <v>300</v>
      </c>
      <c r="AK91" s="5">
        <v>102</v>
      </c>
      <c r="AL91">
        <v>6</v>
      </c>
    </row>
    <row r="92" spans="1:38" x14ac:dyDescent="0.15">
      <c r="A92">
        <v>10810</v>
      </c>
      <c r="B92">
        <v>108</v>
      </c>
      <c r="C92" s="1" t="s">
        <v>1416</v>
      </c>
      <c r="D92" t="s">
        <v>330</v>
      </c>
      <c r="E92">
        <v>1</v>
      </c>
      <c r="F92">
        <v>1006</v>
      </c>
      <c r="G92" s="6" t="str">
        <f t="shared" si="4"/>
        <v>#stagePrivew_1006.png</v>
      </c>
      <c r="H92" s="6" t="str">
        <f t="shared" si="5"/>
        <v>10810-3840</v>
      </c>
      <c r="I92">
        <v>10811</v>
      </c>
      <c r="J92" t="s">
        <v>328</v>
      </c>
      <c r="K92" s="5">
        <f ca="1">VLOOKUP(RIGHT(O92,2)*1,'[1]时间-系统成长'!$B$2:$T$175,19,1)</f>
        <v>21352</v>
      </c>
      <c r="L92">
        <v>3</v>
      </c>
      <c r="M92">
        <v>0</v>
      </c>
      <c r="N92" s="5">
        <f t="shared" si="3"/>
        <v>50</v>
      </c>
      <c r="O92" t="s">
        <v>1188</v>
      </c>
      <c r="T92" s="1" t="s">
        <v>1840</v>
      </c>
      <c r="U92" s="6" t="s">
        <v>689</v>
      </c>
      <c r="V92" s="5" t="s">
        <v>690</v>
      </c>
      <c r="W92" s="5" t="s">
        <v>691</v>
      </c>
      <c r="X92">
        <v>67</v>
      </c>
      <c r="Y92">
        <v>67</v>
      </c>
      <c r="AA92">
        <v>1081001</v>
      </c>
      <c r="AB92">
        <v>1081002</v>
      </c>
      <c r="AD92" s="1" t="s">
        <v>885</v>
      </c>
      <c r="AE92" s="4"/>
      <c r="AG92" s="7" t="s">
        <v>1248</v>
      </c>
      <c r="AH92">
        <v>0</v>
      </c>
      <c r="AI92">
        <v>0</v>
      </c>
      <c r="AJ92">
        <v>300</v>
      </c>
      <c r="AK92" s="5">
        <v>101</v>
      </c>
      <c r="AL92">
        <v>2</v>
      </c>
    </row>
    <row r="93" spans="1:38" x14ac:dyDescent="0.15">
      <c r="A93">
        <v>10811</v>
      </c>
      <c r="B93">
        <v>108</v>
      </c>
      <c r="C93" s="1" t="s">
        <v>1417</v>
      </c>
      <c r="D93" t="s">
        <v>337</v>
      </c>
      <c r="E93">
        <v>1</v>
      </c>
      <c r="F93">
        <v>1006</v>
      </c>
      <c r="G93" s="6" t="str">
        <f t="shared" si="4"/>
        <v>#stagePrivew_1006.png</v>
      </c>
      <c r="H93" s="6" t="str">
        <f t="shared" si="5"/>
        <v>10811-3840</v>
      </c>
      <c r="I93" t="s">
        <v>664</v>
      </c>
      <c r="J93" t="s">
        <v>319</v>
      </c>
      <c r="K93" s="5">
        <f ca="1">VLOOKUP(RIGHT(O93,2)*1,'[1]时间-系统成长'!$B$2:$T$175,19,1)</f>
        <v>24164</v>
      </c>
      <c r="L93">
        <v>3</v>
      </c>
      <c r="M93">
        <v>0</v>
      </c>
      <c r="N93" s="5">
        <f t="shared" si="3"/>
        <v>50</v>
      </c>
      <c r="O93" t="s">
        <v>1189</v>
      </c>
      <c r="T93" s="1" t="s">
        <v>1841</v>
      </c>
      <c r="U93" s="6" t="s">
        <v>689</v>
      </c>
      <c r="V93" s="5" t="s">
        <v>690</v>
      </c>
      <c r="W93" s="5" t="s">
        <v>691</v>
      </c>
      <c r="X93">
        <v>68</v>
      </c>
      <c r="Y93">
        <v>68</v>
      </c>
      <c r="AA93">
        <v>1081101</v>
      </c>
      <c r="AB93">
        <v>1081102</v>
      </c>
      <c r="AD93" s="1" t="s">
        <v>885</v>
      </c>
      <c r="AE93" s="4"/>
      <c r="AG93" s="7" t="s">
        <v>1249</v>
      </c>
      <c r="AH93">
        <v>0</v>
      </c>
      <c r="AI93">
        <v>0</v>
      </c>
      <c r="AJ93">
        <v>300</v>
      </c>
      <c r="AK93" s="5">
        <v>102</v>
      </c>
      <c r="AL93">
        <v>1</v>
      </c>
    </row>
    <row r="94" spans="1:38" x14ac:dyDescent="0.15">
      <c r="A94">
        <v>10812</v>
      </c>
      <c r="B94">
        <v>108</v>
      </c>
      <c r="C94" s="1" t="s">
        <v>1418</v>
      </c>
      <c r="D94" t="s">
        <v>339</v>
      </c>
      <c r="E94">
        <v>2</v>
      </c>
      <c r="F94">
        <v>1006</v>
      </c>
      <c r="G94" s="6" t="str">
        <f t="shared" si="4"/>
        <v>#stagePrivew_1006.png</v>
      </c>
      <c r="H94" s="6" t="str">
        <f t="shared" si="5"/>
        <v>10812-3840</v>
      </c>
      <c r="J94" t="s">
        <v>329</v>
      </c>
      <c r="K94" s="5">
        <f ca="1">VLOOKUP(RIGHT(O94,2)*1,'[1]时间-系统成长'!$B$2:$T$175,19,1)</f>
        <v>24164</v>
      </c>
      <c r="L94">
        <v>2</v>
      </c>
      <c r="M94">
        <v>5</v>
      </c>
      <c r="N94" s="5">
        <f t="shared" si="3"/>
        <v>50</v>
      </c>
      <c r="O94" t="s">
        <v>1189</v>
      </c>
      <c r="T94" s="1" t="s">
        <v>1842</v>
      </c>
      <c r="U94" s="6" t="s">
        <v>689</v>
      </c>
      <c r="V94" s="5" t="s">
        <v>690</v>
      </c>
      <c r="W94" s="5" t="s">
        <v>691</v>
      </c>
      <c r="X94">
        <v>241</v>
      </c>
      <c r="Y94">
        <v>241</v>
      </c>
      <c r="AA94">
        <v>1081201</v>
      </c>
      <c r="AB94">
        <v>1081202</v>
      </c>
      <c r="AD94" s="6" t="s">
        <v>876</v>
      </c>
      <c r="AE94" s="4"/>
      <c r="AG94" s="7" t="s">
        <v>1239</v>
      </c>
      <c r="AH94">
        <v>0</v>
      </c>
      <c r="AI94">
        <v>0</v>
      </c>
      <c r="AJ94">
        <v>300</v>
      </c>
      <c r="AK94" s="5">
        <v>101</v>
      </c>
      <c r="AL94">
        <v>2</v>
      </c>
    </row>
    <row r="95" spans="1:38" x14ac:dyDescent="0.15">
      <c r="A95">
        <v>10901</v>
      </c>
      <c r="B95">
        <v>109</v>
      </c>
      <c r="C95" s="1" t="s">
        <v>1419</v>
      </c>
      <c r="D95" t="s">
        <v>339</v>
      </c>
      <c r="E95">
        <v>1</v>
      </c>
      <c r="F95">
        <v>1004</v>
      </c>
      <c r="G95" s="6" t="str">
        <f t="shared" si="4"/>
        <v>#stagePrivew_1004.png</v>
      </c>
      <c r="H95" s="6" t="str">
        <f t="shared" si="5"/>
        <v>10901-3840</v>
      </c>
      <c r="I95">
        <v>10902</v>
      </c>
      <c r="J95" t="s">
        <v>307</v>
      </c>
      <c r="K95" s="5">
        <f ca="1">VLOOKUP(RIGHT(O95,2)*1,'[1]时间-系统成长'!$B$2:$T$175,19,1)</f>
        <v>24164</v>
      </c>
      <c r="L95">
        <v>3</v>
      </c>
      <c r="M95">
        <v>0</v>
      </c>
      <c r="N95" s="5">
        <f t="shared" si="3"/>
        <v>50</v>
      </c>
      <c r="O95" t="s">
        <v>1189</v>
      </c>
      <c r="T95" s="1" t="s">
        <v>1843</v>
      </c>
      <c r="U95" s="6" t="s">
        <v>689</v>
      </c>
      <c r="V95" s="5" t="s">
        <v>690</v>
      </c>
      <c r="W95" s="5" t="s">
        <v>691</v>
      </c>
      <c r="X95">
        <v>70</v>
      </c>
      <c r="Y95">
        <v>70</v>
      </c>
      <c r="AA95">
        <v>1090101</v>
      </c>
      <c r="AB95">
        <v>1090102</v>
      </c>
      <c r="AD95" s="1" t="s">
        <v>888</v>
      </c>
      <c r="AE95" s="4"/>
      <c r="AG95" s="7" t="s">
        <v>769</v>
      </c>
      <c r="AH95">
        <v>0</v>
      </c>
      <c r="AI95">
        <v>0</v>
      </c>
      <c r="AJ95">
        <v>300</v>
      </c>
      <c r="AK95" s="5">
        <v>102</v>
      </c>
      <c r="AL95">
        <v>1</v>
      </c>
    </row>
    <row r="96" spans="1:38" x14ac:dyDescent="0.15">
      <c r="A96">
        <v>10902</v>
      </c>
      <c r="B96">
        <v>109</v>
      </c>
      <c r="C96" s="1" t="s">
        <v>1420</v>
      </c>
      <c r="D96" t="s">
        <v>345</v>
      </c>
      <c r="E96">
        <v>1</v>
      </c>
      <c r="F96">
        <v>1004</v>
      </c>
      <c r="G96" s="6" t="str">
        <f t="shared" si="4"/>
        <v>#stagePrivew_1004.png</v>
      </c>
      <c r="H96" s="6" t="str">
        <f t="shared" si="5"/>
        <v>10902-3840</v>
      </c>
      <c r="I96" t="s">
        <v>624</v>
      </c>
      <c r="J96" t="s">
        <v>309</v>
      </c>
      <c r="K96" s="5">
        <f ca="1">VLOOKUP(RIGHT(O96,2)*1,'[1]时间-系统成长'!$B$2:$T$175,19,1)</f>
        <v>24164</v>
      </c>
      <c r="L96">
        <v>20</v>
      </c>
      <c r="M96">
        <v>0</v>
      </c>
      <c r="N96" s="5">
        <f t="shared" si="3"/>
        <v>50</v>
      </c>
      <c r="O96" t="s">
        <v>1190</v>
      </c>
      <c r="T96" s="1" t="s">
        <v>1846</v>
      </c>
      <c r="U96" s="6" t="s">
        <v>689</v>
      </c>
      <c r="V96" s="5" t="s">
        <v>690</v>
      </c>
      <c r="W96" s="5" t="s">
        <v>691</v>
      </c>
      <c r="X96">
        <v>71</v>
      </c>
      <c r="Y96">
        <v>71</v>
      </c>
      <c r="AA96">
        <v>1090201</v>
      </c>
      <c r="AB96">
        <v>1090202</v>
      </c>
      <c r="AD96" s="1" t="s">
        <v>888</v>
      </c>
      <c r="AE96" s="4"/>
      <c r="AG96" s="7" t="s">
        <v>1250</v>
      </c>
      <c r="AH96">
        <v>0</v>
      </c>
      <c r="AI96">
        <v>0</v>
      </c>
      <c r="AJ96">
        <v>300</v>
      </c>
      <c r="AK96" s="5">
        <v>101</v>
      </c>
      <c r="AL96">
        <v>3</v>
      </c>
    </row>
    <row r="97" spans="1:38" x14ac:dyDescent="0.15">
      <c r="A97">
        <v>10903</v>
      </c>
      <c r="B97">
        <v>109</v>
      </c>
      <c r="C97" s="1" t="s">
        <v>1421</v>
      </c>
      <c r="D97" t="s">
        <v>330</v>
      </c>
      <c r="E97">
        <v>2</v>
      </c>
      <c r="F97">
        <v>1004</v>
      </c>
      <c r="G97" s="6" t="str">
        <f t="shared" si="4"/>
        <v>#stagePrivew_1004.png</v>
      </c>
      <c r="H97" s="6" t="str">
        <f t="shared" si="5"/>
        <v>10903-3840</v>
      </c>
      <c r="J97" t="s">
        <v>321</v>
      </c>
      <c r="K97" s="5">
        <f ca="1">VLOOKUP(RIGHT(O97,2)*1,'[1]时间-系统成长'!$B$2:$T$175,19,1)</f>
        <v>24164</v>
      </c>
      <c r="L97">
        <v>1</v>
      </c>
      <c r="M97">
        <v>5</v>
      </c>
      <c r="N97" s="5">
        <f t="shared" si="3"/>
        <v>50</v>
      </c>
      <c r="O97" t="s">
        <v>1190</v>
      </c>
      <c r="T97" s="1" t="s">
        <v>1844</v>
      </c>
      <c r="U97" s="6" t="s">
        <v>689</v>
      </c>
      <c r="V97" s="5" t="s">
        <v>690</v>
      </c>
      <c r="W97" s="5" t="s">
        <v>691</v>
      </c>
      <c r="X97">
        <v>252</v>
      </c>
      <c r="Y97">
        <v>252</v>
      </c>
      <c r="AA97">
        <v>1090301</v>
      </c>
      <c r="AB97">
        <v>1090302</v>
      </c>
      <c r="AD97" s="6" t="s">
        <v>876</v>
      </c>
      <c r="AE97" s="4"/>
      <c r="AG97" s="7" t="s">
        <v>1244</v>
      </c>
      <c r="AH97">
        <v>0</v>
      </c>
      <c r="AI97">
        <v>0</v>
      </c>
      <c r="AJ97">
        <v>300</v>
      </c>
      <c r="AK97" s="5">
        <v>102</v>
      </c>
      <c r="AL97">
        <v>6</v>
      </c>
    </row>
    <row r="98" spans="1:38" x14ac:dyDescent="0.15">
      <c r="A98">
        <v>10904</v>
      </c>
      <c r="B98">
        <v>109</v>
      </c>
      <c r="C98" s="1" t="s">
        <v>1422</v>
      </c>
      <c r="D98" t="s">
        <v>337</v>
      </c>
      <c r="E98">
        <v>1</v>
      </c>
      <c r="F98">
        <v>1004</v>
      </c>
      <c r="G98" s="6" t="str">
        <f t="shared" si="4"/>
        <v>#stagePrivew_1004.png</v>
      </c>
      <c r="H98" s="6" t="str">
        <f t="shared" si="5"/>
        <v>10904-3840</v>
      </c>
      <c r="I98">
        <v>10905</v>
      </c>
      <c r="J98" t="s">
        <v>322</v>
      </c>
      <c r="K98" s="5">
        <f ca="1">VLOOKUP(RIGHT(O98,2)*1,'[1]时间-系统成长'!$B$2:$T$175,19,1)</f>
        <v>26723</v>
      </c>
      <c r="L98">
        <v>3</v>
      </c>
      <c r="M98">
        <v>0</v>
      </c>
      <c r="N98" s="5">
        <f t="shared" si="3"/>
        <v>50</v>
      </c>
      <c r="O98" t="s">
        <v>1191</v>
      </c>
      <c r="T98" s="1" t="s">
        <v>1845</v>
      </c>
      <c r="U98" s="6" t="s">
        <v>689</v>
      </c>
      <c r="V98" s="5" t="s">
        <v>690</v>
      </c>
      <c r="W98" s="5" t="s">
        <v>691</v>
      </c>
      <c r="X98">
        <v>73</v>
      </c>
      <c r="Y98">
        <v>73</v>
      </c>
      <c r="AA98">
        <v>1090401</v>
      </c>
      <c r="AB98">
        <v>1090402</v>
      </c>
      <c r="AD98" s="1" t="s">
        <v>888</v>
      </c>
      <c r="AE98" s="4"/>
      <c r="AG98" s="7" t="s">
        <v>1251</v>
      </c>
      <c r="AH98">
        <v>0</v>
      </c>
      <c r="AI98">
        <v>0</v>
      </c>
      <c r="AJ98">
        <v>300</v>
      </c>
      <c r="AK98" s="5">
        <v>101</v>
      </c>
      <c r="AL98">
        <v>2</v>
      </c>
    </row>
    <row r="99" spans="1:38" x14ac:dyDescent="0.15">
      <c r="A99">
        <v>10905</v>
      </c>
      <c r="B99">
        <v>109</v>
      </c>
      <c r="C99" s="1" t="s">
        <v>1423</v>
      </c>
      <c r="D99" t="s">
        <v>339</v>
      </c>
      <c r="E99">
        <v>1</v>
      </c>
      <c r="F99">
        <v>1004</v>
      </c>
      <c r="G99" s="6" t="str">
        <f t="shared" si="4"/>
        <v>#stagePrivew_1004.png</v>
      </c>
      <c r="H99" s="6" t="str">
        <f t="shared" si="5"/>
        <v>10905-3840</v>
      </c>
      <c r="I99" t="s">
        <v>665</v>
      </c>
      <c r="J99" t="s">
        <v>323</v>
      </c>
      <c r="K99" s="5">
        <f ca="1">VLOOKUP(RIGHT(O99,2)*1,'[1]时间-系统成长'!$B$2:$T$175,19,1)</f>
        <v>26723</v>
      </c>
      <c r="L99">
        <v>3</v>
      </c>
      <c r="M99">
        <v>0</v>
      </c>
      <c r="N99" s="5">
        <f t="shared" si="3"/>
        <v>50</v>
      </c>
      <c r="O99" t="s">
        <v>1191</v>
      </c>
      <c r="T99" s="1" t="s">
        <v>1847</v>
      </c>
      <c r="U99" s="6" t="s">
        <v>689</v>
      </c>
      <c r="V99" s="5" t="s">
        <v>690</v>
      </c>
      <c r="W99" s="5" t="s">
        <v>691</v>
      </c>
      <c r="X99">
        <v>74</v>
      </c>
      <c r="Y99">
        <v>74</v>
      </c>
      <c r="AA99">
        <v>1090501</v>
      </c>
      <c r="AB99">
        <v>1090502</v>
      </c>
      <c r="AD99" s="1" t="s">
        <v>888</v>
      </c>
      <c r="AE99" s="4"/>
      <c r="AG99" s="7" t="s">
        <v>769</v>
      </c>
      <c r="AH99">
        <v>0</v>
      </c>
      <c r="AI99">
        <v>0</v>
      </c>
      <c r="AJ99">
        <v>300</v>
      </c>
      <c r="AK99" s="5">
        <v>102</v>
      </c>
      <c r="AL99">
        <v>1</v>
      </c>
    </row>
    <row r="100" spans="1:38" x14ac:dyDescent="0.15">
      <c r="A100">
        <v>10906</v>
      </c>
      <c r="B100">
        <v>109</v>
      </c>
      <c r="C100" s="1" t="s">
        <v>1424</v>
      </c>
      <c r="D100" t="s">
        <v>345</v>
      </c>
      <c r="E100">
        <v>2</v>
      </c>
      <c r="F100">
        <v>1004</v>
      </c>
      <c r="G100" s="6" t="str">
        <f t="shared" si="4"/>
        <v>#stagePrivew_1004.png</v>
      </c>
      <c r="H100" s="6" t="str">
        <f t="shared" si="5"/>
        <v>10906-3840</v>
      </c>
      <c r="J100" t="s">
        <v>324</v>
      </c>
      <c r="K100" s="5">
        <f ca="1">VLOOKUP(RIGHT(O100,2)*1,'[1]时间-系统成长'!$B$2:$T$175,19,1)</f>
        <v>26723</v>
      </c>
      <c r="L100">
        <v>2</v>
      </c>
      <c r="M100">
        <v>5</v>
      </c>
      <c r="N100" s="5">
        <f t="shared" si="3"/>
        <v>50</v>
      </c>
      <c r="O100" t="s">
        <v>1191</v>
      </c>
      <c r="T100" s="1" t="s">
        <v>1848</v>
      </c>
      <c r="U100" s="6" t="s">
        <v>689</v>
      </c>
      <c r="V100" s="5" t="s">
        <v>690</v>
      </c>
      <c r="W100" s="5" t="s">
        <v>691</v>
      </c>
      <c r="X100">
        <v>262</v>
      </c>
      <c r="Y100">
        <v>262</v>
      </c>
      <c r="AA100">
        <v>1090601</v>
      </c>
      <c r="AB100">
        <v>1090602</v>
      </c>
      <c r="AD100" s="6" t="s">
        <v>876</v>
      </c>
      <c r="AE100" s="4"/>
      <c r="AG100" s="7" t="s">
        <v>1245</v>
      </c>
      <c r="AH100">
        <v>0</v>
      </c>
      <c r="AI100">
        <v>0</v>
      </c>
      <c r="AJ100">
        <v>300</v>
      </c>
      <c r="AK100" s="5">
        <v>101</v>
      </c>
      <c r="AL100">
        <v>2</v>
      </c>
    </row>
    <row r="101" spans="1:38" x14ac:dyDescent="0.15">
      <c r="A101">
        <v>10907</v>
      </c>
      <c r="B101">
        <v>109</v>
      </c>
      <c r="C101" s="1" t="s">
        <v>1425</v>
      </c>
      <c r="D101" t="s">
        <v>330</v>
      </c>
      <c r="E101">
        <v>1</v>
      </c>
      <c r="F101">
        <v>1004</v>
      </c>
      <c r="G101" s="6" t="str">
        <f t="shared" si="4"/>
        <v>#stagePrivew_1004.png</v>
      </c>
      <c r="H101" s="6" t="str">
        <f t="shared" si="5"/>
        <v>10907-3840</v>
      </c>
      <c r="I101">
        <v>10908</v>
      </c>
      <c r="J101" t="s">
        <v>325</v>
      </c>
      <c r="K101" s="5">
        <f ca="1">VLOOKUP(RIGHT(O101,2)*1,'[1]时间-系统成长'!$B$2:$T$175,19,1)</f>
        <v>29516</v>
      </c>
      <c r="L101">
        <v>3</v>
      </c>
      <c r="M101">
        <v>0</v>
      </c>
      <c r="N101" s="5">
        <f t="shared" si="3"/>
        <v>50</v>
      </c>
      <c r="O101" t="s">
        <v>1192</v>
      </c>
      <c r="T101" s="1" t="s">
        <v>1849</v>
      </c>
      <c r="U101" s="6" t="s">
        <v>689</v>
      </c>
      <c r="V101" s="5" t="s">
        <v>690</v>
      </c>
      <c r="W101" s="5" t="s">
        <v>691</v>
      </c>
      <c r="X101">
        <v>76</v>
      </c>
      <c r="Y101">
        <v>76</v>
      </c>
      <c r="AA101">
        <v>1090701</v>
      </c>
      <c r="AB101">
        <v>1090702</v>
      </c>
      <c r="AD101" s="1" t="s">
        <v>888</v>
      </c>
      <c r="AE101" s="4"/>
      <c r="AG101" s="7" t="s">
        <v>1250</v>
      </c>
      <c r="AH101">
        <v>0</v>
      </c>
      <c r="AI101">
        <v>0</v>
      </c>
      <c r="AJ101">
        <v>300</v>
      </c>
      <c r="AK101" s="5">
        <v>102</v>
      </c>
      <c r="AL101">
        <v>1</v>
      </c>
    </row>
    <row r="102" spans="1:38" x14ac:dyDescent="0.15">
      <c r="A102">
        <v>10908</v>
      </c>
      <c r="B102">
        <v>109</v>
      </c>
      <c r="C102" s="1" t="s">
        <v>1426</v>
      </c>
      <c r="D102" t="s">
        <v>337</v>
      </c>
      <c r="E102">
        <v>1</v>
      </c>
      <c r="F102">
        <v>1004</v>
      </c>
      <c r="G102" s="6" t="str">
        <f t="shared" si="4"/>
        <v>#stagePrivew_1004.png</v>
      </c>
      <c r="H102" s="6" t="str">
        <f t="shared" si="5"/>
        <v>10908-3840</v>
      </c>
      <c r="I102" t="s">
        <v>625</v>
      </c>
      <c r="J102" t="s">
        <v>326</v>
      </c>
      <c r="K102" s="5">
        <f ca="1">VLOOKUP(RIGHT(O102,2)*1,'[1]时间-系统成长'!$B$2:$T$175,19,1)</f>
        <v>29516</v>
      </c>
      <c r="L102">
        <v>30</v>
      </c>
      <c r="M102">
        <v>0</v>
      </c>
      <c r="N102" s="5">
        <f t="shared" si="3"/>
        <v>50</v>
      </c>
      <c r="O102" t="s">
        <v>1192</v>
      </c>
      <c r="T102" s="1" t="s">
        <v>1850</v>
      </c>
      <c r="U102" s="6" t="s">
        <v>689</v>
      </c>
      <c r="V102" s="5" t="s">
        <v>690</v>
      </c>
      <c r="W102" s="5" t="s">
        <v>691</v>
      </c>
      <c r="X102">
        <v>77</v>
      </c>
      <c r="Y102">
        <v>77</v>
      </c>
      <c r="AA102">
        <v>1090801</v>
      </c>
      <c r="AB102">
        <v>1090802</v>
      </c>
      <c r="AD102" s="1" t="s">
        <v>888</v>
      </c>
      <c r="AE102" s="4"/>
      <c r="AG102" s="7" t="s">
        <v>1251</v>
      </c>
      <c r="AH102">
        <v>0</v>
      </c>
      <c r="AI102">
        <v>0</v>
      </c>
      <c r="AJ102">
        <v>300</v>
      </c>
      <c r="AK102" s="5">
        <v>101</v>
      </c>
      <c r="AL102">
        <v>3</v>
      </c>
    </row>
    <row r="103" spans="1:38" x14ac:dyDescent="0.15">
      <c r="A103">
        <v>10909</v>
      </c>
      <c r="B103">
        <v>109</v>
      </c>
      <c r="C103" s="1" t="s">
        <v>1427</v>
      </c>
      <c r="D103" t="s">
        <v>339</v>
      </c>
      <c r="E103">
        <v>2</v>
      </c>
      <c r="F103">
        <v>1004</v>
      </c>
      <c r="G103" s="6" t="str">
        <f t="shared" si="4"/>
        <v>#stagePrivew_1004.png</v>
      </c>
      <c r="H103" s="6" t="str">
        <f t="shared" si="5"/>
        <v>10909-3840</v>
      </c>
      <c r="J103" t="s">
        <v>327</v>
      </c>
      <c r="K103" s="5">
        <f ca="1">VLOOKUP(RIGHT(O103,2)*1,'[1]时间-系统成长'!$B$2:$T$175,19,1)</f>
        <v>29516</v>
      </c>
      <c r="L103">
        <v>1</v>
      </c>
      <c r="M103">
        <v>5</v>
      </c>
      <c r="N103" s="5">
        <f t="shared" si="3"/>
        <v>50</v>
      </c>
      <c r="O103" t="s">
        <v>1193</v>
      </c>
      <c r="T103" s="1" t="s">
        <v>1851</v>
      </c>
      <c r="U103" s="6" t="s">
        <v>689</v>
      </c>
      <c r="V103" s="5" t="s">
        <v>690</v>
      </c>
      <c r="W103" s="5" t="s">
        <v>691</v>
      </c>
      <c r="X103">
        <v>273</v>
      </c>
      <c r="Y103">
        <v>273</v>
      </c>
      <c r="AA103">
        <v>1090901</v>
      </c>
      <c r="AB103">
        <v>1090902</v>
      </c>
      <c r="AD103" s="6" t="s">
        <v>876</v>
      </c>
      <c r="AE103" s="4"/>
      <c r="AG103" s="7" t="s">
        <v>1234</v>
      </c>
      <c r="AH103">
        <v>0</v>
      </c>
      <c r="AI103">
        <v>0</v>
      </c>
      <c r="AJ103">
        <v>300</v>
      </c>
      <c r="AK103" s="5">
        <v>102</v>
      </c>
      <c r="AL103">
        <v>6</v>
      </c>
    </row>
    <row r="104" spans="1:38" x14ac:dyDescent="0.15">
      <c r="A104">
        <v>10910</v>
      </c>
      <c r="B104">
        <v>109</v>
      </c>
      <c r="C104" s="1" t="s">
        <v>1428</v>
      </c>
      <c r="D104" t="s">
        <v>330</v>
      </c>
      <c r="E104">
        <v>1</v>
      </c>
      <c r="F104">
        <v>1004</v>
      </c>
      <c r="G104" s="6" t="str">
        <f t="shared" si="4"/>
        <v>#stagePrivew_1004.png</v>
      </c>
      <c r="H104" s="6" t="str">
        <f t="shared" si="5"/>
        <v>10910-3840</v>
      </c>
      <c r="I104">
        <v>10911</v>
      </c>
      <c r="J104" t="s">
        <v>328</v>
      </c>
      <c r="K104" s="5">
        <f ca="1">VLOOKUP(RIGHT(O104,2)*1,'[1]时间-系统成长'!$B$2:$T$175,19,1)</f>
        <v>29516</v>
      </c>
      <c r="L104">
        <v>3</v>
      </c>
      <c r="M104">
        <v>0</v>
      </c>
      <c r="N104" s="5">
        <f t="shared" si="3"/>
        <v>50</v>
      </c>
      <c r="O104" t="s">
        <v>1193</v>
      </c>
      <c r="T104" s="1" t="s">
        <v>1852</v>
      </c>
      <c r="U104" s="6" t="s">
        <v>689</v>
      </c>
      <c r="V104" s="5" t="s">
        <v>690</v>
      </c>
      <c r="W104" s="5" t="s">
        <v>691</v>
      </c>
      <c r="X104">
        <v>79</v>
      </c>
      <c r="Y104">
        <v>79</v>
      </c>
      <c r="AA104">
        <v>1091001</v>
      </c>
      <c r="AB104">
        <v>1091002</v>
      </c>
      <c r="AD104" s="1" t="s">
        <v>888</v>
      </c>
      <c r="AE104" s="4"/>
      <c r="AG104" s="7" t="s">
        <v>1250</v>
      </c>
      <c r="AH104">
        <v>0</v>
      </c>
      <c r="AI104">
        <v>0</v>
      </c>
      <c r="AJ104">
        <v>300</v>
      </c>
      <c r="AK104" s="5">
        <v>101</v>
      </c>
      <c r="AL104">
        <v>2</v>
      </c>
    </row>
    <row r="105" spans="1:38" x14ac:dyDescent="0.15">
      <c r="A105">
        <v>10911</v>
      </c>
      <c r="B105">
        <v>109</v>
      </c>
      <c r="C105" s="1" t="s">
        <v>1429</v>
      </c>
      <c r="D105" t="s">
        <v>337</v>
      </c>
      <c r="E105">
        <v>1</v>
      </c>
      <c r="F105">
        <v>1004</v>
      </c>
      <c r="G105" s="6" t="str">
        <f t="shared" si="4"/>
        <v>#stagePrivew_1004.png</v>
      </c>
      <c r="H105" s="6" t="str">
        <f t="shared" si="5"/>
        <v>10911-3840</v>
      </c>
      <c r="I105" t="s">
        <v>666</v>
      </c>
      <c r="J105" t="s">
        <v>319</v>
      </c>
      <c r="K105" s="5">
        <f ca="1">VLOOKUP(RIGHT(O105,2)*1,'[1]时间-系统成长'!$B$2:$T$175,19,1)</f>
        <v>31034</v>
      </c>
      <c r="L105">
        <v>3</v>
      </c>
      <c r="M105">
        <v>0</v>
      </c>
      <c r="N105" s="5">
        <f t="shared" si="3"/>
        <v>50</v>
      </c>
      <c r="O105" t="s">
        <v>840</v>
      </c>
      <c r="T105" s="1" t="s">
        <v>1853</v>
      </c>
      <c r="U105" s="6" t="s">
        <v>689</v>
      </c>
      <c r="V105" s="5" t="s">
        <v>690</v>
      </c>
      <c r="W105" s="5" t="s">
        <v>691</v>
      </c>
      <c r="X105">
        <v>80</v>
      </c>
      <c r="Y105">
        <v>80</v>
      </c>
      <c r="AA105">
        <v>1091101</v>
      </c>
      <c r="AB105">
        <v>1091102</v>
      </c>
      <c r="AD105" s="1" t="s">
        <v>888</v>
      </c>
      <c r="AE105" s="4"/>
      <c r="AG105" s="7" t="s">
        <v>1251</v>
      </c>
      <c r="AH105">
        <v>0</v>
      </c>
      <c r="AI105">
        <v>0</v>
      </c>
      <c r="AJ105">
        <v>300</v>
      </c>
      <c r="AK105" s="5">
        <v>102</v>
      </c>
      <c r="AL105">
        <v>1</v>
      </c>
    </row>
    <row r="106" spans="1:38" x14ac:dyDescent="0.15">
      <c r="A106">
        <v>10912</v>
      </c>
      <c r="B106">
        <v>109</v>
      </c>
      <c r="C106" s="1" t="s">
        <v>1430</v>
      </c>
      <c r="D106" t="s">
        <v>339</v>
      </c>
      <c r="E106">
        <v>2</v>
      </c>
      <c r="F106">
        <v>1004</v>
      </c>
      <c r="G106" s="6" t="str">
        <f t="shared" si="4"/>
        <v>#stagePrivew_1004.png</v>
      </c>
      <c r="H106" s="6" t="str">
        <f t="shared" si="5"/>
        <v>10912-3840</v>
      </c>
      <c r="J106" t="s">
        <v>329</v>
      </c>
      <c r="K106" s="5">
        <f ca="1">VLOOKUP(RIGHT(O106,2)*1,'[1]时间-系统成长'!$B$2:$T$175,19,1)</f>
        <v>31034</v>
      </c>
      <c r="L106">
        <v>2</v>
      </c>
      <c r="M106">
        <v>5</v>
      </c>
      <c r="N106" s="5">
        <f t="shared" si="3"/>
        <v>50</v>
      </c>
      <c r="O106" t="s">
        <v>840</v>
      </c>
      <c r="T106" s="1" t="s">
        <v>1854</v>
      </c>
      <c r="U106" s="6" t="s">
        <v>689</v>
      </c>
      <c r="V106" s="5" t="s">
        <v>690</v>
      </c>
      <c r="W106" s="5" t="s">
        <v>691</v>
      </c>
      <c r="X106">
        <v>283</v>
      </c>
      <c r="Y106">
        <v>283</v>
      </c>
      <c r="AA106">
        <v>1091201</v>
      </c>
      <c r="AB106">
        <v>1091202</v>
      </c>
      <c r="AD106" s="6" t="s">
        <v>876</v>
      </c>
      <c r="AE106" s="4"/>
      <c r="AG106" s="7" t="s">
        <v>1232</v>
      </c>
      <c r="AH106">
        <v>0</v>
      </c>
      <c r="AI106">
        <v>0</v>
      </c>
      <c r="AJ106">
        <v>300</v>
      </c>
      <c r="AK106" s="5">
        <v>101</v>
      </c>
      <c r="AL106">
        <v>2</v>
      </c>
    </row>
    <row r="107" spans="1:38" x14ac:dyDescent="0.15">
      <c r="A107">
        <v>11001</v>
      </c>
      <c r="B107">
        <v>110</v>
      </c>
      <c r="C107" s="1" t="s">
        <v>1431</v>
      </c>
      <c r="D107" t="s">
        <v>339</v>
      </c>
      <c r="E107">
        <v>1</v>
      </c>
      <c r="F107">
        <v>1002</v>
      </c>
      <c r="G107" s="6" t="str">
        <f t="shared" si="4"/>
        <v>#stagePrivew_1002.png</v>
      </c>
      <c r="H107" s="6" t="str">
        <f t="shared" si="5"/>
        <v>11001-3840</v>
      </c>
      <c r="I107">
        <v>11002</v>
      </c>
      <c r="J107" t="s">
        <v>307</v>
      </c>
      <c r="K107" s="5">
        <f ca="1">VLOOKUP(RIGHT(O107,2)*1,'[1]时间-系统成长'!$B$2:$T$175,19,1)</f>
        <v>31034</v>
      </c>
      <c r="L107">
        <v>3</v>
      </c>
      <c r="M107">
        <v>0</v>
      </c>
      <c r="N107" s="5">
        <f t="shared" si="3"/>
        <v>50</v>
      </c>
      <c r="O107" t="s">
        <v>840</v>
      </c>
      <c r="T107" s="1" t="s">
        <v>1855</v>
      </c>
      <c r="U107" s="6" t="s">
        <v>689</v>
      </c>
      <c r="V107" s="5" t="s">
        <v>690</v>
      </c>
      <c r="W107" s="5" t="s">
        <v>691</v>
      </c>
      <c r="X107">
        <v>82</v>
      </c>
      <c r="Y107">
        <v>82</v>
      </c>
      <c r="AA107">
        <v>1100101</v>
      </c>
      <c r="AB107">
        <v>1100102</v>
      </c>
      <c r="AD107" s="1" t="s">
        <v>888</v>
      </c>
      <c r="AE107" s="4"/>
      <c r="AG107" s="7" t="s">
        <v>769</v>
      </c>
      <c r="AH107">
        <v>0</v>
      </c>
      <c r="AI107">
        <v>0</v>
      </c>
      <c r="AJ107">
        <v>300</v>
      </c>
      <c r="AK107" s="5">
        <v>102</v>
      </c>
      <c r="AL107">
        <v>1</v>
      </c>
    </row>
    <row r="108" spans="1:38" x14ac:dyDescent="0.15">
      <c r="A108">
        <v>11002</v>
      </c>
      <c r="B108">
        <v>110</v>
      </c>
      <c r="C108" s="1" t="s">
        <v>1432</v>
      </c>
      <c r="D108" t="s">
        <v>345</v>
      </c>
      <c r="E108">
        <v>1</v>
      </c>
      <c r="F108">
        <v>1002</v>
      </c>
      <c r="G108" s="6" t="str">
        <f t="shared" si="4"/>
        <v>#stagePrivew_1002.png</v>
      </c>
      <c r="H108" s="6" t="str">
        <f t="shared" si="5"/>
        <v>11002-3840</v>
      </c>
      <c r="I108" t="s">
        <v>626</v>
      </c>
      <c r="J108" t="s">
        <v>309</v>
      </c>
      <c r="K108" s="5">
        <f ca="1">VLOOKUP(RIGHT(O108,2)*1,'[1]时间-系统成长'!$B$2:$T$175,19,1)</f>
        <v>32306</v>
      </c>
      <c r="L108">
        <v>20</v>
      </c>
      <c r="M108">
        <v>0</v>
      </c>
      <c r="N108" s="5">
        <f t="shared" si="3"/>
        <v>50</v>
      </c>
      <c r="O108" t="s">
        <v>1194</v>
      </c>
      <c r="T108" s="1" t="s">
        <v>1856</v>
      </c>
      <c r="U108" s="6" t="s">
        <v>689</v>
      </c>
      <c r="V108" s="5" t="s">
        <v>690</v>
      </c>
      <c r="W108" s="5" t="s">
        <v>691</v>
      </c>
      <c r="X108">
        <v>83</v>
      </c>
      <c r="Y108">
        <v>83</v>
      </c>
      <c r="AA108">
        <v>1100201</v>
      </c>
      <c r="AB108">
        <v>1100202</v>
      </c>
      <c r="AD108" s="1" t="s">
        <v>888</v>
      </c>
      <c r="AE108" s="4"/>
      <c r="AG108" s="7" t="s">
        <v>1250</v>
      </c>
      <c r="AH108">
        <v>0</v>
      </c>
      <c r="AI108">
        <v>0</v>
      </c>
      <c r="AJ108">
        <v>300</v>
      </c>
      <c r="AK108" s="5">
        <v>101</v>
      </c>
      <c r="AL108">
        <v>3</v>
      </c>
    </row>
    <row r="109" spans="1:38" x14ac:dyDescent="0.15">
      <c r="A109">
        <v>11003</v>
      </c>
      <c r="B109">
        <v>110</v>
      </c>
      <c r="C109" s="1" t="s">
        <v>1433</v>
      </c>
      <c r="D109" t="s">
        <v>330</v>
      </c>
      <c r="E109">
        <v>2</v>
      </c>
      <c r="F109">
        <v>1002</v>
      </c>
      <c r="G109" s="6" t="str">
        <f t="shared" si="4"/>
        <v>#stagePrivew_1002.png</v>
      </c>
      <c r="H109" s="6" t="str">
        <f t="shared" si="5"/>
        <v>11003-3840</v>
      </c>
      <c r="J109" t="s">
        <v>321</v>
      </c>
      <c r="K109" s="5">
        <f ca="1">VLOOKUP(RIGHT(O109,2)*1,'[1]时间-系统成长'!$B$2:$T$175,19,1)</f>
        <v>32306</v>
      </c>
      <c r="L109">
        <v>1</v>
      </c>
      <c r="M109">
        <v>5</v>
      </c>
      <c r="N109" s="5">
        <f t="shared" si="3"/>
        <v>50</v>
      </c>
      <c r="O109" t="s">
        <v>1194</v>
      </c>
      <c r="T109" s="1" t="s">
        <v>1857</v>
      </c>
      <c r="U109" s="6" t="s">
        <v>689</v>
      </c>
      <c r="V109" s="5" t="s">
        <v>690</v>
      </c>
      <c r="W109" s="5" t="s">
        <v>691</v>
      </c>
      <c r="X109">
        <v>294</v>
      </c>
      <c r="Y109">
        <v>294</v>
      </c>
      <c r="AA109">
        <v>1100301</v>
      </c>
      <c r="AB109">
        <v>1100302</v>
      </c>
      <c r="AD109" s="6" t="s">
        <v>876</v>
      </c>
      <c r="AE109" s="4"/>
      <c r="AG109" s="7" t="s">
        <v>1246</v>
      </c>
      <c r="AH109">
        <v>0</v>
      </c>
      <c r="AI109">
        <v>0</v>
      </c>
      <c r="AJ109">
        <v>300</v>
      </c>
      <c r="AK109" s="5">
        <v>102</v>
      </c>
      <c r="AL109">
        <v>6</v>
      </c>
    </row>
    <row r="110" spans="1:38" x14ac:dyDescent="0.15">
      <c r="A110">
        <v>11004</v>
      </c>
      <c r="B110">
        <v>110</v>
      </c>
      <c r="C110" s="1" t="s">
        <v>1434</v>
      </c>
      <c r="D110" t="s">
        <v>337</v>
      </c>
      <c r="E110">
        <v>1</v>
      </c>
      <c r="F110">
        <v>1002</v>
      </c>
      <c r="G110" s="6" t="str">
        <f t="shared" si="4"/>
        <v>#stagePrivew_1002.png</v>
      </c>
      <c r="H110" s="6" t="str">
        <f t="shared" si="5"/>
        <v>11004-3840</v>
      </c>
      <c r="I110">
        <v>11005</v>
      </c>
      <c r="J110" t="s">
        <v>322</v>
      </c>
      <c r="K110" s="5">
        <f ca="1">VLOOKUP(RIGHT(O110,2)*1,'[1]时间-系统成长'!$B$2:$T$175,19,1)</f>
        <v>35781</v>
      </c>
      <c r="L110">
        <v>3</v>
      </c>
      <c r="M110">
        <v>0</v>
      </c>
      <c r="N110" s="5">
        <f t="shared" si="3"/>
        <v>50</v>
      </c>
      <c r="O110" t="s">
        <v>1195</v>
      </c>
      <c r="T110" s="1" t="s">
        <v>1858</v>
      </c>
      <c r="U110" s="6" t="s">
        <v>689</v>
      </c>
      <c r="V110" s="5" t="s">
        <v>690</v>
      </c>
      <c r="W110" s="5" t="s">
        <v>691</v>
      </c>
      <c r="X110">
        <v>85</v>
      </c>
      <c r="Y110">
        <v>85</v>
      </c>
      <c r="AA110">
        <v>1100401</v>
      </c>
      <c r="AB110">
        <v>1100402</v>
      </c>
      <c r="AD110" s="1" t="s">
        <v>888</v>
      </c>
      <c r="AE110" s="4"/>
      <c r="AG110" s="7" t="s">
        <v>1251</v>
      </c>
      <c r="AH110">
        <v>0</v>
      </c>
      <c r="AI110">
        <v>0</v>
      </c>
      <c r="AJ110">
        <v>300</v>
      </c>
      <c r="AK110" s="5">
        <v>101</v>
      </c>
      <c r="AL110">
        <v>2</v>
      </c>
    </row>
    <row r="111" spans="1:38" x14ac:dyDescent="0.15">
      <c r="A111">
        <v>11005</v>
      </c>
      <c r="B111">
        <v>110</v>
      </c>
      <c r="C111" s="1" t="s">
        <v>1435</v>
      </c>
      <c r="D111" t="s">
        <v>339</v>
      </c>
      <c r="E111">
        <v>1</v>
      </c>
      <c r="F111">
        <v>1002</v>
      </c>
      <c r="G111" s="6" t="str">
        <f t="shared" si="4"/>
        <v>#stagePrivew_1002.png</v>
      </c>
      <c r="H111" s="6" t="str">
        <f t="shared" si="5"/>
        <v>11005-3840</v>
      </c>
      <c r="I111" t="s">
        <v>667</v>
      </c>
      <c r="J111" t="s">
        <v>323</v>
      </c>
      <c r="K111" s="5">
        <f ca="1">VLOOKUP(RIGHT(O111,2)*1,'[1]时间-系统成长'!$B$2:$T$175,19,1)</f>
        <v>35781</v>
      </c>
      <c r="L111">
        <v>3</v>
      </c>
      <c r="M111">
        <v>0</v>
      </c>
      <c r="N111" s="5">
        <f t="shared" si="3"/>
        <v>50</v>
      </c>
      <c r="O111" t="s">
        <v>1195</v>
      </c>
      <c r="T111" s="1" t="s">
        <v>1835</v>
      </c>
      <c r="U111" s="6" t="s">
        <v>689</v>
      </c>
      <c r="V111" s="5" t="s">
        <v>690</v>
      </c>
      <c r="W111" s="5" t="s">
        <v>691</v>
      </c>
      <c r="X111">
        <v>86</v>
      </c>
      <c r="Y111">
        <v>86</v>
      </c>
      <c r="AA111">
        <v>1100501</v>
      </c>
      <c r="AB111">
        <v>1100502</v>
      </c>
      <c r="AD111" s="1" t="s">
        <v>888</v>
      </c>
      <c r="AE111" s="4"/>
      <c r="AG111" s="7" t="s">
        <v>769</v>
      </c>
      <c r="AH111">
        <v>0</v>
      </c>
      <c r="AI111">
        <v>0</v>
      </c>
      <c r="AJ111">
        <v>300</v>
      </c>
      <c r="AK111" s="5">
        <v>102</v>
      </c>
      <c r="AL111">
        <v>1</v>
      </c>
    </row>
    <row r="112" spans="1:38" x14ac:dyDescent="0.15">
      <c r="A112">
        <v>11006</v>
      </c>
      <c r="B112">
        <v>110</v>
      </c>
      <c r="C112" s="1" t="s">
        <v>1436</v>
      </c>
      <c r="D112" t="s">
        <v>345</v>
      </c>
      <c r="E112">
        <v>2</v>
      </c>
      <c r="F112">
        <v>1002</v>
      </c>
      <c r="G112" s="6" t="str">
        <f t="shared" si="4"/>
        <v>#stagePrivew_1002.png</v>
      </c>
      <c r="H112" s="6" t="str">
        <f t="shared" si="5"/>
        <v>11006-3840</v>
      </c>
      <c r="J112" t="s">
        <v>324</v>
      </c>
      <c r="K112" s="5">
        <f ca="1">VLOOKUP(RIGHT(O112,2)*1,'[1]时间-系统成长'!$B$2:$T$175,19,1)</f>
        <v>35781</v>
      </c>
      <c r="L112">
        <v>2</v>
      </c>
      <c r="M112">
        <v>5</v>
      </c>
      <c r="N112" s="5">
        <f t="shared" si="3"/>
        <v>50</v>
      </c>
      <c r="O112" t="s">
        <v>1195</v>
      </c>
      <c r="T112" s="1" t="s">
        <v>1859</v>
      </c>
      <c r="U112" s="6" t="s">
        <v>689</v>
      </c>
      <c r="V112" s="5" t="s">
        <v>690</v>
      </c>
      <c r="W112" s="5" t="s">
        <v>691</v>
      </c>
      <c r="X112">
        <v>304</v>
      </c>
      <c r="Y112">
        <v>304</v>
      </c>
      <c r="AA112">
        <v>1100601</v>
      </c>
      <c r="AB112">
        <v>1100602</v>
      </c>
      <c r="AD112" s="6" t="s">
        <v>876</v>
      </c>
      <c r="AE112" s="4"/>
      <c r="AG112" s="7" t="s">
        <v>1237</v>
      </c>
      <c r="AH112">
        <v>0</v>
      </c>
      <c r="AI112">
        <v>0</v>
      </c>
      <c r="AJ112">
        <v>300</v>
      </c>
      <c r="AK112" s="5">
        <v>101</v>
      </c>
      <c r="AL112">
        <v>2</v>
      </c>
    </row>
    <row r="113" spans="1:38" x14ac:dyDescent="0.15">
      <c r="A113">
        <v>11007</v>
      </c>
      <c r="B113">
        <v>110</v>
      </c>
      <c r="C113" s="1" t="s">
        <v>1437</v>
      </c>
      <c r="D113" t="s">
        <v>330</v>
      </c>
      <c r="E113">
        <v>1</v>
      </c>
      <c r="F113">
        <v>1002</v>
      </c>
      <c r="G113" s="6" t="str">
        <f t="shared" si="4"/>
        <v>#stagePrivew_1002.png</v>
      </c>
      <c r="H113" s="6" t="str">
        <f t="shared" si="5"/>
        <v>11007-3840</v>
      </c>
      <c r="I113">
        <v>11008</v>
      </c>
      <c r="J113" t="s">
        <v>325</v>
      </c>
      <c r="K113" s="5">
        <f ca="1">VLOOKUP(RIGHT(O113,2)*1,'[1]时间-系统成长'!$B$2:$T$175,19,1)</f>
        <v>35781</v>
      </c>
      <c r="L113">
        <v>3</v>
      </c>
      <c r="M113">
        <v>0</v>
      </c>
      <c r="N113" s="5">
        <f t="shared" si="3"/>
        <v>50</v>
      </c>
      <c r="O113" t="s">
        <v>1196</v>
      </c>
      <c r="T113" s="1" t="s">
        <v>1860</v>
      </c>
      <c r="U113" s="6" t="s">
        <v>689</v>
      </c>
      <c r="V113" s="5" t="s">
        <v>690</v>
      </c>
      <c r="W113" s="5" t="s">
        <v>691</v>
      </c>
      <c r="X113">
        <v>88</v>
      </c>
      <c r="Y113">
        <v>88</v>
      </c>
      <c r="AA113">
        <v>1100701</v>
      </c>
      <c r="AB113">
        <v>1100702</v>
      </c>
      <c r="AD113" s="1" t="s">
        <v>888</v>
      </c>
      <c r="AE113" s="4"/>
      <c r="AG113" s="7" t="s">
        <v>1250</v>
      </c>
      <c r="AH113">
        <v>0</v>
      </c>
      <c r="AI113">
        <v>0</v>
      </c>
      <c r="AJ113">
        <v>300</v>
      </c>
      <c r="AK113" s="5">
        <v>102</v>
      </c>
      <c r="AL113">
        <v>1</v>
      </c>
    </row>
    <row r="114" spans="1:38" x14ac:dyDescent="0.15">
      <c r="A114">
        <v>11008</v>
      </c>
      <c r="B114">
        <v>110</v>
      </c>
      <c r="C114" s="1" t="s">
        <v>1438</v>
      </c>
      <c r="D114" t="s">
        <v>337</v>
      </c>
      <c r="E114">
        <v>1</v>
      </c>
      <c r="F114">
        <v>1002</v>
      </c>
      <c r="G114" s="6" t="str">
        <f t="shared" si="4"/>
        <v>#stagePrivew_1002.png</v>
      </c>
      <c r="H114" s="6" t="str">
        <f t="shared" si="5"/>
        <v>11008-3840</v>
      </c>
      <c r="I114" t="s">
        <v>627</v>
      </c>
      <c r="J114" t="s">
        <v>326</v>
      </c>
      <c r="K114" s="5">
        <f ca="1">VLOOKUP(RIGHT(O114,2)*1,'[1]时间-系统成长'!$B$2:$T$175,19,1)</f>
        <v>35781</v>
      </c>
      <c r="L114">
        <v>30</v>
      </c>
      <c r="M114">
        <v>0</v>
      </c>
      <c r="N114" s="5">
        <f t="shared" si="3"/>
        <v>50</v>
      </c>
      <c r="O114" t="s">
        <v>1196</v>
      </c>
      <c r="T114" s="1" t="s">
        <v>1861</v>
      </c>
      <c r="U114" s="6" t="s">
        <v>689</v>
      </c>
      <c r="V114" s="5" t="s">
        <v>690</v>
      </c>
      <c r="W114" s="5" t="s">
        <v>691</v>
      </c>
      <c r="X114">
        <v>89</v>
      </c>
      <c r="Y114">
        <v>89</v>
      </c>
      <c r="AA114">
        <v>1100801</v>
      </c>
      <c r="AB114">
        <v>1100802</v>
      </c>
      <c r="AD114" s="1" t="s">
        <v>888</v>
      </c>
      <c r="AE114" s="4"/>
      <c r="AG114" s="7" t="s">
        <v>1251</v>
      </c>
      <c r="AH114">
        <v>0</v>
      </c>
      <c r="AI114">
        <v>0</v>
      </c>
      <c r="AJ114">
        <v>300</v>
      </c>
      <c r="AK114" s="5">
        <v>101</v>
      </c>
      <c r="AL114">
        <v>3</v>
      </c>
    </row>
    <row r="115" spans="1:38" x14ac:dyDescent="0.15">
      <c r="A115">
        <v>11009</v>
      </c>
      <c r="B115">
        <v>110</v>
      </c>
      <c r="C115" s="1" t="s">
        <v>1439</v>
      </c>
      <c r="D115" t="s">
        <v>339</v>
      </c>
      <c r="E115">
        <v>2</v>
      </c>
      <c r="F115">
        <v>1002</v>
      </c>
      <c r="G115" s="6" t="str">
        <f t="shared" si="4"/>
        <v>#stagePrivew_1002.png</v>
      </c>
      <c r="H115" s="6" t="str">
        <f t="shared" si="5"/>
        <v>11009-3840</v>
      </c>
      <c r="J115" t="s">
        <v>327</v>
      </c>
      <c r="K115" s="5">
        <f ca="1">VLOOKUP(RIGHT(O115,2)*1,'[1]时间-系统成长'!$B$2:$T$175,19,1)</f>
        <v>37768</v>
      </c>
      <c r="L115">
        <v>1</v>
      </c>
      <c r="M115">
        <v>5</v>
      </c>
      <c r="N115" s="5">
        <f t="shared" si="3"/>
        <v>50</v>
      </c>
      <c r="O115" t="s">
        <v>1197</v>
      </c>
      <c r="T115" s="1" t="s">
        <v>1862</v>
      </c>
      <c r="U115" s="6" t="s">
        <v>689</v>
      </c>
      <c r="V115" s="5" t="s">
        <v>690</v>
      </c>
      <c r="W115" s="5" t="s">
        <v>691</v>
      </c>
      <c r="X115">
        <v>315</v>
      </c>
      <c r="Y115">
        <v>315</v>
      </c>
      <c r="AA115">
        <v>1100901</v>
      </c>
      <c r="AB115">
        <v>1100902</v>
      </c>
      <c r="AD115" s="6" t="s">
        <v>876</v>
      </c>
      <c r="AE115" s="4"/>
      <c r="AG115" s="7" t="s">
        <v>1247</v>
      </c>
      <c r="AH115">
        <v>0</v>
      </c>
      <c r="AI115">
        <v>0</v>
      </c>
      <c r="AJ115">
        <v>300</v>
      </c>
      <c r="AK115" s="5">
        <v>102</v>
      </c>
      <c r="AL115">
        <v>6</v>
      </c>
    </row>
    <row r="116" spans="1:38" x14ac:dyDescent="0.15">
      <c r="A116">
        <v>11010</v>
      </c>
      <c r="B116">
        <v>110</v>
      </c>
      <c r="C116" s="1" t="s">
        <v>1440</v>
      </c>
      <c r="D116" t="s">
        <v>330</v>
      </c>
      <c r="E116">
        <v>1</v>
      </c>
      <c r="F116">
        <v>1002</v>
      </c>
      <c r="G116" s="6" t="str">
        <f t="shared" si="4"/>
        <v>#stagePrivew_1002.png</v>
      </c>
      <c r="H116" s="6" t="str">
        <f t="shared" si="5"/>
        <v>11010-3840</v>
      </c>
      <c r="I116">
        <v>11011</v>
      </c>
      <c r="J116" t="s">
        <v>328</v>
      </c>
      <c r="K116" s="5">
        <f ca="1">VLOOKUP(RIGHT(O116,2)*1,'[1]时间-系统成长'!$B$2:$T$175,19,1)</f>
        <v>37768</v>
      </c>
      <c r="L116">
        <v>3</v>
      </c>
      <c r="M116">
        <v>0</v>
      </c>
      <c r="N116" s="5">
        <f t="shared" si="3"/>
        <v>50</v>
      </c>
      <c r="O116" t="s">
        <v>1197</v>
      </c>
      <c r="T116" s="1" t="s">
        <v>1863</v>
      </c>
      <c r="U116" s="6" t="s">
        <v>689</v>
      </c>
      <c r="V116" s="5" t="s">
        <v>690</v>
      </c>
      <c r="W116" s="5" t="s">
        <v>691</v>
      </c>
      <c r="X116">
        <v>91</v>
      </c>
      <c r="Y116">
        <v>91</v>
      </c>
      <c r="AA116">
        <v>1101001</v>
      </c>
      <c r="AB116">
        <v>1101002</v>
      </c>
      <c r="AD116" s="1" t="s">
        <v>888</v>
      </c>
      <c r="AE116" s="4"/>
      <c r="AG116" s="7" t="s">
        <v>1250</v>
      </c>
      <c r="AH116">
        <v>0</v>
      </c>
      <c r="AI116">
        <v>0</v>
      </c>
      <c r="AJ116">
        <v>300</v>
      </c>
      <c r="AK116" s="5">
        <v>101</v>
      </c>
      <c r="AL116">
        <v>2</v>
      </c>
    </row>
    <row r="117" spans="1:38" x14ac:dyDescent="0.15">
      <c r="A117">
        <v>11011</v>
      </c>
      <c r="B117">
        <v>110</v>
      </c>
      <c r="C117" s="1" t="s">
        <v>1441</v>
      </c>
      <c r="D117" t="s">
        <v>337</v>
      </c>
      <c r="E117">
        <v>1</v>
      </c>
      <c r="F117">
        <v>1002</v>
      </c>
      <c r="G117" s="6" t="str">
        <f t="shared" si="4"/>
        <v>#stagePrivew_1002.png</v>
      </c>
      <c r="H117" s="6" t="str">
        <f t="shared" si="5"/>
        <v>11011-3840</v>
      </c>
      <c r="I117" t="s">
        <v>668</v>
      </c>
      <c r="J117" t="s">
        <v>319</v>
      </c>
      <c r="K117" s="5">
        <f ca="1">VLOOKUP(RIGHT(O117,2)*1,'[1]时间-系统成长'!$B$2:$T$175,19,1)</f>
        <v>39701</v>
      </c>
      <c r="L117">
        <v>3</v>
      </c>
      <c r="M117">
        <v>0</v>
      </c>
      <c r="N117" s="5">
        <f t="shared" si="3"/>
        <v>50</v>
      </c>
      <c r="O117" t="s">
        <v>1198</v>
      </c>
      <c r="T117" s="1" t="s">
        <v>1864</v>
      </c>
      <c r="U117" s="6" t="s">
        <v>689</v>
      </c>
      <c r="V117" s="5" t="s">
        <v>690</v>
      </c>
      <c r="W117" s="5" t="s">
        <v>691</v>
      </c>
      <c r="X117">
        <v>92</v>
      </c>
      <c r="Y117">
        <v>92</v>
      </c>
      <c r="AA117">
        <v>1101101</v>
      </c>
      <c r="AB117">
        <v>1101102</v>
      </c>
      <c r="AD117" s="1" t="s">
        <v>888</v>
      </c>
      <c r="AE117" s="4"/>
      <c r="AG117" s="7" t="s">
        <v>1251</v>
      </c>
      <c r="AH117">
        <v>0</v>
      </c>
      <c r="AI117">
        <v>0</v>
      </c>
      <c r="AJ117">
        <v>300</v>
      </c>
      <c r="AK117" s="5">
        <v>102</v>
      </c>
      <c r="AL117">
        <v>1</v>
      </c>
    </row>
    <row r="118" spans="1:38" x14ac:dyDescent="0.15">
      <c r="A118">
        <v>11012</v>
      </c>
      <c r="B118">
        <v>110</v>
      </c>
      <c r="C118" s="1" t="s">
        <v>1442</v>
      </c>
      <c r="D118" t="s">
        <v>339</v>
      </c>
      <c r="E118">
        <v>2</v>
      </c>
      <c r="F118">
        <v>1002</v>
      </c>
      <c r="G118" s="6" t="str">
        <f t="shared" si="4"/>
        <v>#stagePrivew_1002.png</v>
      </c>
      <c r="H118" s="6" t="str">
        <f t="shared" si="5"/>
        <v>11012-3840</v>
      </c>
      <c r="J118" t="s">
        <v>329</v>
      </c>
      <c r="K118" s="5">
        <f ca="1">VLOOKUP(RIGHT(O118,2)*1,'[1]时间-系统成长'!$B$2:$T$175,19,1)</f>
        <v>39701</v>
      </c>
      <c r="L118">
        <v>2</v>
      </c>
      <c r="M118">
        <v>5</v>
      </c>
      <c r="N118" s="5">
        <f t="shared" si="3"/>
        <v>50</v>
      </c>
      <c r="O118" t="s">
        <v>1198</v>
      </c>
      <c r="T118" s="1" t="s">
        <v>1865</v>
      </c>
      <c r="U118" s="6" t="s">
        <v>689</v>
      </c>
      <c r="V118" s="5" t="s">
        <v>690</v>
      </c>
      <c r="W118" s="5" t="s">
        <v>691</v>
      </c>
      <c r="X118">
        <v>325</v>
      </c>
      <c r="Y118">
        <v>325</v>
      </c>
      <c r="AA118">
        <v>1101201</v>
      </c>
      <c r="AB118">
        <v>1101202</v>
      </c>
      <c r="AD118" s="6" t="s">
        <v>876</v>
      </c>
      <c r="AE118" s="4"/>
      <c r="AG118" s="7" t="s">
        <v>1239</v>
      </c>
      <c r="AH118">
        <v>0</v>
      </c>
      <c r="AI118">
        <v>0</v>
      </c>
      <c r="AJ118">
        <v>300</v>
      </c>
      <c r="AK118" s="5">
        <v>101</v>
      </c>
      <c r="AL118">
        <v>2</v>
      </c>
    </row>
    <row r="119" spans="1:38" x14ac:dyDescent="0.15">
      <c r="A119">
        <v>11101</v>
      </c>
      <c r="B119">
        <v>111</v>
      </c>
      <c r="C119" s="1" t="s">
        <v>1443</v>
      </c>
      <c r="D119" t="s">
        <v>339</v>
      </c>
      <c r="E119">
        <v>1</v>
      </c>
      <c r="F119">
        <v>1007</v>
      </c>
      <c r="G119" s="6" t="str">
        <f t="shared" si="4"/>
        <v>#stagePrivew_1007.png</v>
      </c>
      <c r="H119" s="6" t="str">
        <f t="shared" si="5"/>
        <v>11101-3840</v>
      </c>
      <c r="I119">
        <v>11102</v>
      </c>
      <c r="J119" t="s">
        <v>307</v>
      </c>
      <c r="K119" s="5">
        <v>11200</v>
      </c>
      <c r="L119">
        <v>3</v>
      </c>
      <c r="M119">
        <v>0</v>
      </c>
      <c r="N119" s="5">
        <f t="shared" si="3"/>
        <v>50</v>
      </c>
      <c r="O119" t="s">
        <v>1198</v>
      </c>
      <c r="T119" t="s">
        <v>572</v>
      </c>
      <c r="U119" s="6" t="s">
        <v>689</v>
      </c>
      <c r="V119" s="5" t="s">
        <v>690</v>
      </c>
      <c r="W119" s="5" t="s">
        <v>691</v>
      </c>
      <c r="X119">
        <v>94</v>
      </c>
      <c r="Y119">
        <v>94</v>
      </c>
      <c r="AA119">
        <v>1110101</v>
      </c>
      <c r="AB119">
        <v>1110102</v>
      </c>
      <c r="AD119" s="1" t="s">
        <v>891</v>
      </c>
      <c r="AE119" s="4"/>
      <c r="AG119" s="7" t="s">
        <v>769</v>
      </c>
      <c r="AH119">
        <v>0</v>
      </c>
      <c r="AI119">
        <v>0</v>
      </c>
      <c r="AJ119">
        <v>300</v>
      </c>
      <c r="AK119" s="5">
        <v>102</v>
      </c>
      <c r="AL119">
        <v>1</v>
      </c>
    </row>
    <row r="120" spans="1:38" x14ac:dyDescent="0.15">
      <c r="A120">
        <v>11102</v>
      </c>
      <c r="B120">
        <v>111</v>
      </c>
      <c r="C120" s="1" t="s">
        <v>1444</v>
      </c>
      <c r="D120" t="s">
        <v>345</v>
      </c>
      <c r="E120">
        <v>1</v>
      </c>
      <c r="F120">
        <v>1007</v>
      </c>
      <c r="G120" s="6" t="str">
        <f t="shared" si="4"/>
        <v>#stagePrivew_1007.png</v>
      </c>
      <c r="H120" s="6" t="str">
        <f t="shared" si="5"/>
        <v>11102-3840</v>
      </c>
      <c r="I120" t="s">
        <v>628</v>
      </c>
      <c r="J120" t="s">
        <v>309</v>
      </c>
      <c r="K120" s="5">
        <v>11300</v>
      </c>
      <c r="L120">
        <v>20</v>
      </c>
      <c r="M120">
        <v>0</v>
      </c>
      <c r="N120" s="5">
        <f t="shared" si="3"/>
        <v>50</v>
      </c>
      <c r="O120" t="s">
        <v>1868</v>
      </c>
      <c r="P120" s="1"/>
      <c r="T120" t="s">
        <v>573</v>
      </c>
      <c r="U120" s="6" t="s">
        <v>689</v>
      </c>
      <c r="V120" s="5" t="s">
        <v>690</v>
      </c>
      <c r="W120" s="5" t="s">
        <v>691</v>
      </c>
      <c r="X120">
        <v>95</v>
      </c>
      <c r="Y120">
        <v>95</v>
      </c>
      <c r="AA120">
        <v>1110201</v>
      </c>
      <c r="AB120">
        <v>1110202</v>
      </c>
      <c r="AD120" s="1" t="s">
        <v>891</v>
      </c>
      <c r="AE120" s="4"/>
      <c r="AG120" s="7" t="s">
        <v>1252</v>
      </c>
      <c r="AH120">
        <v>0</v>
      </c>
      <c r="AI120">
        <v>0</v>
      </c>
      <c r="AJ120">
        <v>300</v>
      </c>
      <c r="AK120" s="5">
        <v>101</v>
      </c>
      <c r="AL120">
        <v>3</v>
      </c>
    </row>
    <row r="121" spans="1:38" x14ac:dyDescent="0.15">
      <c r="A121">
        <v>11103</v>
      </c>
      <c r="B121">
        <v>111</v>
      </c>
      <c r="C121" s="1" t="s">
        <v>1445</v>
      </c>
      <c r="D121" t="s">
        <v>330</v>
      </c>
      <c r="E121">
        <v>2</v>
      </c>
      <c r="F121">
        <v>1007</v>
      </c>
      <c r="G121" s="6" t="str">
        <f t="shared" si="4"/>
        <v>#stagePrivew_1007.png</v>
      </c>
      <c r="H121" s="6" t="str">
        <f t="shared" si="5"/>
        <v>11103-3840</v>
      </c>
      <c r="J121" t="s">
        <v>321</v>
      </c>
      <c r="K121" s="5">
        <v>11400</v>
      </c>
      <c r="L121">
        <v>1</v>
      </c>
      <c r="M121">
        <v>5</v>
      </c>
      <c r="N121" s="5">
        <f t="shared" si="3"/>
        <v>50</v>
      </c>
      <c r="O121" t="s">
        <v>1868</v>
      </c>
      <c r="P121" s="1"/>
      <c r="T121" t="s">
        <v>574</v>
      </c>
      <c r="U121" s="6" t="s">
        <v>689</v>
      </c>
      <c r="V121" s="5" t="s">
        <v>690</v>
      </c>
      <c r="W121" s="5" t="s">
        <v>691</v>
      </c>
      <c r="X121">
        <v>336</v>
      </c>
      <c r="Y121">
        <v>336</v>
      </c>
      <c r="AA121">
        <v>1110301</v>
      </c>
      <c r="AB121">
        <v>1110302</v>
      </c>
      <c r="AD121" s="6" t="s">
        <v>876</v>
      </c>
      <c r="AE121" s="4"/>
      <c r="AG121" s="7" t="s">
        <v>1244</v>
      </c>
      <c r="AH121">
        <v>0</v>
      </c>
      <c r="AI121">
        <v>0</v>
      </c>
      <c r="AJ121">
        <v>300</v>
      </c>
      <c r="AK121" s="5">
        <v>102</v>
      </c>
      <c r="AL121">
        <v>6</v>
      </c>
    </row>
    <row r="122" spans="1:38" x14ac:dyDescent="0.15">
      <c r="A122">
        <v>11104</v>
      </c>
      <c r="B122">
        <v>111</v>
      </c>
      <c r="C122" s="1" t="s">
        <v>1446</v>
      </c>
      <c r="D122" t="s">
        <v>337</v>
      </c>
      <c r="E122">
        <v>1</v>
      </c>
      <c r="F122">
        <v>1007</v>
      </c>
      <c r="G122" s="6" t="str">
        <f t="shared" si="4"/>
        <v>#stagePrivew_1007.png</v>
      </c>
      <c r="H122" s="6" t="str">
        <f t="shared" si="5"/>
        <v>11104-3840</v>
      </c>
      <c r="I122">
        <v>11105</v>
      </c>
      <c r="J122" t="s">
        <v>322</v>
      </c>
      <c r="K122" s="5">
        <v>11500</v>
      </c>
      <c r="L122">
        <v>3</v>
      </c>
      <c r="M122">
        <v>0</v>
      </c>
      <c r="N122" s="5">
        <f t="shared" si="3"/>
        <v>50</v>
      </c>
      <c r="O122" t="s">
        <v>1869</v>
      </c>
      <c r="P122" s="1"/>
      <c r="T122" t="s">
        <v>575</v>
      </c>
      <c r="U122" s="6" t="s">
        <v>689</v>
      </c>
      <c r="V122" s="5" t="s">
        <v>690</v>
      </c>
      <c r="W122" s="5" t="s">
        <v>691</v>
      </c>
      <c r="X122">
        <v>97</v>
      </c>
      <c r="Y122">
        <v>97</v>
      </c>
      <c r="AA122">
        <v>1110401</v>
      </c>
      <c r="AB122">
        <v>1110402</v>
      </c>
      <c r="AD122" s="1" t="s">
        <v>891</v>
      </c>
      <c r="AE122" s="4"/>
      <c r="AG122" s="7" t="s">
        <v>1253</v>
      </c>
      <c r="AH122">
        <v>0</v>
      </c>
      <c r="AI122">
        <v>0</v>
      </c>
      <c r="AJ122">
        <v>300</v>
      </c>
      <c r="AK122" s="5">
        <v>101</v>
      </c>
      <c r="AL122">
        <v>2</v>
      </c>
    </row>
    <row r="123" spans="1:38" x14ac:dyDescent="0.15">
      <c r="A123">
        <v>11105</v>
      </c>
      <c r="B123">
        <v>111</v>
      </c>
      <c r="C123" s="1" t="s">
        <v>1447</v>
      </c>
      <c r="D123" t="s">
        <v>339</v>
      </c>
      <c r="E123">
        <v>1</v>
      </c>
      <c r="F123">
        <v>1007</v>
      </c>
      <c r="G123" s="6" t="str">
        <f t="shared" si="4"/>
        <v>#stagePrivew_1007.png</v>
      </c>
      <c r="H123" s="6" t="str">
        <f t="shared" si="5"/>
        <v>11105-3840</v>
      </c>
      <c r="I123" t="s">
        <v>669</v>
      </c>
      <c r="J123" t="s">
        <v>323</v>
      </c>
      <c r="K123" s="5">
        <v>11600</v>
      </c>
      <c r="L123">
        <v>3</v>
      </c>
      <c r="M123">
        <v>0</v>
      </c>
      <c r="N123" s="5">
        <f t="shared" si="3"/>
        <v>50</v>
      </c>
      <c r="O123" t="s">
        <v>1869</v>
      </c>
      <c r="P123" s="1"/>
      <c r="T123" t="s">
        <v>576</v>
      </c>
      <c r="U123" s="6" t="s">
        <v>689</v>
      </c>
      <c r="V123" s="5" t="s">
        <v>690</v>
      </c>
      <c r="W123" s="5" t="s">
        <v>691</v>
      </c>
      <c r="X123">
        <v>98</v>
      </c>
      <c r="Y123">
        <v>98</v>
      </c>
      <c r="AA123">
        <v>1110501</v>
      </c>
      <c r="AB123">
        <v>1110502</v>
      </c>
      <c r="AD123" s="1" t="s">
        <v>891</v>
      </c>
      <c r="AE123" s="4"/>
      <c r="AG123" s="7" t="s">
        <v>769</v>
      </c>
      <c r="AH123">
        <v>0</v>
      </c>
      <c r="AI123">
        <v>0</v>
      </c>
      <c r="AJ123">
        <v>300</v>
      </c>
      <c r="AK123" s="5">
        <v>102</v>
      </c>
      <c r="AL123">
        <v>1</v>
      </c>
    </row>
    <row r="124" spans="1:38" x14ac:dyDescent="0.15">
      <c r="A124">
        <v>11106</v>
      </c>
      <c r="B124">
        <v>111</v>
      </c>
      <c r="C124" s="1" t="s">
        <v>1448</v>
      </c>
      <c r="D124" t="s">
        <v>345</v>
      </c>
      <c r="E124">
        <v>2</v>
      </c>
      <c r="F124">
        <v>1007</v>
      </c>
      <c r="G124" s="6" t="str">
        <f t="shared" si="4"/>
        <v>#stagePrivew_1007.png</v>
      </c>
      <c r="H124" s="6" t="str">
        <f t="shared" si="5"/>
        <v>11106-3840</v>
      </c>
      <c r="J124" t="s">
        <v>324</v>
      </c>
      <c r="K124" s="5">
        <v>11700</v>
      </c>
      <c r="L124">
        <v>2</v>
      </c>
      <c r="M124">
        <v>5</v>
      </c>
      <c r="N124" s="5">
        <f t="shared" si="3"/>
        <v>50</v>
      </c>
      <c r="O124" t="s">
        <v>1869</v>
      </c>
      <c r="P124" s="1"/>
      <c r="T124" t="s">
        <v>577</v>
      </c>
      <c r="U124" s="6" t="s">
        <v>689</v>
      </c>
      <c r="V124" s="5" t="s">
        <v>690</v>
      </c>
      <c r="W124" s="5" t="s">
        <v>691</v>
      </c>
      <c r="X124">
        <v>346</v>
      </c>
      <c r="Y124">
        <v>346</v>
      </c>
      <c r="AA124">
        <v>1110601</v>
      </c>
      <c r="AB124">
        <v>1110602</v>
      </c>
      <c r="AD124" s="6" t="s">
        <v>876</v>
      </c>
      <c r="AE124" s="4"/>
      <c r="AG124" s="7" t="s">
        <v>1245</v>
      </c>
      <c r="AH124">
        <v>0</v>
      </c>
      <c r="AI124">
        <v>0</v>
      </c>
      <c r="AJ124">
        <v>300</v>
      </c>
      <c r="AK124" s="5">
        <v>101</v>
      </c>
      <c r="AL124">
        <v>2</v>
      </c>
    </row>
    <row r="125" spans="1:38" x14ac:dyDescent="0.15">
      <c r="A125">
        <v>11107</v>
      </c>
      <c r="B125">
        <v>111</v>
      </c>
      <c r="C125" s="1" t="s">
        <v>1449</v>
      </c>
      <c r="D125" t="s">
        <v>330</v>
      </c>
      <c r="E125">
        <v>1</v>
      </c>
      <c r="F125">
        <v>1007</v>
      </c>
      <c r="G125" s="6" t="str">
        <f t="shared" si="4"/>
        <v>#stagePrivew_1007.png</v>
      </c>
      <c r="H125" s="6" t="str">
        <f t="shared" si="5"/>
        <v>11107-3840</v>
      </c>
      <c r="I125">
        <v>11108</v>
      </c>
      <c r="J125" t="s">
        <v>325</v>
      </c>
      <c r="K125" s="5">
        <v>11800</v>
      </c>
      <c r="L125">
        <v>3</v>
      </c>
      <c r="M125">
        <v>0</v>
      </c>
      <c r="N125" s="5">
        <f t="shared" si="3"/>
        <v>50</v>
      </c>
      <c r="O125" t="s">
        <v>1870</v>
      </c>
      <c r="P125" s="1"/>
      <c r="T125" t="s">
        <v>578</v>
      </c>
      <c r="U125" s="6" t="s">
        <v>689</v>
      </c>
      <c r="V125" s="5" t="s">
        <v>690</v>
      </c>
      <c r="W125" s="5" t="s">
        <v>691</v>
      </c>
      <c r="X125">
        <v>100</v>
      </c>
      <c r="Y125">
        <v>100</v>
      </c>
      <c r="AA125">
        <v>1110701</v>
      </c>
      <c r="AB125">
        <v>1110702</v>
      </c>
      <c r="AD125" s="1" t="s">
        <v>891</v>
      </c>
      <c r="AE125" s="4"/>
      <c r="AG125" s="7" t="s">
        <v>1252</v>
      </c>
      <c r="AH125">
        <v>0</v>
      </c>
      <c r="AI125">
        <v>0</v>
      </c>
      <c r="AJ125">
        <v>300</v>
      </c>
      <c r="AK125" s="5">
        <v>102</v>
      </c>
      <c r="AL125">
        <v>1</v>
      </c>
    </row>
    <row r="126" spans="1:38" x14ac:dyDescent="0.15">
      <c r="A126">
        <v>11108</v>
      </c>
      <c r="B126">
        <v>111</v>
      </c>
      <c r="C126" s="1" t="s">
        <v>1450</v>
      </c>
      <c r="D126" t="s">
        <v>337</v>
      </c>
      <c r="E126">
        <v>1</v>
      </c>
      <c r="F126">
        <v>1007</v>
      </c>
      <c r="G126" s="6" t="str">
        <f t="shared" si="4"/>
        <v>#stagePrivew_1007.png</v>
      </c>
      <c r="H126" s="6" t="str">
        <f t="shared" si="5"/>
        <v>11108-3840</v>
      </c>
      <c r="I126" t="s">
        <v>629</v>
      </c>
      <c r="J126" t="s">
        <v>326</v>
      </c>
      <c r="K126" s="5">
        <v>11900</v>
      </c>
      <c r="L126">
        <v>30</v>
      </c>
      <c r="M126">
        <v>0</v>
      </c>
      <c r="N126" s="5">
        <f t="shared" si="3"/>
        <v>50</v>
      </c>
      <c r="O126" t="s">
        <v>1870</v>
      </c>
      <c r="P126" s="1"/>
      <c r="T126" t="s">
        <v>579</v>
      </c>
      <c r="U126" s="6" t="s">
        <v>689</v>
      </c>
      <c r="V126" s="5" t="s">
        <v>690</v>
      </c>
      <c r="W126" s="5" t="s">
        <v>691</v>
      </c>
      <c r="X126">
        <v>101</v>
      </c>
      <c r="Y126">
        <v>101</v>
      </c>
      <c r="AA126">
        <v>1110801</v>
      </c>
      <c r="AB126">
        <v>1110802</v>
      </c>
      <c r="AD126" s="1" t="s">
        <v>891</v>
      </c>
      <c r="AE126" s="4"/>
      <c r="AG126" s="7" t="s">
        <v>1253</v>
      </c>
      <c r="AH126">
        <v>0</v>
      </c>
      <c r="AI126">
        <v>0</v>
      </c>
      <c r="AJ126">
        <v>300</v>
      </c>
      <c r="AK126" s="5">
        <v>101</v>
      </c>
      <c r="AL126">
        <v>3</v>
      </c>
    </row>
    <row r="127" spans="1:38" x14ac:dyDescent="0.15">
      <c r="A127">
        <v>11109</v>
      </c>
      <c r="B127">
        <v>111</v>
      </c>
      <c r="C127" s="1" t="s">
        <v>1451</v>
      </c>
      <c r="D127" t="s">
        <v>339</v>
      </c>
      <c r="E127">
        <v>2</v>
      </c>
      <c r="F127">
        <v>1007</v>
      </c>
      <c r="G127" s="6" t="str">
        <f t="shared" si="4"/>
        <v>#stagePrivew_1007.png</v>
      </c>
      <c r="H127" s="6" t="str">
        <f t="shared" si="5"/>
        <v>11109-3840</v>
      </c>
      <c r="J127" t="s">
        <v>327</v>
      </c>
      <c r="K127" s="5">
        <v>12000</v>
      </c>
      <c r="L127">
        <v>1</v>
      </c>
      <c r="M127">
        <v>5</v>
      </c>
      <c r="N127" s="5">
        <f t="shared" si="3"/>
        <v>50</v>
      </c>
      <c r="O127" t="s">
        <v>1871</v>
      </c>
      <c r="P127" s="1"/>
      <c r="T127" t="s">
        <v>580</v>
      </c>
      <c r="U127" s="6" t="s">
        <v>689</v>
      </c>
      <c r="V127" s="5" t="s">
        <v>690</v>
      </c>
      <c r="W127" s="5" t="s">
        <v>691</v>
      </c>
      <c r="X127">
        <v>357</v>
      </c>
      <c r="Y127">
        <v>357</v>
      </c>
      <c r="AA127">
        <v>1110901</v>
      </c>
      <c r="AB127">
        <v>1110902</v>
      </c>
      <c r="AD127" s="6" t="s">
        <v>876</v>
      </c>
      <c r="AE127" s="4"/>
      <c r="AG127" s="7" t="s">
        <v>1234</v>
      </c>
      <c r="AH127">
        <v>0</v>
      </c>
      <c r="AI127">
        <v>0</v>
      </c>
      <c r="AJ127">
        <v>300</v>
      </c>
      <c r="AK127" s="5">
        <v>102</v>
      </c>
      <c r="AL127">
        <v>6</v>
      </c>
    </row>
    <row r="128" spans="1:38" x14ac:dyDescent="0.15">
      <c r="A128">
        <v>11110</v>
      </c>
      <c r="B128">
        <v>111</v>
      </c>
      <c r="C128" s="1" t="s">
        <v>1452</v>
      </c>
      <c r="D128" t="s">
        <v>330</v>
      </c>
      <c r="E128">
        <v>1</v>
      </c>
      <c r="F128">
        <v>1007</v>
      </c>
      <c r="G128" s="6" t="str">
        <f t="shared" si="4"/>
        <v>#stagePrivew_1007.png</v>
      </c>
      <c r="H128" s="6" t="str">
        <f t="shared" si="5"/>
        <v>11110-3840</v>
      </c>
      <c r="I128">
        <v>11111</v>
      </c>
      <c r="J128" t="s">
        <v>328</v>
      </c>
      <c r="K128" s="5">
        <v>12100</v>
      </c>
      <c r="L128">
        <v>3</v>
      </c>
      <c r="M128">
        <v>0</v>
      </c>
      <c r="N128" s="5">
        <f t="shared" si="3"/>
        <v>50</v>
      </c>
      <c r="O128" t="s">
        <v>1871</v>
      </c>
      <c r="P128" s="1"/>
      <c r="T128" t="s">
        <v>581</v>
      </c>
      <c r="U128" s="6" t="s">
        <v>689</v>
      </c>
      <c r="V128" s="5" t="s">
        <v>690</v>
      </c>
      <c r="W128" s="5" t="s">
        <v>691</v>
      </c>
      <c r="X128">
        <v>103</v>
      </c>
      <c r="Y128">
        <v>103</v>
      </c>
      <c r="AA128">
        <v>1111001</v>
      </c>
      <c r="AB128">
        <v>1111002</v>
      </c>
      <c r="AD128" s="1" t="s">
        <v>891</v>
      </c>
      <c r="AE128" s="4"/>
      <c r="AG128" s="7" t="s">
        <v>1252</v>
      </c>
      <c r="AH128">
        <v>0</v>
      </c>
      <c r="AI128">
        <v>0</v>
      </c>
      <c r="AJ128">
        <v>300</v>
      </c>
      <c r="AK128" s="5">
        <v>101</v>
      </c>
      <c r="AL128">
        <v>2</v>
      </c>
    </row>
    <row r="129" spans="1:38" x14ac:dyDescent="0.15">
      <c r="A129">
        <v>11111</v>
      </c>
      <c r="B129">
        <v>111</v>
      </c>
      <c r="C129" s="1" t="s">
        <v>1453</v>
      </c>
      <c r="D129" t="s">
        <v>337</v>
      </c>
      <c r="E129">
        <v>1</v>
      </c>
      <c r="F129">
        <v>1007</v>
      </c>
      <c r="G129" s="6" t="str">
        <f t="shared" si="4"/>
        <v>#stagePrivew_1007.png</v>
      </c>
      <c r="H129" s="6" t="str">
        <f t="shared" si="5"/>
        <v>11111-3840</v>
      </c>
      <c r="I129" t="s">
        <v>670</v>
      </c>
      <c r="J129" t="s">
        <v>319</v>
      </c>
      <c r="K129" s="5">
        <v>12200</v>
      </c>
      <c r="L129">
        <v>3</v>
      </c>
      <c r="M129">
        <v>0</v>
      </c>
      <c r="N129" s="5">
        <f t="shared" si="3"/>
        <v>50</v>
      </c>
      <c r="O129" t="s">
        <v>245</v>
      </c>
      <c r="P129" s="1"/>
      <c r="T129" t="s">
        <v>582</v>
      </c>
      <c r="U129" s="6" t="s">
        <v>689</v>
      </c>
      <c r="V129" s="5" t="s">
        <v>690</v>
      </c>
      <c r="W129" s="5" t="s">
        <v>691</v>
      </c>
      <c r="X129">
        <v>104</v>
      </c>
      <c r="Y129">
        <v>104</v>
      </c>
      <c r="AA129">
        <v>1111101</v>
      </c>
      <c r="AB129">
        <v>1111102</v>
      </c>
      <c r="AD129" s="1" t="s">
        <v>891</v>
      </c>
      <c r="AE129" s="4"/>
      <c r="AG129" s="7" t="s">
        <v>1253</v>
      </c>
      <c r="AH129">
        <v>0</v>
      </c>
      <c r="AI129">
        <v>0</v>
      </c>
      <c r="AJ129">
        <v>300</v>
      </c>
      <c r="AK129" s="5">
        <v>102</v>
      </c>
      <c r="AL129">
        <v>1</v>
      </c>
    </row>
    <row r="130" spans="1:38" x14ac:dyDescent="0.15">
      <c r="A130">
        <v>11112</v>
      </c>
      <c r="B130">
        <v>111</v>
      </c>
      <c r="C130" s="1" t="s">
        <v>1454</v>
      </c>
      <c r="D130" t="s">
        <v>339</v>
      </c>
      <c r="E130">
        <v>2</v>
      </c>
      <c r="F130">
        <v>1007</v>
      </c>
      <c r="G130" s="6" t="str">
        <f t="shared" si="4"/>
        <v>#stagePrivew_1007.png</v>
      </c>
      <c r="H130" s="6" t="str">
        <f t="shared" si="5"/>
        <v>11112-3840</v>
      </c>
      <c r="J130" t="s">
        <v>329</v>
      </c>
      <c r="K130" s="5">
        <v>12300</v>
      </c>
      <c r="L130">
        <v>2</v>
      </c>
      <c r="M130">
        <v>5</v>
      </c>
      <c r="N130" s="5">
        <f t="shared" si="3"/>
        <v>50</v>
      </c>
      <c r="O130" t="s">
        <v>245</v>
      </c>
      <c r="P130" s="1"/>
      <c r="T130" t="s">
        <v>583</v>
      </c>
      <c r="U130" s="6" t="s">
        <v>689</v>
      </c>
      <c r="V130" s="5" t="s">
        <v>690</v>
      </c>
      <c r="W130" s="5" t="s">
        <v>691</v>
      </c>
      <c r="X130">
        <v>367</v>
      </c>
      <c r="Y130">
        <v>367</v>
      </c>
      <c r="AA130">
        <v>1111201</v>
      </c>
      <c r="AB130">
        <v>1111202</v>
      </c>
      <c r="AD130" s="6" t="s">
        <v>876</v>
      </c>
      <c r="AE130" s="4"/>
      <c r="AG130" s="7" t="s">
        <v>1232</v>
      </c>
      <c r="AH130">
        <v>0</v>
      </c>
      <c r="AI130">
        <v>0</v>
      </c>
      <c r="AJ130">
        <v>300</v>
      </c>
      <c r="AK130" s="5">
        <v>101</v>
      </c>
      <c r="AL130">
        <v>2</v>
      </c>
    </row>
    <row r="131" spans="1:38" x14ac:dyDescent="0.15">
      <c r="A131">
        <v>11201</v>
      </c>
      <c r="B131">
        <v>112</v>
      </c>
      <c r="C131" s="1" t="s">
        <v>1455</v>
      </c>
      <c r="D131" t="s">
        <v>339</v>
      </c>
      <c r="E131">
        <v>1</v>
      </c>
      <c r="F131">
        <v>1007</v>
      </c>
      <c r="G131" s="6" t="str">
        <f t="shared" si="4"/>
        <v>#stagePrivew_1007.png</v>
      </c>
      <c r="H131" s="6" t="str">
        <f t="shared" si="5"/>
        <v>11201-3840</v>
      </c>
      <c r="I131">
        <v>11202</v>
      </c>
      <c r="J131" t="s">
        <v>307</v>
      </c>
      <c r="K131" s="5">
        <v>12400</v>
      </c>
      <c r="L131">
        <v>3</v>
      </c>
      <c r="M131">
        <v>0</v>
      </c>
      <c r="N131" s="5">
        <f t="shared" si="3"/>
        <v>50</v>
      </c>
      <c r="O131" t="s">
        <v>245</v>
      </c>
      <c r="T131" t="s">
        <v>584</v>
      </c>
      <c r="U131" s="6" t="s">
        <v>689</v>
      </c>
      <c r="V131" s="5" t="s">
        <v>690</v>
      </c>
      <c r="W131" s="5" t="s">
        <v>691</v>
      </c>
      <c r="X131">
        <v>106</v>
      </c>
      <c r="Y131">
        <v>106</v>
      </c>
      <c r="AA131">
        <v>1120101</v>
      </c>
      <c r="AB131">
        <v>1120102</v>
      </c>
      <c r="AD131" s="1" t="s">
        <v>891</v>
      </c>
      <c r="AE131" s="4"/>
      <c r="AG131" s="7" t="s">
        <v>769</v>
      </c>
      <c r="AH131">
        <v>0</v>
      </c>
      <c r="AI131">
        <v>0</v>
      </c>
      <c r="AJ131">
        <v>300</v>
      </c>
      <c r="AK131" s="5">
        <v>102</v>
      </c>
      <c r="AL131">
        <v>1</v>
      </c>
    </row>
    <row r="132" spans="1:38" x14ac:dyDescent="0.15">
      <c r="A132">
        <v>11202</v>
      </c>
      <c r="B132">
        <v>112</v>
      </c>
      <c r="C132" s="1" t="s">
        <v>1456</v>
      </c>
      <c r="D132" t="s">
        <v>345</v>
      </c>
      <c r="E132">
        <v>1</v>
      </c>
      <c r="F132">
        <v>1007</v>
      </c>
      <c r="G132" s="6" t="str">
        <f t="shared" si="4"/>
        <v>#stagePrivew_1007.png</v>
      </c>
      <c r="H132" s="6" t="str">
        <f t="shared" si="5"/>
        <v>11202-3840</v>
      </c>
      <c r="I132" t="s">
        <v>630</v>
      </c>
      <c r="J132" t="s">
        <v>309</v>
      </c>
      <c r="K132" s="5">
        <v>12500</v>
      </c>
      <c r="L132">
        <v>20</v>
      </c>
      <c r="M132">
        <v>0</v>
      </c>
      <c r="N132" s="5">
        <f t="shared" si="3"/>
        <v>50</v>
      </c>
      <c r="O132" t="s">
        <v>1872</v>
      </c>
      <c r="T132" t="s">
        <v>585</v>
      </c>
      <c r="U132" s="6" t="s">
        <v>689</v>
      </c>
      <c r="V132" s="5" t="s">
        <v>690</v>
      </c>
      <c r="W132" s="5" t="s">
        <v>691</v>
      </c>
      <c r="X132">
        <v>107</v>
      </c>
      <c r="Y132">
        <v>107</v>
      </c>
      <c r="AA132">
        <v>1120201</v>
      </c>
      <c r="AB132">
        <v>1120202</v>
      </c>
      <c r="AD132" s="1" t="s">
        <v>891</v>
      </c>
      <c r="AE132" s="4"/>
      <c r="AG132" s="7" t="s">
        <v>1252</v>
      </c>
      <c r="AH132">
        <v>0</v>
      </c>
      <c r="AI132">
        <v>0</v>
      </c>
      <c r="AJ132">
        <v>300</v>
      </c>
      <c r="AK132" s="5">
        <v>101</v>
      </c>
      <c r="AL132">
        <v>3</v>
      </c>
    </row>
    <row r="133" spans="1:38" x14ac:dyDescent="0.15">
      <c r="A133">
        <v>11203</v>
      </c>
      <c r="B133">
        <v>112</v>
      </c>
      <c r="C133" s="1" t="s">
        <v>1457</v>
      </c>
      <c r="D133" t="s">
        <v>330</v>
      </c>
      <c r="E133">
        <v>2</v>
      </c>
      <c r="F133">
        <v>1007</v>
      </c>
      <c r="G133" s="6" t="str">
        <f t="shared" si="4"/>
        <v>#stagePrivew_1007.png</v>
      </c>
      <c r="H133" s="6" t="str">
        <f t="shared" si="5"/>
        <v>11203-3840</v>
      </c>
      <c r="J133" t="s">
        <v>321</v>
      </c>
      <c r="K133" s="5">
        <v>12600</v>
      </c>
      <c r="L133">
        <v>1</v>
      </c>
      <c r="M133">
        <v>5</v>
      </c>
      <c r="N133" s="5">
        <f t="shared" si="3"/>
        <v>50</v>
      </c>
      <c r="O133" t="s">
        <v>1872</v>
      </c>
      <c r="T133" t="s">
        <v>586</v>
      </c>
      <c r="U133" s="6" t="s">
        <v>689</v>
      </c>
      <c r="V133" s="5" t="s">
        <v>690</v>
      </c>
      <c r="W133" s="5" t="s">
        <v>691</v>
      </c>
      <c r="X133">
        <v>378</v>
      </c>
      <c r="Y133">
        <v>378</v>
      </c>
      <c r="AA133">
        <v>1120301</v>
      </c>
      <c r="AB133">
        <v>1120302</v>
      </c>
      <c r="AD133" s="6" t="s">
        <v>876</v>
      </c>
      <c r="AE133" s="4"/>
      <c r="AG133" s="7" t="s">
        <v>1246</v>
      </c>
      <c r="AH133">
        <v>0</v>
      </c>
      <c r="AI133">
        <v>0</v>
      </c>
      <c r="AJ133">
        <v>300</v>
      </c>
      <c r="AK133" s="5">
        <v>102</v>
      </c>
      <c r="AL133">
        <v>6</v>
      </c>
    </row>
    <row r="134" spans="1:38" x14ac:dyDescent="0.15">
      <c r="A134">
        <v>11204</v>
      </c>
      <c r="B134">
        <v>112</v>
      </c>
      <c r="C134" s="1" t="s">
        <v>1458</v>
      </c>
      <c r="D134" t="s">
        <v>337</v>
      </c>
      <c r="E134">
        <v>1</v>
      </c>
      <c r="F134">
        <v>1007</v>
      </c>
      <c r="G134" s="6" t="str">
        <f t="shared" si="4"/>
        <v>#stagePrivew_1007.png</v>
      </c>
      <c r="H134" s="6" t="str">
        <f t="shared" si="5"/>
        <v>11204-3840</v>
      </c>
      <c r="I134">
        <v>11205</v>
      </c>
      <c r="J134" t="s">
        <v>322</v>
      </c>
      <c r="K134" s="5">
        <v>12700</v>
      </c>
      <c r="L134">
        <v>3</v>
      </c>
      <c r="M134">
        <v>0</v>
      </c>
      <c r="N134" s="5">
        <f t="shared" si="3"/>
        <v>50</v>
      </c>
      <c r="O134" t="s">
        <v>1873</v>
      </c>
      <c r="T134" t="s">
        <v>587</v>
      </c>
      <c r="U134" s="6" t="s">
        <v>689</v>
      </c>
      <c r="V134" s="5" t="s">
        <v>690</v>
      </c>
      <c r="W134" s="5" t="s">
        <v>691</v>
      </c>
      <c r="X134">
        <v>109</v>
      </c>
      <c r="Y134">
        <v>109</v>
      </c>
      <c r="AA134">
        <v>1120401</v>
      </c>
      <c r="AB134">
        <v>1120402</v>
      </c>
      <c r="AD134" s="1" t="s">
        <v>891</v>
      </c>
      <c r="AE134" s="4"/>
      <c r="AG134" s="7" t="s">
        <v>1253</v>
      </c>
      <c r="AH134">
        <v>0</v>
      </c>
      <c r="AI134">
        <v>0</v>
      </c>
      <c r="AJ134">
        <v>300</v>
      </c>
      <c r="AK134" s="5">
        <v>101</v>
      </c>
      <c r="AL134">
        <v>2</v>
      </c>
    </row>
    <row r="135" spans="1:38" x14ac:dyDescent="0.15">
      <c r="A135">
        <v>11205</v>
      </c>
      <c r="B135">
        <v>112</v>
      </c>
      <c r="C135" s="1" t="s">
        <v>1459</v>
      </c>
      <c r="D135" t="s">
        <v>339</v>
      </c>
      <c r="E135">
        <v>1</v>
      </c>
      <c r="F135">
        <v>1007</v>
      </c>
      <c r="G135" s="6" t="str">
        <f t="shared" si="4"/>
        <v>#stagePrivew_1007.png</v>
      </c>
      <c r="H135" s="6" t="str">
        <f t="shared" si="5"/>
        <v>11205-3840</v>
      </c>
      <c r="I135" t="s">
        <v>671</v>
      </c>
      <c r="J135" t="s">
        <v>323</v>
      </c>
      <c r="K135" s="5">
        <v>12800</v>
      </c>
      <c r="L135">
        <v>3</v>
      </c>
      <c r="M135">
        <v>0</v>
      </c>
      <c r="N135" s="5">
        <f t="shared" si="3"/>
        <v>50</v>
      </c>
      <c r="O135" t="s">
        <v>1873</v>
      </c>
      <c r="T135" t="s">
        <v>588</v>
      </c>
      <c r="U135" s="6" t="s">
        <v>689</v>
      </c>
      <c r="V135" s="5" t="s">
        <v>690</v>
      </c>
      <c r="W135" s="5" t="s">
        <v>691</v>
      </c>
      <c r="X135">
        <v>110</v>
      </c>
      <c r="Y135">
        <v>110</v>
      </c>
      <c r="AA135">
        <v>1120501</v>
      </c>
      <c r="AB135">
        <v>1120502</v>
      </c>
      <c r="AD135" s="1" t="s">
        <v>891</v>
      </c>
      <c r="AE135" s="4"/>
      <c r="AG135" s="7" t="s">
        <v>769</v>
      </c>
      <c r="AH135">
        <v>0</v>
      </c>
      <c r="AI135">
        <v>0</v>
      </c>
      <c r="AJ135">
        <v>300</v>
      </c>
      <c r="AK135" s="5">
        <v>102</v>
      </c>
      <c r="AL135">
        <v>1</v>
      </c>
    </row>
    <row r="136" spans="1:38" x14ac:dyDescent="0.15">
      <c r="A136">
        <v>11206</v>
      </c>
      <c r="B136">
        <v>112</v>
      </c>
      <c r="C136" s="1" t="s">
        <v>1460</v>
      </c>
      <c r="D136" t="s">
        <v>345</v>
      </c>
      <c r="E136">
        <v>2</v>
      </c>
      <c r="F136">
        <v>1007</v>
      </c>
      <c r="G136" s="6" t="str">
        <f t="shared" si="4"/>
        <v>#stagePrivew_1007.png</v>
      </c>
      <c r="H136" s="6" t="str">
        <f t="shared" si="5"/>
        <v>11206-3840</v>
      </c>
      <c r="J136" t="s">
        <v>324</v>
      </c>
      <c r="K136" s="5">
        <v>12900</v>
      </c>
      <c r="L136">
        <v>2</v>
      </c>
      <c r="M136">
        <v>5</v>
      </c>
      <c r="N136" s="5">
        <f t="shared" ref="N136:N199" si="6">IF(E136=1,50,IF(E136=2,50,IF(E136=3,1,IF(E136=4,50))))</f>
        <v>50</v>
      </c>
      <c r="O136" t="s">
        <v>1873</v>
      </c>
      <c r="T136" t="s">
        <v>589</v>
      </c>
      <c r="U136" s="6" t="s">
        <v>689</v>
      </c>
      <c r="V136" s="5" t="s">
        <v>690</v>
      </c>
      <c r="W136" s="5" t="s">
        <v>691</v>
      </c>
      <c r="X136">
        <v>388</v>
      </c>
      <c r="Y136">
        <v>388</v>
      </c>
      <c r="AA136">
        <v>1120601</v>
      </c>
      <c r="AB136">
        <v>1120602</v>
      </c>
      <c r="AD136" s="6" t="s">
        <v>876</v>
      </c>
      <c r="AE136" s="4"/>
      <c r="AG136" s="7" t="s">
        <v>1237</v>
      </c>
      <c r="AH136">
        <v>0</v>
      </c>
      <c r="AI136">
        <v>0</v>
      </c>
      <c r="AJ136">
        <v>300</v>
      </c>
      <c r="AK136" s="5">
        <v>101</v>
      </c>
      <c r="AL136">
        <v>2</v>
      </c>
    </row>
    <row r="137" spans="1:38" x14ac:dyDescent="0.15">
      <c r="A137">
        <v>11207</v>
      </c>
      <c r="B137">
        <v>112</v>
      </c>
      <c r="C137" s="1" t="s">
        <v>1461</v>
      </c>
      <c r="D137" t="s">
        <v>330</v>
      </c>
      <c r="E137">
        <v>1</v>
      </c>
      <c r="F137">
        <v>1007</v>
      </c>
      <c r="G137" s="6" t="str">
        <f t="shared" ref="G137:G200" si="7">"#stagePrivew_"&amp;F137&amp;".png"</f>
        <v>#stagePrivew_1007.png</v>
      </c>
      <c r="H137" s="6" t="str">
        <f t="shared" ref="H137:H200" si="8">A137&amp;"-3840"</f>
        <v>11207-3840</v>
      </c>
      <c r="I137">
        <v>11208</v>
      </c>
      <c r="J137" t="s">
        <v>325</v>
      </c>
      <c r="K137" s="5">
        <v>13000</v>
      </c>
      <c r="L137">
        <v>3</v>
      </c>
      <c r="M137">
        <v>0</v>
      </c>
      <c r="N137" s="5">
        <f t="shared" si="6"/>
        <v>50</v>
      </c>
      <c r="O137" t="s">
        <v>1874</v>
      </c>
      <c r="T137" t="s">
        <v>590</v>
      </c>
      <c r="U137" s="6" t="s">
        <v>689</v>
      </c>
      <c r="V137" s="5" t="s">
        <v>690</v>
      </c>
      <c r="W137" s="5" t="s">
        <v>691</v>
      </c>
      <c r="X137">
        <v>112</v>
      </c>
      <c r="Y137">
        <v>112</v>
      </c>
      <c r="AA137">
        <v>1120701</v>
      </c>
      <c r="AB137">
        <v>1120702</v>
      </c>
      <c r="AD137" s="1" t="s">
        <v>891</v>
      </c>
      <c r="AE137" s="4"/>
      <c r="AG137" s="7" t="s">
        <v>1252</v>
      </c>
      <c r="AH137">
        <v>0</v>
      </c>
      <c r="AI137">
        <v>0</v>
      </c>
      <c r="AJ137">
        <v>300</v>
      </c>
      <c r="AK137" s="5">
        <v>102</v>
      </c>
      <c r="AL137">
        <v>1</v>
      </c>
    </row>
    <row r="138" spans="1:38" x14ac:dyDescent="0.15">
      <c r="A138">
        <v>11208</v>
      </c>
      <c r="B138">
        <v>112</v>
      </c>
      <c r="C138" s="1" t="s">
        <v>1462</v>
      </c>
      <c r="D138" t="s">
        <v>337</v>
      </c>
      <c r="E138">
        <v>1</v>
      </c>
      <c r="F138">
        <v>1007</v>
      </c>
      <c r="G138" s="6" t="str">
        <f t="shared" si="7"/>
        <v>#stagePrivew_1007.png</v>
      </c>
      <c r="H138" s="6" t="str">
        <f t="shared" si="8"/>
        <v>11208-3840</v>
      </c>
      <c r="I138" t="s">
        <v>631</v>
      </c>
      <c r="J138" t="s">
        <v>326</v>
      </c>
      <c r="K138" s="5">
        <v>13100</v>
      </c>
      <c r="L138">
        <v>30</v>
      </c>
      <c r="M138">
        <v>0</v>
      </c>
      <c r="N138" s="5">
        <f t="shared" si="6"/>
        <v>50</v>
      </c>
      <c r="O138" t="s">
        <v>1874</v>
      </c>
      <c r="T138" t="s">
        <v>591</v>
      </c>
      <c r="U138" s="6" t="s">
        <v>689</v>
      </c>
      <c r="V138" s="5" t="s">
        <v>690</v>
      </c>
      <c r="W138" s="5" t="s">
        <v>691</v>
      </c>
      <c r="X138">
        <v>113</v>
      </c>
      <c r="Y138">
        <v>113</v>
      </c>
      <c r="AA138">
        <v>1120801</v>
      </c>
      <c r="AB138">
        <v>1120802</v>
      </c>
      <c r="AD138" s="1" t="s">
        <v>891</v>
      </c>
      <c r="AE138" s="4"/>
      <c r="AG138" s="7" t="s">
        <v>1253</v>
      </c>
      <c r="AH138">
        <v>0</v>
      </c>
      <c r="AI138">
        <v>0</v>
      </c>
      <c r="AJ138">
        <v>300</v>
      </c>
      <c r="AK138" s="5">
        <v>101</v>
      </c>
      <c r="AL138">
        <v>3</v>
      </c>
    </row>
    <row r="139" spans="1:38" x14ac:dyDescent="0.15">
      <c r="A139">
        <v>11209</v>
      </c>
      <c r="B139">
        <v>112</v>
      </c>
      <c r="C139" s="1" t="s">
        <v>1463</v>
      </c>
      <c r="D139" t="s">
        <v>339</v>
      </c>
      <c r="E139">
        <v>2</v>
      </c>
      <c r="F139">
        <v>1007</v>
      </c>
      <c r="G139" s="6" t="str">
        <f t="shared" si="7"/>
        <v>#stagePrivew_1007.png</v>
      </c>
      <c r="H139" s="6" t="str">
        <f t="shared" si="8"/>
        <v>11209-3840</v>
      </c>
      <c r="J139" t="s">
        <v>327</v>
      </c>
      <c r="K139" s="5">
        <v>13200</v>
      </c>
      <c r="L139">
        <v>1</v>
      </c>
      <c r="M139">
        <v>5</v>
      </c>
      <c r="N139" s="5">
        <f t="shared" si="6"/>
        <v>50</v>
      </c>
      <c r="O139" t="s">
        <v>1875</v>
      </c>
      <c r="T139" t="s">
        <v>592</v>
      </c>
      <c r="U139" s="6" t="s">
        <v>689</v>
      </c>
      <c r="V139" s="5" t="s">
        <v>690</v>
      </c>
      <c r="W139" s="5" t="s">
        <v>691</v>
      </c>
      <c r="X139">
        <v>399</v>
      </c>
      <c r="Y139">
        <v>399</v>
      </c>
      <c r="AA139">
        <v>1120901</v>
      </c>
      <c r="AB139">
        <v>1120902</v>
      </c>
      <c r="AD139" s="6" t="s">
        <v>876</v>
      </c>
      <c r="AE139" s="4"/>
      <c r="AG139" s="7" t="s">
        <v>1247</v>
      </c>
      <c r="AH139">
        <v>0</v>
      </c>
      <c r="AI139">
        <v>0</v>
      </c>
      <c r="AJ139">
        <v>300</v>
      </c>
      <c r="AK139" s="5">
        <v>102</v>
      </c>
      <c r="AL139">
        <v>6</v>
      </c>
    </row>
    <row r="140" spans="1:38" x14ac:dyDescent="0.15">
      <c r="A140">
        <v>11210</v>
      </c>
      <c r="B140">
        <v>112</v>
      </c>
      <c r="C140" s="1" t="s">
        <v>1464</v>
      </c>
      <c r="D140" t="s">
        <v>330</v>
      </c>
      <c r="E140">
        <v>1</v>
      </c>
      <c r="F140">
        <v>1007</v>
      </c>
      <c r="G140" s="6" t="str">
        <f t="shared" si="7"/>
        <v>#stagePrivew_1007.png</v>
      </c>
      <c r="H140" s="6" t="str">
        <f t="shared" si="8"/>
        <v>11210-3840</v>
      </c>
      <c r="I140">
        <v>11211</v>
      </c>
      <c r="J140" t="s">
        <v>328</v>
      </c>
      <c r="K140" s="5">
        <v>13300</v>
      </c>
      <c r="L140">
        <v>3</v>
      </c>
      <c r="M140">
        <v>0</v>
      </c>
      <c r="N140" s="5">
        <f t="shared" si="6"/>
        <v>50</v>
      </c>
      <c r="O140" t="s">
        <v>1875</v>
      </c>
      <c r="T140" t="s">
        <v>593</v>
      </c>
      <c r="U140" s="6" t="s">
        <v>689</v>
      </c>
      <c r="V140" s="5" t="s">
        <v>690</v>
      </c>
      <c r="W140" s="5" t="s">
        <v>691</v>
      </c>
      <c r="X140">
        <v>115</v>
      </c>
      <c r="Y140">
        <v>115</v>
      </c>
      <c r="AA140">
        <v>1121001</v>
      </c>
      <c r="AB140">
        <v>1121002</v>
      </c>
      <c r="AD140" s="1" t="s">
        <v>891</v>
      </c>
      <c r="AE140" s="4"/>
      <c r="AG140" s="7" t="s">
        <v>1252</v>
      </c>
      <c r="AH140">
        <v>0</v>
      </c>
      <c r="AI140">
        <v>0</v>
      </c>
      <c r="AJ140">
        <v>300</v>
      </c>
      <c r="AK140" s="5">
        <v>101</v>
      </c>
      <c r="AL140">
        <v>2</v>
      </c>
    </row>
    <row r="141" spans="1:38" x14ac:dyDescent="0.15">
      <c r="A141">
        <v>11211</v>
      </c>
      <c r="B141">
        <v>112</v>
      </c>
      <c r="C141" s="1" t="s">
        <v>1465</v>
      </c>
      <c r="D141" t="s">
        <v>337</v>
      </c>
      <c r="E141">
        <v>1</v>
      </c>
      <c r="F141">
        <v>1007</v>
      </c>
      <c r="G141" s="6" t="str">
        <f t="shared" si="7"/>
        <v>#stagePrivew_1007.png</v>
      </c>
      <c r="H141" s="6" t="str">
        <f t="shared" si="8"/>
        <v>11211-3840</v>
      </c>
      <c r="I141" t="s">
        <v>672</v>
      </c>
      <c r="J141" t="s">
        <v>319</v>
      </c>
      <c r="K141" s="5">
        <v>13400</v>
      </c>
      <c r="L141">
        <v>3</v>
      </c>
      <c r="M141">
        <v>0</v>
      </c>
      <c r="N141" s="5">
        <f t="shared" si="6"/>
        <v>50</v>
      </c>
      <c r="O141" t="s">
        <v>1876</v>
      </c>
      <c r="T141" t="s">
        <v>594</v>
      </c>
      <c r="U141" s="6" t="s">
        <v>689</v>
      </c>
      <c r="V141" s="5" t="s">
        <v>690</v>
      </c>
      <c r="W141" s="5" t="s">
        <v>691</v>
      </c>
      <c r="X141">
        <v>116</v>
      </c>
      <c r="Y141">
        <v>116</v>
      </c>
      <c r="AA141">
        <v>1121101</v>
      </c>
      <c r="AB141">
        <v>1121102</v>
      </c>
      <c r="AD141" s="1" t="s">
        <v>891</v>
      </c>
      <c r="AE141" s="4"/>
      <c r="AG141" s="7" t="s">
        <v>1253</v>
      </c>
      <c r="AH141">
        <v>0</v>
      </c>
      <c r="AI141">
        <v>0</v>
      </c>
      <c r="AJ141">
        <v>300</v>
      </c>
      <c r="AK141" s="5">
        <v>102</v>
      </c>
      <c r="AL141">
        <v>1</v>
      </c>
    </row>
    <row r="142" spans="1:38" x14ac:dyDescent="0.15">
      <c r="A142">
        <v>11212</v>
      </c>
      <c r="B142">
        <v>112</v>
      </c>
      <c r="C142" s="1" t="s">
        <v>1466</v>
      </c>
      <c r="D142" t="s">
        <v>339</v>
      </c>
      <c r="E142">
        <v>2</v>
      </c>
      <c r="F142">
        <v>1007</v>
      </c>
      <c r="G142" s="6" t="str">
        <f t="shared" si="7"/>
        <v>#stagePrivew_1007.png</v>
      </c>
      <c r="H142" s="6" t="str">
        <f t="shared" si="8"/>
        <v>11212-3840</v>
      </c>
      <c r="J142" t="s">
        <v>329</v>
      </c>
      <c r="K142" s="5">
        <v>13500</v>
      </c>
      <c r="L142">
        <v>2</v>
      </c>
      <c r="M142">
        <v>5</v>
      </c>
      <c r="N142" s="5">
        <f t="shared" si="6"/>
        <v>50</v>
      </c>
      <c r="O142" t="s">
        <v>1876</v>
      </c>
      <c r="T142" t="s">
        <v>595</v>
      </c>
      <c r="U142" s="6" t="s">
        <v>689</v>
      </c>
      <c r="V142" s="5" t="s">
        <v>690</v>
      </c>
      <c r="W142" s="5" t="s">
        <v>691</v>
      </c>
      <c r="X142">
        <v>409</v>
      </c>
      <c r="Y142">
        <v>409</v>
      </c>
      <c r="AA142">
        <v>1121201</v>
      </c>
      <c r="AB142">
        <v>1121202</v>
      </c>
      <c r="AD142" s="6" t="s">
        <v>876</v>
      </c>
      <c r="AE142" s="4"/>
      <c r="AG142" s="7" t="s">
        <v>1239</v>
      </c>
      <c r="AH142">
        <v>0</v>
      </c>
      <c r="AI142">
        <v>0</v>
      </c>
      <c r="AJ142">
        <v>300</v>
      </c>
      <c r="AK142" s="5">
        <v>101</v>
      </c>
      <c r="AL142">
        <v>2</v>
      </c>
    </row>
    <row r="143" spans="1:38" x14ac:dyDescent="0.15">
      <c r="A143">
        <v>11301</v>
      </c>
      <c r="B143">
        <v>113</v>
      </c>
      <c r="C143" s="1" t="s">
        <v>1467</v>
      </c>
      <c r="D143" t="s">
        <v>339</v>
      </c>
      <c r="E143">
        <v>1</v>
      </c>
      <c r="F143">
        <v>1007</v>
      </c>
      <c r="G143" s="6" t="str">
        <f t="shared" si="7"/>
        <v>#stagePrivew_1007.png</v>
      </c>
      <c r="H143" s="6" t="str">
        <f t="shared" si="8"/>
        <v>11301-3840</v>
      </c>
      <c r="I143">
        <v>11302</v>
      </c>
      <c r="J143" t="s">
        <v>307</v>
      </c>
      <c r="K143" s="5">
        <v>13600</v>
      </c>
      <c r="L143">
        <v>3</v>
      </c>
      <c r="M143">
        <v>0</v>
      </c>
      <c r="N143" s="5">
        <f t="shared" si="6"/>
        <v>50</v>
      </c>
      <c r="O143" t="s">
        <v>1876</v>
      </c>
      <c r="T143" t="s">
        <v>596</v>
      </c>
      <c r="U143" s="6" t="s">
        <v>689</v>
      </c>
      <c r="V143" s="5" t="s">
        <v>690</v>
      </c>
      <c r="W143" s="5" t="s">
        <v>691</v>
      </c>
      <c r="X143">
        <v>118</v>
      </c>
      <c r="Y143">
        <f>X143</f>
        <v>118</v>
      </c>
      <c r="AA143">
        <v>1130101</v>
      </c>
      <c r="AB143">
        <v>1130102</v>
      </c>
      <c r="AD143" s="1" t="s">
        <v>894</v>
      </c>
      <c r="AE143" s="4"/>
      <c r="AG143" s="7" t="s">
        <v>769</v>
      </c>
      <c r="AH143">
        <v>0</v>
      </c>
      <c r="AI143">
        <v>0</v>
      </c>
      <c r="AJ143">
        <v>300</v>
      </c>
      <c r="AK143" s="5">
        <v>102</v>
      </c>
      <c r="AL143">
        <v>1</v>
      </c>
    </row>
    <row r="144" spans="1:38" x14ac:dyDescent="0.15">
      <c r="A144">
        <v>11302</v>
      </c>
      <c r="B144">
        <v>113</v>
      </c>
      <c r="C144" s="1" t="s">
        <v>1468</v>
      </c>
      <c r="D144" t="s">
        <v>345</v>
      </c>
      <c r="E144">
        <v>1</v>
      </c>
      <c r="F144">
        <v>1007</v>
      </c>
      <c r="G144" s="6" t="str">
        <f t="shared" si="7"/>
        <v>#stagePrivew_1007.png</v>
      </c>
      <c r="H144" s="6" t="str">
        <f t="shared" si="8"/>
        <v>11302-3840</v>
      </c>
      <c r="I144" t="s">
        <v>632</v>
      </c>
      <c r="J144" t="s">
        <v>309</v>
      </c>
      <c r="K144" s="5">
        <v>13700</v>
      </c>
      <c r="L144">
        <v>20</v>
      </c>
      <c r="M144">
        <v>0</v>
      </c>
      <c r="N144" s="5">
        <f t="shared" si="6"/>
        <v>50</v>
      </c>
      <c r="O144" t="s">
        <v>1877</v>
      </c>
      <c r="T144" t="s">
        <v>597</v>
      </c>
      <c r="U144" s="6" t="s">
        <v>689</v>
      </c>
      <c r="V144" s="5" t="s">
        <v>690</v>
      </c>
      <c r="W144" s="5" t="s">
        <v>691</v>
      </c>
      <c r="X144">
        <v>119</v>
      </c>
      <c r="Y144">
        <f t="shared" ref="Y144:Y207" si="9">X144</f>
        <v>119</v>
      </c>
      <c r="AA144">
        <v>1130201</v>
      </c>
      <c r="AB144">
        <v>1130202</v>
      </c>
      <c r="AD144" s="1" t="s">
        <v>894</v>
      </c>
      <c r="AE144" s="4"/>
      <c r="AG144" s="7" t="s">
        <v>1254</v>
      </c>
      <c r="AH144">
        <v>0</v>
      </c>
      <c r="AI144">
        <v>0</v>
      </c>
      <c r="AJ144">
        <v>300</v>
      </c>
      <c r="AK144" s="5">
        <v>101</v>
      </c>
      <c r="AL144">
        <v>3</v>
      </c>
    </row>
    <row r="145" spans="1:38" x14ac:dyDescent="0.15">
      <c r="A145">
        <v>11303</v>
      </c>
      <c r="B145">
        <v>113</v>
      </c>
      <c r="C145" s="1" t="s">
        <v>1469</v>
      </c>
      <c r="D145" t="s">
        <v>330</v>
      </c>
      <c r="E145">
        <v>2</v>
      </c>
      <c r="F145">
        <v>1007</v>
      </c>
      <c r="G145" s="6" t="str">
        <f t="shared" si="7"/>
        <v>#stagePrivew_1007.png</v>
      </c>
      <c r="H145" s="6" t="str">
        <f t="shared" si="8"/>
        <v>11303-3840</v>
      </c>
      <c r="J145" t="s">
        <v>321</v>
      </c>
      <c r="K145" s="5">
        <v>13800</v>
      </c>
      <c r="L145">
        <v>1</v>
      </c>
      <c r="M145">
        <v>5</v>
      </c>
      <c r="N145" s="5">
        <f t="shared" si="6"/>
        <v>50</v>
      </c>
      <c r="O145" t="s">
        <v>1877</v>
      </c>
      <c r="T145" t="s">
        <v>598</v>
      </c>
      <c r="U145" s="6" t="s">
        <v>689</v>
      </c>
      <c r="V145" s="5" t="s">
        <v>690</v>
      </c>
      <c r="W145" s="5" t="s">
        <v>691</v>
      </c>
      <c r="X145">
        <v>420</v>
      </c>
      <c r="Y145">
        <f t="shared" si="9"/>
        <v>420</v>
      </c>
      <c r="AA145">
        <v>1130301</v>
      </c>
      <c r="AB145">
        <v>1130302</v>
      </c>
      <c r="AD145" s="6" t="s">
        <v>876</v>
      </c>
      <c r="AE145" s="4"/>
      <c r="AG145" s="7" t="s">
        <v>1244</v>
      </c>
      <c r="AH145">
        <v>0</v>
      </c>
      <c r="AI145">
        <v>0</v>
      </c>
      <c r="AJ145">
        <v>300</v>
      </c>
      <c r="AK145" s="5">
        <v>102</v>
      </c>
      <c r="AL145">
        <v>6</v>
      </c>
    </row>
    <row r="146" spans="1:38" x14ac:dyDescent="0.15">
      <c r="A146">
        <v>11304</v>
      </c>
      <c r="B146">
        <v>113</v>
      </c>
      <c r="C146" s="1" t="s">
        <v>1470</v>
      </c>
      <c r="D146" t="s">
        <v>337</v>
      </c>
      <c r="E146">
        <v>1</v>
      </c>
      <c r="F146">
        <v>1007</v>
      </c>
      <c r="G146" s="6" t="str">
        <f t="shared" si="7"/>
        <v>#stagePrivew_1007.png</v>
      </c>
      <c r="H146" s="6" t="str">
        <f t="shared" si="8"/>
        <v>11304-3840</v>
      </c>
      <c r="I146">
        <v>11305</v>
      </c>
      <c r="J146" t="s">
        <v>322</v>
      </c>
      <c r="K146" s="5">
        <v>13900</v>
      </c>
      <c r="L146">
        <v>3</v>
      </c>
      <c r="M146">
        <v>0</v>
      </c>
      <c r="N146" s="5">
        <f t="shared" si="6"/>
        <v>50</v>
      </c>
      <c r="O146" t="s">
        <v>1878</v>
      </c>
      <c r="T146" t="s">
        <v>599</v>
      </c>
      <c r="U146" s="6" t="s">
        <v>689</v>
      </c>
      <c r="V146" s="5" t="s">
        <v>690</v>
      </c>
      <c r="W146" s="5" t="s">
        <v>691</v>
      </c>
      <c r="X146">
        <v>121</v>
      </c>
      <c r="Y146">
        <f t="shared" si="9"/>
        <v>121</v>
      </c>
      <c r="AA146">
        <v>1130401</v>
      </c>
      <c r="AB146">
        <v>1130402</v>
      </c>
      <c r="AD146" s="1" t="s">
        <v>894</v>
      </c>
      <c r="AE146" s="4"/>
      <c r="AG146" s="7" t="s">
        <v>1255</v>
      </c>
      <c r="AH146">
        <v>0</v>
      </c>
      <c r="AI146">
        <v>0</v>
      </c>
      <c r="AJ146">
        <v>300</v>
      </c>
      <c r="AK146" s="5">
        <v>101</v>
      </c>
      <c r="AL146">
        <v>2</v>
      </c>
    </row>
    <row r="147" spans="1:38" x14ac:dyDescent="0.15">
      <c r="A147">
        <v>11305</v>
      </c>
      <c r="B147">
        <v>113</v>
      </c>
      <c r="C147" s="1" t="s">
        <v>1471</v>
      </c>
      <c r="D147" t="s">
        <v>339</v>
      </c>
      <c r="E147">
        <v>1</v>
      </c>
      <c r="F147">
        <v>1007</v>
      </c>
      <c r="G147" s="6" t="str">
        <f t="shared" si="7"/>
        <v>#stagePrivew_1007.png</v>
      </c>
      <c r="H147" s="6" t="str">
        <f t="shared" si="8"/>
        <v>11305-3840</v>
      </c>
      <c r="I147" t="s">
        <v>673</v>
      </c>
      <c r="J147" t="s">
        <v>323</v>
      </c>
      <c r="K147" s="5">
        <v>14000</v>
      </c>
      <c r="L147">
        <v>3</v>
      </c>
      <c r="M147">
        <v>0</v>
      </c>
      <c r="N147" s="5">
        <f t="shared" si="6"/>
        <v>50</v>
      </c>
      <c r="O147" t="s">
        <v>1878</v>
      </c>
      <c r="T147" t="s">
        <v>600</v>
      </c>
      <c r="U147" s="6" t="s">
        <v>689</v>
      </c>
      <c r="V147" s="5" t="s">
        <v>690</v>
      </c>
      <c r="W147" s="5" t="s">
        <v>691</v>
      </c>
      <c r="X147">
        <v>122</v>
      </c>
      <c r="Y147">
        <f t="shared" si="9"/>
        <v>122</v>
      </c>
      <c r="AA147">
        <v>1130501</v>
      </c>
      <c r="AB147">
        <v>1130502</v>
      </c>
      <c r="AD147" s="1" t="s">
        <v>894</v>
      </c>
      <c r="AE147" s="4"/>
      <c r="AG147" s="7" t="s">
        <v>769</v>
      </c>
      <c r="AH147">
        <v>0</v>
      </c>
      <c r="AI147">
        <v>0</v>
      </c>
      <c r="AJ147">
        <v>300</v>
      </c>
      <c r="AK147" s="5">
        <v>102</v>
      </c>
      <c r="AL147">
        <v>1</v>
      </c>
    </row>
    <row r="148" spans="1:38" x14ac:dyDescent="0.15">
      <c r="A148">
        <v>11306</v>
      </c>
      <c r="B148">
        <v>113</v>
      </c>
      <c r="C148" s="1" t="s">
        <v>1472</v>
      </c>
      <c r="D148" t="s">
        <v>345</v>
      </c>
      <c r="E148">
        <v>2</v>
      </c>
      <c r="F148">
        <v>1007</v>
      </c>
      <c r="G148" s="6" t="str">
        <f t="shared" si="7"/>
        <v>#stagePrivew_1007.png</v>
      </c>
      <c r="H148" s="6" t="str">
        <f t="shared" si="8"/>
        <v>11306-3840</v>
      </c>
      <c r="J148" t="s">
        <v>324</v>
      </c>
      <c r="K148" s="5">
        <v>14100</v>
      </c>
      <c r="L148">
        <v>2</v>
      </c>
      <c r="M148">
        <v>5</v>
      </c>
      <c r="N148" s="5">
        <f t="shared" si="6"/>
        <v>50</v>
      </c>
      <c r="O148" t="s">
        <v>1878</v>
      </c>
      <c r="T148" t="s">
        <v>601</v>
      </c>
      <c r="U148" s="6" t="s">
        <v>689</v>
      </c>
      <c r="V148" s="5" t="s">
        <v>690</v>
      </c>
      <c r="W148" s="5" t="s">
        <v>691</v>
      </c>
      <c r="X148">
        <v>430</v>
      </c>
      <c r="Y148">
        <f t="shared" si="9"/>
        <v>430</v>
      </c>
      <c r="AA148">
        <v>1130601</v>
      </c>
      <c r="AB148">
        <v>1130602</v>
      </c>
      <c r="AD148" s="6" t="s">
        <v>876</v>
      </c>
      <c r="AE148" s="4"/>
      <c r="AG148" s="7" t="s">
        <v>1245</v>
      </c>
      <c r="AH148">
        <v>0</v>
      </c>
      <c r="AI148">
        <v>0</v>
      </c>
      <c r="AJ148">
        <v>300</v>
      </c>
      <c r="AK148" s="5">
        <v>101</v>
      </c>
      <c r="AL148">
        <v>2</v>
      </c>
    </row>
    <row r="149" spans="1:38" x14ac:dyDescent="0.15">
      <c r="A149">
        <v>11307</v>
      </c>
      <c r="B149">
        <v>113</v>
      </c>
      <c r="C149" s="1" t="s">
        <v>1473</v>
      </c>
      <c r="D149" t="s">
        <v>330</v>
      </c>
      <c r="E149">
        <v>1</v>
      </c>
      <c r="F149">
        <v>1007</v>
      </c>
      <c r="G149" s="6" t="str">
        <f t="shared" si="7"/>
        <v>#stagePrivew_1007.png</v>
      </c>
      <c r="H149" s="6" t="str">
        <f t="shared" si="8"/>
        <v>11307-3840</v>
      </c>
      <c r="I149">
        <v>11308</v>
      </c>
      <c r="J149" t="s">
        <v>325</v>
      </c>
      <c r="K149" s="5">
        <v>14200</v>
      </c>
      <c r="L149">
        <v>3</v>
      </c>
      <c r="M149">
        <v>0</v>
      </c>
      <c r="N149" s="5">
        <f t="shared" si="6"/>
        <v>50</v>
      </c>
      <c r="O149" t="s">
        <v>1879</v>
      </c>
      <c r="T149" t="s">
        <v>602</v>
      </c>
      <c r="U149" s="6" t="s">
        <v>689</v>
      </c>
      <c r="V149" s="5" t="s">
        <v>690</v>
      </c>
      <c r="W149" s="5" t="s">
        <v>691</v>
      </c>
      <c r="X149">
        <v>124</v>
      </c>
      <c r="Y149">
        <f t="shared" si="9"/>
        <v>124</v>
      </c>
      <c r="AA149">
        <v>1130701</v>
      </c>
      <c r="AB149">
        <v>1130702</v>
      </c>
      <c r="AD149" s="1" t="s">
        <v>894</v>
      </c>
      <c r="AE149" s="4"/>
      <c r="AG149" s="7" t="s">
        <v>1254</v>
      </c>
      <c r="AH149">
        <v>0</v>
      </c>
      <c r="AI149">
        <v>0</v>
      </c>
      <c r="AJ149">
        <v>300</v>
      </c>
      <c r="AK149" s="5">
        <v>102</v>
      </c>
      <c r="AL149">
        <v>1</v>
      </c>
    </row>
    <row r="150" spans="1:38" x14ac:dyDescent="0.15">
      <c r="A150">
        <v>11308</v>
      </c>
      <c r="B150">
        <v>113</v>
      </c>
      <c r="C150" s="1" t="s">
        <v>1474</v>
      </c>
      <c r="D150" t="s">
        <v>337</v>
      </c>
      <c r="E150">
        <v>1</v>
      </c>
      <c r="F150">
        <v>1007</v>
      </c>
      <c r="G150" s="6" t="str">
        <f t="shared" si="7"/>
        <v>#stagePrivew_1007.png</v>
      </c>
      <c r="H150" s="6" t="str">
        <f t="shared" si="8"/>
        <v>11308-3840</v>
      </c>
      <c r="I150" t="s">
        <v>633</v>
      </c>
      <c r="J150" t="s">
        <v>326</v>
      </c>
      <c r="K150" s="5">
        <v>14300</v>
      </c>
      <c r="L150">
        <v>30</v>
      </c>
      <c r="M150">
        <v>0</v>
      </c>
      <c r="N150" s="5">
        <f t="shared" si="6"/>
        <v>50</v>
      </c>
      <c r="O150" t="s">
        <v>1879</v>
      </c>
      <c r="T150" t="s">
        <v>603</v>
      </c>
      <c r="U150" s="6" t="s">
        <v>689</v>
      </c>
      <c r="V150" s="5" t="s">
        <v>690</v>
      </c>
      <c r="W150" s="5" t="s">
        <v>691</v>
      </c>
      <c r="X150">
        <v>125</v>
      </c>
      <c r="Y150">
        <f t="shared" si="9"/>
        <v>125</v>
      </c>
      <c r="AA150">
        <v>1130801</v>
      </c>
      <c r="AB150">
        <v>1130802</v>
      </c>
      <c r="AD150" s="1" t="s">
        <v>894</v>
      </c>
      <c r="AE150" s="4"/>
      <c r="AG150" s="7" t="s">
        <v>1255</v>
      </c>
      <c r="AH150">
        <v>0</v>
      </c>
      <c r="AI150">
        <v>0</v>
      </c>
      <c r="AJ150">
        <v>300</v>
      </c>
      <c r="AK150" s="5">
        <v>101</v>
      </c>
      <c r="AL150">
        <v>3</v>
      </c>
    </row>
    <row r="151" spans="1:38" x14ac:dyDescent="0.15">
      <c r="A151">
        <v>11309</v>
      </c>
      <c r="B151">
        <v>113</v>
      </c>
      <c r="C151" s="1" t="s">
        <v>1475</v>
      </c>
      <c r="D151" t="s">
        <v>339</v>
      </c>
      <c r="E151">
        <v>2</v>
      </c>
      <c r="F151">
        <v>1007</v>
      </c>
      <c r="G151" s="6" t="str">
        <f t="shared" si="7"/>
        <v>#stagePrivew_1007.png</v>
      </c>
      <c r="H151" s="6" t="str">
        <f t="shared" si="8"/>
        <v>11309-3840</v>
      </c>
      <c r="J151" t="s">
        <v>327</v>
      </c>
      <c r="K151" s="5">
        <v>14400</v>
      </c>
      <c r="L151">
        <v>1</v>
      </c>
      <c r="M151">
        <v>5</v>
      </c>
      <c r="N151" s="5">
        <f t="shared" si="6"/>
        <v>50</v>
      </c>
      <c r="O151" t="s">
        <v>1880</v>
      </c>
      <c r="T151" t="s">
        <v>604</v>
      </c>
      <c r="U151" s="6" t="s">
        <v>689</v>
      </c>
      <c r="V151" s="5" t="s">
        <v>690</v>
      </c>
      <c r="W151" s="5" t="s">
        <v>691</v>
      </c>
      <c r="X151">
        <v>441</v>
      </c>
      <c r="Y151">
        <f t="shared" si="9"/>
        <v>441</v>
      </c>
      <c r="AA151">
        <v>1130901</v>
      </c>
      <c r="AB151">
        <v>1130902</v>
      </c>
      <c r="AD151" s="6" t="s">
        <v>876</v>
      </c>
      <c r="AE151" s="4"/>
      <c r="AG151" s="7" t="s">
        <v>1234</v>
      </c>
      <c r="AH151">
        <v>0</v>
      </c>
      <c r="AI151">
        <v>0</v>
      </c>
      <c r="AJ151">
        <v>300</v>
      </c>
      <c r="AK151" s="5">
        <v>102</v>
      </c>
      <c r="AL151">
        <v>6</v>
      </c>
    </row>
    <row r="152" spans="1:38" x14ac:dyDescent="0.15">
      <c r="A152">
        <v>11310</v>
      </c>
      <c r="B152">
        <v>113</v>
      </c>
      <c r="C152" s="1" t="s">
        <v>1476</v>
      </c>
      <c r="D152" t="s">
        <v>330</v>
      </c>
      <c r="E152">
        <v>1</v>
      </c>
      <c r="F152">
        <v>1007</v>
      </c>
      <c r="G152" s="6" t="str">
        <f t="shared" si="7"/>
        <v>#stagePrivew_1007.png</v>
      </c>
      <c r="H152" s="6" t="str">
        <f t="shared" si="8"/>
        <v>11310-3840</v>
      </c>
      <c r="I152">
        <v>11311</v>
      </c>
      <c r="J152" t="s">
        <v>328</v>
      </c>
      <c r="K152" s="5">
        <v>14500</v>
      </c>
      <c r="L152">
        <v>3</v>
      </c>
      <c r="M152">
        <v>0</v>
      </c>
      <c r="N152" s="5">
        <f t="shared" si="6"/>
        <v>50</v>
      </c>
      <c r="O152" t="s">
        <v>1880</v>
      </c>
      <c r="T152" t="s">
        <v>605</v>
      </c>
      <c r="U152" s="6" t="s">
        <v>689</v>
      </c>
      <c r="V152" s="5" t="s">
        <v>690</v>
      </c>
      <c r="W152" s="5" t="s">
        <v>691</v>
      </c>
      <c r="X152">
        <v>127</v>
      </c>
      <c r="Y152">
        <f t="shared" si="9"/>
        <v>127</v>
      </c>
      <c r="AA152">
        <v>1131001</v>
      </c>
      <c r="AB152">
        <v>1131002</v>
      </c>
      <c r="AD152" s="1" t="s">
        <v>894</v>
      </c>
      <c r="AE152" s="4"/>
      <c r="AG152" s="7" t="s">
        <v>1254</v>
      </c>
      <c r="AH152">
        <v>0</v>
      </c>
      <c r="AI152">
        <v>0</v>
      </c>
      <c r="AJ152">
        <v>300</v>
      </c>
      <c r="AK152" s="5">
        <v>101</v>
      </c>
      <c r="AL152">
        <v>2</v>
      </c>
    </row>
    <row r="153" spans="1:38" x14ac:dyDescent="0.15">
      <c r="A153">
        <v>11311</v>
      </c>
      <c r="B153">
        <v>113</v>
      </c>
      <c r="C153" s="1" t="s">
        <v>1477</v>
      </c>
      <c r="D153" t="s">
        <v>337</v>
      </c>
      <c r="E153">
        <v>1</v>
      </c>
      <c r="F153">
        <v>1007</v>
      </c>
      <c r="G153" s="6" t="str">
        <f t="shared" si="7"/>
        <v>#stagePrivew_1007.png</v>
      </c>
      <c r="H153" s="6" t="str">
        <f t="shared" si="8"/>
        <v>11311-3840</v>
      </c>
      <c r="I153" t="s">
        <v>674</v>
      </c>
      <c r="J153" t="s">
        <v>319</v>
      </c>
      <c r="K153" s="5">
        <v>14600</v>
      </c>
      <c r="L153">
        <v>3</v>
      </c>
      <c r="M153">
        <v>0</v>
      </c>
      <c r="N153" s="5">
        <f t="shared" si="6"/>
        <v>50</v>
      </c>
      <c r="O153" t="s">
        <v>248</v>
      </c>
      <c r="T153" t="s">
        <v>606</v>
      </c>
      <c r="U153" s="6" t="s">
        <v>689</v>
      </c>
      <c r="V153" s="5" t="s">
        <v>690</v>
      </c>
      <c r="W153" s="5" t="s">
        <v>691</v>
      </c>
      <c r="X153">
        <v>128</v>
      </c>
      <c r="Y153">
        <f t="shared" si="9"/>
        <v>128</v>
      </c>
      <c r="AA153">
        <v>1131101</v>
      </c>
      <c r="AB153">
        <v>1131102</v>
      </c>
      <c r="AD153" s="1" t="s">
        <v>894</v>
      </c>
      <c r="AE153" s="4"/>
      <c r="AG153" s="7" t="s">
        <v>1255</v>
      </c>
      <c r="AH153">
        <v>0</v>
      </c>
      <c r="AI153">
        <v>0</v>
      </c>
      <c r="AJ153">
        <v>300</v>
      </c>
      <c r="AK153" s="5">
        <v>102</v>
      </c>
      <c r="AL153">
        <v>1</v>
      </c>
    </row>
    <row r="154" spans="1:38" x14ac:dyDescent="0.15">
      <c r="A154">
        <v>11312</v>
      </c>
      <c r="B154">
        <v>113</v>
      </c>
      <c r="C154" s="1" t="s">
        <v>1478</v>
      </c>
      <c r="D154" t="s">
        <v>339</v>
      </c>
      <c r="E154">
        <v>2</v>
      </c>
      <c r="F154">
        <v>1007</v>
      </c>
      <c r="G154" s="6" t="str">
        <f t="shared" si="7"/>
        <v>#stagePrivew_1007.png</v>
      </c>
      <c r="H154" s="6" t="str">
        <f t="shared" si="8"/>
        <v>11312-3840</v>
      </c>
      <c r="J154" t="s">
        <v>329</v>
      </c>
      <c r="K154" s="5">
        <v>14700</v>
      </c>
      <c r="L154">
        <v>2</v>
      </c>
      <c r="M154">
        <v>5</v>
      </c>
      <c r="N154" s="5">
        <f t="shared" si="6"/>
        <v>50</v>
      </c>
      <c r="O154" t="s">
        <v>248</v>
      </c>
      <c r="T154" t="s">
        <v>607</v>
      </c>
      <c r="U154" s="6" t="s">
        <v>689</v>
      </c>
      <c r="V154" s="5" t="s">
        <v>690</v>
      </c>
      <c r="W154" s="5" t="s">
        <v>691</v>
      </c>
      <c r="X154">
        <v>451</v>
      </c>
      <c r="Y154">
        <f t="shared" si="9"/>
        <v>451</v>
      </c>
      <c r="AA154">
        <v>1131201</v>
      </c>
      <c r="AB154">
        <v>1131202</v>
      </c>
      <c r="AD154" s="6" t="s">
        <v>876</v>
      </c>
      <c r="AE154" s="4"/>
      <c r="AG154" s="7" t="s">
        <v>1232</v>
      </c>
      <c r="AH154">
        <v>0</v>
      </c>
      <c r="AI154">
        <v>0</v>
      </c>
      <c r="AJ154">
        <v>300</v>
      </c>
      <c r="AK154" s="5">
        <v>101</v>
      </c>
      <c r="AL154">
        <v>2</v>
      </c>
    </row>
    <row r="155" spans="1:38" x14ac:dyDescent="0.15">
      <c r="A155">
        <v>11401</v>
      </c>
      <c r="B155">
        <v>114</v>
      </c>
      <c r="C155" s="1" t="s">
        <v>1479</v>
      </c>
      <c r="D155" t="s">
        <v>339</v>
      </c>
      <c r="E155">
        <v>1</v>
      </c>
      <c r="F155">
        <v>1007</v>
      </c>
      <c r="G155" s="6" t="str">
        <f t="shared" si="7"/>
        <v>#stagePrivew_1007.png</v>
      </c>
      <c r="H155" s="6" t="str">
        <f t="shared" si="8"/>
        <v>11401-3840</v>
      </c>
      <c r="I155">
        <v>11402</v>
      </c>
      <c r="J155" t="s">
        <v>307</v>
      </c>
      <c r="K155" s="5">
        <v>14800</v>
      </c>
      <c r="L155">
        <v>3</v>
      </c>
      <c r="M155">
        <v>0</v>
      </c>
      <c r="N155" s="5">
        <f t="shared" si="6"/>
        <v>50</v>
      </c>
      <c r="O155" t="s">
        <v>248</v>
      </c>
      <c r="T155" t="s">
        <v>608</v>
      </c>
      <c r="U155" s="6" t="s">
        <v>689</v>
      </c>
      <c r="V155" s="5" t="s">
        <v>690</v>
      </c>
      <c r="W155" s="5" t="s">
        <v>691</v>
      </c>
      <c r="X155">
        <v>130</v>
      </c>
      <c r="Y155">
        <f t="shared" si="9"/>
        <v>130</v>
      </c>
      <c r="AA155">
        <v>1140101</v>
      </c>
      <c r="AB155">
        <v>1140102</v>
      </c>
      <c r="AD155" s="1" t="s">
        <v>894</v>
      </c>
      <c r="AE155" s="4"/>
      <c r="AG155" s="7" t="s">
        <v>769</v>
      </c>
      <c r="AH155">
        <v>0</v>
      </c>
      <c r="AI155">
        <v>0</v>
      </c>
      <c r="AJ155">
        <v>300</v>
      </c>
      <c r="AK155" s="5">
        <v>102</v>
      </c>
      <c r="AL155">
        <v>1</v>
      </c>
    </row>
    <row r="156" spans="1:38" x14ac:dyDescent="0.15">
      <c r="A156">
        <v>11402</v>
      </c>
      <c r="B156">
        <v>114</v>
      </c>
      <c r="C156" s="1" t="s">
        <v>1480</v>
      </c>
      <c r="D156" t="s">
        <v>345</v>
      </c>
      <c r="E156">
        <v>1</v>
      </c>
      <c r="F156">
        <v>1007</v>
      </c>
      <c r="G156" s="6" t="str">
        <f t="shared" si="7"/>
        <v>#stagePrivew_1007.png</v>
      </c>
      <c r="H156" s="6" t="str">
        <f t="shared" si="8"/>
        <v>11402-3840</v>
      </c>
      <c r="I156" t="s">
        <v>634</v>
      </c>
      <c r="J156" t="s">
        <v>309</v>
      </c>
      <c r="K156" s="5">
        <v>14900</v>
      </c>
      <c r="L156">
        <v>20</v>
      </c>
      <c r="M156">
        <v>0</v>
      </c>
      <c r="N156" s="5">
        <f t="shared" si="6"/>
        <v>50</v>
      </c>
      <c r="O156" t="s">
        <v>1881</v>
      </c>
      <c r="T156" t="s">
        <v>609</v>
      </c>
      <c r="U156" s="6" t="s">
        <v>689</v>
      </c>
      <c r="V156" s="5" t="s">
        <v>690</v>
      </c>
      <c r="W156" s="5" t="s">
        <v>691</v>
      </c>
      <c r="X156">
        <v>131</v>
      </c>
      <c r="Y156">
        <f t="shared" si="9"/>
        <v>131</v>
      </c>
      <c r="AA156">
        <v>1140201</v>
      </c>
      <c r="AB156">
        <v>1140202</v>
      </c>
      <c r="AD156" s="1" t="s">
        <v>894</v>
      </c>
      <c r="AE156" s="4"/>
      <c r="AG156" s="7" t="s">
        <v>1254</v>
      </c>
      <c r="AH156">
        <v>0</v>
      </c>
      <c r="AI156">
        <v>0</v>
      </c>
      <c r="AJ156">
        <v>300</v>
      </c>
      <c r="AK156" s="5">
        <v>101</v>
      </c>
      <c r="AL156">
        <v>3</v>
      </c>
    </row>
    <row r="157" spans="1:38" x14ac:dyDescent="0.15">
      <c r="A157">
        <v>11403</v>
      </c>
      <c r="B157">
        <v>114</v>
      </c>
      <c r="C157" s="1" t="s">
        <v>1481</v>
      </c>
      <c r="D157" t="s">
        <v>330</v>
      </c>
      <c r="E157">
        <v>2</v>
      </c>
      <c r="F157">
        <v>1007</v>
      </c>
      <c r="G157" s="6" t="str">
        <f t="shared" si="7"/>
        <v>#stagePrivew_1007.png</v>
      </c>
      <c r="H157" s="6" t="str">
        <f t="shared" si="8"/>
        <v>11403-3840</v>
      </c>
      <c r="J157" t="s">
        <v>321</v>
      </c>
      <c r="K157" s="5">
        <v>15000</v>
      </c>
      <c r="L157">
        <v>1</v>
      </c>
      <c r="M157">
        <v>5</v>
      </c>
      <c r="N157" s="5">
        <f t="shared" si="6"/>
        <v>50</v>
      </c>
      <c r="O157" t="s">
        <v>1881</v>
      </c>
      <c r="T157" t="s">
        <v>610</v>
      </c>
      <c r="U157" s="6" t="s">
        <v>689</v>
      </c>
      <c r="V157" s="5" t="s">
        <v>690</v>
      </c>
      <c r="W157" s="5" t="s">
        <v>691</v>
      </c>
      <c r="X157">
        <v>462</v>
      </c>
      <c r="Y157">
        <f t="shared" si="9"/>
        <v>462</v>
      </c>
      <c r="AA157">
        <v>1140301</v>
      </c>
      <c r="AB157">
        <v>1140302</v>
      </c>
      <c r="AD157" s="6" t="s">
        <v>876</v>
      </c>
      <c r="AE157" s="4"/>
      <c r="AG157" s="7" t="s">
        <v>1246</v>
      </c>
      <c r="AH157">
        <v>0</v>
      </c>
      <c r="AI157">
        <v>0</v>
      </c>
      <c r="AJ157">
        <v>300</v>
      </c>
      <c r="AK157" s="5">
        <v>102</v>
      </c>
      <c r="AL157">
        <v>6</v>
      </c>
    </row>
    <row r="158" spans="1:38" x14ac:dyDescent="0.15">
      <c r="A158">
        <v>11404</v>
      </c>
      <c r="B158">
        <v>114</v>
      </c>
      <c r="C158" s="1" t="s">
        <v>1482</v>
      </c>
      <c r="D158" t="s">
        <v>337</v>
      </c>
      <c r="E158">
        <v>1</v>
      </c>
      <c r="F158">
        <v>1007</v>
      </c>
      <c r="G158" s="6" t="str">
        <f t="shared" si="7"/>
        <v>#stagePrivew_1007.png</v>
      </c>
      <c r="H158" s="6" t="str">
        <f t="shared" si="8"/>
        <v>11404-3840</v>
      </c>
      <c r="I158">
        <v>11405</v>
      </c>
      <c r="J158" t="s">
        <v>322</v>
      </c>
      <c r="K158" s="5">
        <v>15100</v>
      </c>
      <c r="L158">
        <v>3</v>
      </c>
      <c r="M158">
        <v>0</v>
      </c>
      <c r="N158" s="5">
        <f t="shared" si="6"/>
        <v>50</v>
      </c>
      <c r="O158" t="s">
        <v>1882</v>
      </c>
      <c r="T158" t="s">
        <v>611</v>
      </c>
      <c r="U158" s="6" t="s">
        <v>689</v>
      </c>
      <c r="V158" s="5" t="s">
        <v>690</v>
      </c>
      <c r="W158" s="5" t="s">
        <v>691</v>
      </c>
      <c r="X158">
        <v>133</v>
      </c>
      <c r="Y158">
        <f t="shared" si="9"/>
        <v>133</v>
      </c>
      <c r="AA158">
        <v>1140401</v>
      </c>
      <c r="AB158">
        <v>1140402</v>
      </c>
      <c r="AD158" s="1" t="s">
        <v>894</v>
      </c>
      <c r="AE158" s="4"/>
      <c r="AG158" s="7" t="s">
        <v>1255</v>
      </c>
      <c r="AH158">
        <v>0</v>
      </c>
      <c r="AI158">
        <v>0</v>
      </c>
      <c r="AJ158">
        <v>300</v>
      </c>
      <c r="AK158" s="5">
        <v>101</v>
      </c>
      <c r="AL158">
        <v>2</v>
      </c>
    </row>
    <row r="159" spans="1:38" x14ac:dyDescent="0.15">
      <c r="A159">
        <v>11405</v>
      </c>
      <c r="B159">
        <v>114</v>
      </c>
      <c r="C159" s="1" t="s">
        <v>1483</v>
      </c>
      <c r="D159" t="s">
        <v>339</v>
      </c>
      <c r="E159">
        <v>1</v>
      </c>
      <c r="F159">
        <v>1007</v>
      </c>
      <c r="G159" s="6" t="str">
        <f t="shared" si="7"/>
        <v>#stagePrivew_1007.png</v>
      </c>
      <c r="H159" s="6" t="str">
        <f t="shared" si="8"/>
        <v>11405-3840</v>
      </c>
      <c r="I159" t="s">
        <v>675</v>
      </c>
      <c r="J159" t="s">
        <v>323</v>
      </c>
      <c r="K159" s="5">
        <v>15200</v>
      </c>
      <c r="L159">
        <v>3</v>
      </c>
      <c r="M159">
        <v>0</v>
      </c>
      <c r="N159" s="5">
        <f t="shared" si="6"/>
        <v>50</v>
      </c>
      <c r="O159" t="s">
        <v>1882</v>
      </c>
      <c r="T159" t="s">
        <v>612</v>
      </c>
      <c r="U159" s="6" t="s">
        <v>689</v>
      </c>
      <c r="V159" s="5" t="s">
        <v>690</v>
      </c>
      <c r="W159" s="5" t="s">
        <v>691</v>
      </c>
      <c r="X159">
        <v>134</v>
      </c>
      <c r="Y159">
        <f t="shared" si="9"/>
        <v>134</v>
      </c>
      <c r="AA159">
        <v>1140501</v>
      </c>
      <c r="AB159">
        <v>1140502</v>
      </c>
      <c r="AD159" s="1" t="s">
        <v>894</v>
      </c>
      <c r="AE159" s="4"/>
      <c r="AG159" s="7" t="s">
        <v>769</v>
      </c>
      <c r="AH159">
        <v>0</v>
      </c>
      <c r="AI159">
        <v>0</v>
      </c>
      <c r="AJ159">
        <v>300</v>
      </c>
      <c r="AK159" s="5">
        <v>102</v>
      </c>
      <c r="AL159">
        <v>1</v>
      </c>
    </row>
    <row r="160" spans="1:38" x14ac:dyDescent="0.15">
      <c r="A160">
        <v>11406</v>
      </c>
      <c r="B160">
        <v>114</v>
      </c>
      <c r="C160" s="1" t="s">
        <v>1484</v>
      </c>
      <c r="D160" t="s">
        <v>345</v>
      </c>
      <c r="E160">
        <v>2</v>
      </c>
      <c r="F160">
        <v>1007</v>
      </c>
      <c r="G160" s="6" t="str">
        <f t="shared" si="7"/>
        <v>#stagePrivew_1007.png</v>
      </c>
      <c r="H160" s="6" t="str">
        <f t="shared" si="8"/>
        <v>11406-3840</v>
      </c>
      <c r="J160" t="s">
        <v>324</v>
      </c>
      <c r="K160" s="5">
        <v>15300</v>
      </c>
      <c r="L160">
        <v>2</v>
      </c>
      <c r="M160">
        <v>5</v>
      </c>
      <c r="N160" s="5">
        <f t="shared" si="6"/>
        <v>50</v>
      </c>
      <c r="O160" t="s">
        <v>1882</v>
      </c>
      <c r="T160" t="s">
        <v>613</v>
      </c>
      <c r="U160" s="6" t="s">
        <v>689</v>
      </c>
      <c r="V160" s="5" t="s">
        <v>690</v>
      </c>
      <c r="W160" s="5" t="s">
        <v>691</v>
      </c>
      <c r="X160">
        <v>472</v>
      </c>
      <c r="Y160">
        <f t="shared" si="9"/>
        <v>472</v>
      </c>
      <c r="AA160">
        <v>1140601</v>
      </c>
      <c r="AB160">
        <v>1140602</v>
      </c>
      <c r="AD160" s="6" t="s">
        <v>876</v>
      </c>
      <c r="AE160" s="4"/>
      <c r="AG160" s="7" t="s">
        <v>1237</v>
      </c>
      <c r="AH160">
        <v>0</v>
      </c>
      <c r="AI160">
        <v>0</v>
      </c>
      <c r="AJ160">
        <v>300</v>
      </c>
      <c r="AK160" s="5">
        <v>101</v>
      </c>
      <c r="AL160">
        <v>2</v>
      </c>
    </row>
    <row r="161" spans="1:38" x14ac:dyDescent="0.15">
      <c r="A161">
        <v>11407</v>
      </c>
      <c r="B161">
        <v>114</v>
      </c>
      <c r="C161" s="1" t="s">
        <v>1485</v>
      </c>
      <c r="D161" t="s">
        <v>330</v>
      </c>
      <c r="E161">
        <v>1</v>
      </c>
      <c r="F161">
        <v>1007</v>
      </c>
      <c r="G161" s="6" t="str">
        <f t="shared" si="7"/>
        <v>#stagePrivew_1007.png</v>
      </c>
      <c r="H161" s="6" t="str">
        <f t="shared" si="8"/>
        <v>11407-3840</v>
      </c>
      <c r="I161">
        <v>11408</v>
      </c>
      <c r="J161" t="s">
        <v>325</v>
      </c>
      <c r="K161" s="5">
        <v>15400</v>
      </c>
      <c r="L161">
        <v>3</v>
      </c>
      <c r="M161">
        <v>0</v>
      </c>
      <c r="N161" s="5">
        <f t="shared" si="6"/>
        <v>50</v>
      </c>
      <c r="O161" t="s">
        <v>1883</v>
      </c>
      <c r="T161" t="s">
        <v>563</v>
      </c>
      <c r="U161" s="6" t="s">
        <v>689</v>
      </c>
      <c r="V161" s="5" t="s">
        <v>690</v>
      </c>
      <c r="W161" s="5" t="s">
        <v>691</v>
      </c>
      <c r="X161">
        <v>136</v>
      </c>
      <c r="Y161">
        <f t="shared" si="9"/>
        <v>136</v>
      </c>
      <c r="AA161">
        <v>1140701</v>
      </c>
      <c r="AB161">
        <v>1140702</v>
      </c>
      <c r="AD161" s="1" t="s">
        <v>894</v>
      </c>
      <c r="AE161" s="4"/>
      <c r="AG161" s="7" t="s">
        <v>1254</v>
      </c>
      <c r="AH161">
        <v>0</v>
      </c>
      <c r="AI161">
        <v>0</v>
      </c>
      <c r="AJ161">
        <v>300</v>
      </c>
      <c r="AK161" s="5">
        <v>102</v>
      </c>
      <c r="AL161">
        <v>1</v>
      </c>
    </row>
    <row r="162" spans="1:38" x14ac:dyDescent="0.15">
      <c r="A162">
        <v>11408</v>
      </c>
      <c r="B162">
        <v>114</v>
      </c>
      <c r="C162" s="1" t="s">
        <v>1486</v>
      </c>
      <c r="D162" t="s">
        <v>337</v>
      </c>
      <c r="E162">
        <v>1</v>
      </c>
      <c r="F162">
        <v>1007</v>
      </c>
      <c r="G162" s="6" t="str">
        <f t="shared" si="7"/>
        <v>#stagePrivew_1007.png</v>
      </c>
      <c r="H162" s="6" t="str">
        <f t="shared" si="8"/>
        <v>11408-3840</v>
      </c>
      <c r="I162" t="s">
        <v>635</v>
      </c>
      <c r="J162" t="s">
        <v>326</v>
      </c>
      <c r="K162" s="5">
        <v>15500</v>
      </c>
      <c r="L162">
        <v>30</v>
      </c>
      <c r="M162">
        <v>0</v>
      </c>
      <c r="N162" s="5">
        <f t="shared" si="6"/>
        <v>50</v>
      </c>
      <c r="O162" t="s">
        <v>1883</v>
      </c>
      <c r="T162" t="s">
        <v>564</v>
      </c>
      <c r="U162" s="6" t="s">
        <v>689</v>
      </c>
      <c r="V162" s="5" t="s">
        <v>690</v>
      </c>
      <c r="W162" s="5" t="s">
        <v>691</v>
      </c>
      <c r="X162">
        <v>137</v>
      </c>
      <c r="Y162">
        <f t="shared" si="9"/>
        <v>137</v>
      </c>
      <c r="AA162">
        <v>1140801</v>
      </c>
      <c r="AB162">
        <v>1140802</v>
      </c>
      <c r="AD162" s="1" t="s">
        <v>894</v>
      </c>
      <c r="AE162" s="4"/>
      <c r="AG162" s="7" t="s">
        <v>1255</v>
      </c>
      <c r="AH162">
        <v>0</v>
      </c>
      <c r="AI162">
        <v>0</v>
      </c>
      <c r="AJ162">
        <v>300</v>
      </c>
      <c r="AK162" s="5">
        <v>101</v>
      </c>
      <c r="AL162">
        <v>3</v>
      </c>
    </row>
    <row r="163" spans="1:38" x14ac:dyDescent="0.15">
      <c r="A163">
        <v>11409</v>
      </c>
      <c r="B163">
        <v>114</v>
      </c>
      <c r="C163" s="1" t="s">
        <v>1487</v>
      </c>
      <c r="D163" t="s">
        <v>339</v>
      </c>
      <c r="E163">
        <v>2</v>
      </c>
      <c r="F163">
        <v>1007</v>
      </c>
      <c r="G163" s="6" t="str">
        <f t="shared" si="7"/>
        <v>#stagePrivew_1007.png</v>
      </c>
      <c r="H163" s="6" t="str">
        <f t="shared" si="8"/>
        <v>11409-3840</v>
      </c>
      <c r="J163" t="s">
        <v>327</v>
      </c>
      <c r="K163" s="5">
        <v>15600</v>
      </c>
      <c r="L163">
        <v>1</v>
      </c>
      <c r="M163">
        <v>5</v>
      </c>
      <c r="N163" s="5">
        <f t="shared" si="6"/>
        <v>50</v>
      </c>
      <c r="O163" t="s">
        <v>1884</v>
      </c>
      <c r="T163" t="s">
        <v>565</v>
      </c>
      <c r="U163" s="6" t="s">
        <v>689</v>
      </c>
      <c r="V163" s="5" t="s">
        <v>690</v>
      </c>
      <c r="W163" s="5" t="s">
        <v>691</v>
      </c>
      <c r="X163">
        <v>483</v>
      </c>
      <c r="Y163">
        <f t="shared" si="9"/>
        <v>483</v>
      </c>
      <c r="AA163">
        <v>1140901</v>
      </c>
      <c r="AB163">
        <v>1140902</v>
      </c>
      <c r="AD163" s="6" t="s">
        <v>876</v>
      </c>
      <c r="AE163" s="4"/>
      <c r="AG163" s="7" t="s">
        <v>1247</v>
      </c>
      <c r="AH163">
        <v>0</v>
      </c>
      <c r="AI163">
        <v>0</v>
      </c>
      <c r="AJ163">
        <v>300</v>
      </c>
      <c r="AK163" s="5">
        <v>102</v>
      </c>
      <c r="AL163">
        <v>6</v>
      </c>
    </row>
    <row r="164" spans="1:38" x14ac:dyDescent="0.15">
      <c r="A164">
        <v>11410</v>
      </c>
      <c r="B164">
        <v>114</v>
      </c>
      <c r="C164" s="1" t="s">
        <v>1488</v>
      </c>
      <c r="D164" t="s">
        <v>330</v>
      </c>
      <c r="E164">
        <v>1</v>
      </c>
      <c r="F164">
        <v>1007</v>
      </c>
      <c r="G164" s="6" t="str">
        <f t="shared" si="7"/>
        <v>#stagePrivew_1007.png</v>
      </c>
      <c r="H164" s="6" t="str">
        <f t="shared" si="8"/>
        <v>11410-3840</v>
      </c>
      <c r="I164">
        <v>11411</v>
      </c>
      <c r="J164" t="s">
        <v>328</v>
      </c>
      <c r="K164" s="5">
        <v>15700</v>
      </c>
      <c r="L164">
        <v>3</v>
      </c>
      <c r="M164">
        <v>0</v>
      </c>
      <c r="N164" s="5">
        <f t="shared" si="6"/>
        <v>50</v>
      </c>
      <c r="O164" t="s">
        <v>1884</v>
      </c>
      <c r="T164" t="s">
        <v>566</v>
      </c>
      <c r="U164" s="6" t="s">
        <v>689</v>
      </c>
      <c r="V164" s="5" t="s">
        <v>690</v>
      </c>
      <c r="W164" s="5" t="s">
        <v>691</v>
      </c>
      <c r="X164">
        <v>139</v>
      </c>
      <c r="Y164">
        <f t="shared" si="9"/>
        <v>139</v>
      </c>
      <c r="AA164">
        <v>1141001</v>
      </c>
      <c r="AB164">
        <v>1141002</v>
      </c>
      <c r="AD164" s="1" t="s">
        <v>894</v>
      </c>
      <c r="AE164" s="4"/>
      <c r="AG164" s="7" t="s">
        <v>1254</v>
      </c>
      <c r="AH164">
        <v>0</v>
      </c>
      <c r="AI164">
        <v>0</v>
      </c>
      <c r="AJ164">
        <v>300</v>
      </c>
      <c r="AK164" s="5">
        <v>101</v>
      </c>
      <c r="AL164">
        <v>2</v>
      </c>
    </row>
    <row r="165" spans="1:38" x14ac:dyDescent="0.15">
      <c r="A165">
        <v>11411</v>
      </c>
      <c r="B165">
        <v>114</v>
      </c>
      <c r="C165" s="1" t="s">
        <v>1489</v>
      </c>
      <c r="D165" t="s">
        <v>337</v>
      </c>
      <c r="E165">
        <v>1</v>
      </c>
      <c r="F165">
        <v>1007</v>
      </c>
      <c r="G165" s="6" t="str">
        <f t="shared" si="7"/>
        <v>#stagePrivew_1007.png</v>
      </c>
      <c r="H165" s="6" t="str">
        <f t="shared" si="8"/>
        <v>11411-3840</v>
      </c>
      <c r="I165" t="s">
        <v>676</v>
      </c>
      <c r="J165" t="s">
        <v>319</v>
      </c>
      <c r="K165" s="5">
        <v>15800</v>
      </c>
      <c r="L165">
        <v>3</v>
      </c>
      <c r="M165">
        <v>0</v>
      </c>
      <c r="N165" s="5">
        <f t="shared" si="6"/>
        <v>50</v>
      </c>
      <c r="O165" t="s">
        <v>1885</v>
      </c>
      <c r="T165" t="s">
        <v>567</v>
      </c>
      <c r="U165" s="6" t="s">
        <v>689</v>
      </c>
      <c r="V165" s="5" t="s">
        <v>690</v>
      </c>
      <c r="W165" s="5" t="s">
        <v>691</v>
      </c>
      <c r="X165">
        <v>140</v>
      </c>
      <c r="Y165">
        <f t="shared" si="9"/>
        <v>140</v>
      </c>
      <c r="AA165">
        <v>1141101</v>
      </c>
      <c r="AB165">
        <v>1141102</v>
      </c>
      <c r="AD165" s="1" t="s">
        <v>894</v>
      </c>
      <c r="AE165" s="4"/>
      <c r="AG165" s="7" t="s">
        <v>1255</v>
      </c>
      <c r="AH165">
        <v>0</v>
      </c>
      <c r="AI165">
        <v>0</v>
      </c>
      <c r="AJ165">
        <v>300</v>
      </c>
      <c r="AK165" s="5">
        <v>102</v>
      </c>
      <c r="AL165">
        <v>1</v>
      </c>
    </row>
    <row r="166" spans="1:38" x14ac:dyDescent="0.15">
      <c r="A166">
        <v>11412</v>
      </c>
      <c r="B166">
        <v>114</v>
      </c>
      <c r="C166" s="1" t="s">
        <v>1490</v>
      </c>
      <c r="D166" t="s">
        <v>339</v>
      </c>
      <c r="E166">
        <v>2</v>
      </c>
      <c r="F166">
        <v>1007</v>
      </c>
      <c r="G166" s="6" t="str">
        <f t="shared" si="7"/>
        <v>#stagePrivew_1007.png</v>
      </c>
      <c r="H166" s="6" t="str">
        <f t="shared" si="8"/>
        <v>11412-3840</v>
      </c>
      <c r="J166" t="s">
        <v>329</v>
      </c>
      <c r="K166" s="5">
        <v>15900</v>
      </c>
      <c r="L166">
        <v>2</v>
      </c>
      <c r="M166">
        <v>5</v>
      </c>
      <c r="N166" s="5">
        <f t="shared" si="6"/>
        <v>50</v>
      </c>
      <c r="O166" t="s">
        <v>1885</v>
      </c>
      <c r="T166" t="s">
        <v>568</v>
      </c>
      <c r="U166" s="6" t="s">
        <v>689</v>
      </c>
      <c r="V166" s="5" t="s">
        <v>690</v>
      </c>
      <c r="W166" s="5" t="s">
        <v>691</v>
      </c>
      <c r="X166">
        <v>493</v>
      </c>
      <c r="Y166">
        <f t="shared" si="9"/>
        <v>493</v>
      </c>
      <c r="AA166">
        <v>1141201</v>
      </c>
      <c r="AB166">
        <v>1141202</v>
      </c>
      <c r="AD166" s="6" t="s">
        <v>876</v>
      </c>
      <c r="AE166" s="4"/>
      <c r="AG166" s="7" t="s">
        <v>1239</v>
      </c>
      <c r="AH166">
        <v>0</v>
      </c>
      <c r="AI166">
        <v>0</v>
      </c>
      <c r="AJ166">
        <v>300</v>
      </c>
      <c r="AK166" s="5">
        <v>101</v>
      </c>
      <c r="AL166">
        <v>2</v>
      </c>
    </row>
    <row r="167" spans="1:38" x14ac:dyDescent="0.15">
      <c r="A167">
        <v>11501</v>
      </c>
      <c r="B167">
        <v>115</v>
      </c>
      <c r="C167" s="1" t="s">
        <v>1491</v>
      </c>
      <c r="D167" t="s">
        <v>339</v>
      </c>
      <c r="E167">
        <v>1</v>
      </c>
      <c r="F167">
        <v>1007</v>
      </c>
      <c r="G167" s="6" t="str">
        <f t="shared" si="7"/>
        <v>#stagePrivew_1007.png</v>
      </c>
      <c r="H167" s="6" t="str">
        <f t="shared" si="8"/>
        <v>11501-3840</v>
      </c>
      <c r="I167">
        <v>11502</v>
      </c>
      <c r="J167" t="s">
        <v>307</v>
      </c>
      <c r="K167" s="5">
        <v>16000</v>
      </c>
      <c r="L167">
        <v>3</v>
      </c>
      <c r="M167">
        <v>0</v>
      </c>
      <c r="N167" s="5">
        <f t="shared" si="6"/>
        <v>50</v>
      </c>
      <c r="O167" t="s">
        <v>1885</v>
      </c>
      <c r="T167" t="s">
        <v>569</v>
      </c>
      <c r="U167" s="6" t="s">
        <v>689</v>
      </c>
      <c r="V167" s="5" t="s">
        <v>690</v>
      </c>
      <c r="W167" s="5" t="s">
        <v>691</v>
      </c>
      <c r="X167">
        <v>142</v>
      </c>
      <c r="Y167">
        <f t="shared" si="9"/>
        <v>142</v>
      </c>
      <c r="AA167">
        <v>1150101</v>
      </c>
      <c r="AB167">
        <v>1150102</v>
      </c>
      <c r="AD167" s="1" t="s">
        <v>897</v>
      </c>
      <c r="AE167" s="4"/>
      <c r="AG167" s="7" t="s">
        <v>769</v>
      </c>
      <c r="AH167">
        <v>0</v>
      </c>
      <c r="AI167">
        <v>0</v>
      </c>
      <c r="AJ167">
        <v>300</v>
      </c>
      <c r="AK167" s="5">
        <v>102</v>
      </c>
      <c r="AL167">
        <v>1</v>
      </c>
    </row>
    <row r="168" spans="1:38" x14ac:dyDescent="0.15">
      <c r="A168">
        <v>11502</v>
      </c>
      <c r="B168">
        <v>115</v>
      </c>
      <c r="C168" s="1" t="s">
        <v>1492</v>
      </c>
      <c r="D168" t="s">
        <v>345</v>
      </c>
      <c r="E168">
        <v>1</v>
      </c>
      <c r="F168">
        <v>1007</v>
      </c>
      <c r="G168" s="6" t="str">
        <f t="shared" si="7"/>
        <v>#stagePrivew_1007.png</v>
      </c>
      <c r="H168" s="6" t="str">
        <f t="shared" si="8"/>
        <v>11502-3840</v>
      </c>
      <c r="I168" t="s">
        <v>636</v>
      </c>
      <c r="J168" t="s">
        <v>309</v>
      </c>
      <c r="K168" s="5">
        <v>16100</v>
      </c>
      <c r="L168">
        <v>20</v>
      </c>
      <c r="M168">
        <v>0</v>
      </c>
      <c r="N168" s="5">
        <f t="shared" si="6"/>
        <v>50</v>
      </c>
      <c r="O168" t="s">
        <v>1886</v>
      </c>
      <c r="T168" t="s">
        <v>570</v>
      </c>
      <c r="U168" s="6" t="s">
        <v>689</v>
      </c>
      <c r="V168" s="5" t="s">
        <v>690</v>
      </c>
      <c r="W168" s="5" t="s">
        <v>691</v>
      </c>
      <c r="X168">
        <v>143</v>
      </c>
      <c r="Y168">
        <f t="shared" si="9"/>
        <v>143</v>
      </c>
      <c r="AA168">
        <v>1150201</v>
      </c>
      <c r="AB168">
        <v>1150202</v>
      </c>
      <c r="AD168" s="1" t="s">
        <v>897</v>
      </c>
      <c r="AE168" s="4"/>
      <c r="AG168" s="7" t="s">
        <v>1256</v>
      </c>
      <c r="AH168">
        <v>0</v>
      </c>
      <c r="AI168">
        <v>0</v>
      </c>
      <c r="AJ168">
        <v>300</v>
      </c>
      <c r="AK168" s="5">
        <v>101</v>
      </c>
      <c r="AL168">
        <v>3</v>
      </c>
    </row>
    <row r="169" spans="1:38" x14ac:dyDescent="0.15">
      <c r="A169">
        <v>11503</v>
      </c>
      <c r="B169">
        <v>115</v>
      </c>
      <c r="C169" s="1" t="s">
        <v>1493</v>
      </c>
      <c r="D169" t="s">
        <v>330</v>
      </c>
      <c r="E169">
        <v>2</v>
      </c>
      <c r="F169">
        <v>1007</v>
      </c>
      <c r="G169" s="6" t="str">
        <f t="shared" si="7"/>
        <v>#stagePrivew_1007.png</v>
      </c>
      <c r="H169" s="6" t="str">
        <f t="shared" si="8"/>
        <v>11503-3840</v>
      </c>
      <c r="J169" t="s">
        <v>321</v>
      </c>
      <c r="K169" s="5">
        <v>16200</v>
      </c>
      <c r="L169">
        <v>1</v>
      </c>
      <c r="M169">
        <v>5</v>
      </c>
      <c r="N169" s="5">
        <f t="shared" si="6"/>
        <v>50</v>
      </c>
      <c r="O169" t="s">
        <v>1886</v>
      </c>
      <c r="T169" t="s">
        <v>571</v>
      </c>
      <c r="U169" s="6" t="s">
        <v>689</v>
      </c>
      <c r="V169" s="5" t="s">
        <v>690</v>
      </c>
      <c r="W169" s="5" t="s">
        <v>691</v>
      </c>
      <c r="X169">
        <v>504</v>
      </c>
      <c r="Y169">
        <f t="shared" si="9"/>
        <v>504</v>
      </c>
      <c r="AA169">
        <v>1150301</v>
      </c>
      <c r="AB169">
        <v>1150302</v>
      </c>
      <c r="AD169" s="6" t="s">
        <v>876</v>
      </c>
      <c r="AE169" s="4"/>
      <c r="AG169" s="7" t="s">
        <v>1244</v>
      </c>
      <c r="AH169">
        <v>0</v>
      </c>
      <c r="AI169">
        <v>0</v>
      </c>
      <c r="AJ169">
        <v>300</v>
      </c>
      <c r="AK169" s="5">
        <v>102</v>
      </c>
      <c r="AL169">
        <v>6</v>
      </c>
    </row>
    <row r="170" spans="1:38" x14ac:dyDescent="0.15">
      <c r="A170">
        <v>11504</v>
      </c>
      <c r="B170">
        <v>115</v>
      </c>
      <c r="C170" s="1" t="s">
        <v>1494</v>
      </c>
      <c r="D170" t="s">
        <v>337</v>
      </c>
      <c r="E170">
        <v>1</v>
      </c>
      <c r="F170">
        <v>1007</v>
      </c>
      <c r="G170" s="6" t="str">
        <f t="shared" si="7"/>
        <v>#stagePrivew_1007.png</v>
      </c>
      <c r="H170" s="6" t="str">
        <f t="shared" si="8"/>
        <v>11504-3840</v>
      </c>
      <c r="I170">
        <v>11505</v>
      </c>
      <c r="J170" t="s">
        <v>322</v>
      </c>
      <c r="K170" s="5">
        <v>16300</v>
      </c>
      <c r="L170">
        <v>3</v>
      </c>
      <c r="M170">
        <v>0</v>
      </c>
      <c r="N170" s="5">
        <f t="shared" si="6"/>
        <v>50</v>
      </c>
      <c r="O170" t="s">
        <v>1887</v>
      </c>
      <c r="T170" t="s">
        <v>572</v>
      </c>
      <c r="U170" s="6" t="s">
        <v>689</v>
      </c>
      <c r="V170" s="5" t="s">
        <v>690</v>
      </c>
      <c r="W170" s="5" t="s">
        <v>691</v>
      </c>
      <c r="X170">
        <v>145</v>
      </c>
      <c r="Y170">
        <f t="shared" si="9"/>
        <v>145</v>
      </c>
      <c r="AA170">
        <v>1150401</v>
      </c>
      <c r="AB170">
        <v>1150402</v>
      </c>
      <c r="AD170" s="1" t="s">
        <v>897</v>
      </c>
      <c r="AE170" s="4"/>
      <c r="AG170" s="7" t="s">
        <v>1257</v>
      </c>
      <c r="AH170">
        <v>0</v>
      </c>
      <c r="AI170">
        <v>0</v>
      </c>
      <c r="AJ170">
        <v>300</v>
      </c>
      <c r="AK170" s="5">
        <v>101</v>
      </c>
      <c r="AL170">
        <v>2</v>
      </c>
    </row>
    <row r="171" spans="1:38" x14ac:dyDescent="0.15">
      <c r="A171">
        <v>11505</v>
      </c>
      <c r="B171">
        <v>115</v>
      </c>
      <c r="C171" s="1" t="s">
        <v>1495</v>
      </c>
      <c r="D171" t="s">
        <v>339</v>
      </c>
      <c r="E171">
        <v>1</v>
      </c>
      <c r="F171">
        <v>1007</v>
      </c>
      <c r="G171" s="6" t="str">
        <f t="shared" si="7"/>
        <v>#stagePrivew_1007.png</v>
      </c>
      <c r="H171" s="6" t="str">
        <f t="shared" si="8"/>
        <v>11505-3840</v>
      </c>
      <c r="I171" t="s">
        <v>677</v>
      </c>
      <c r="J171" t="s">
        <v>323</v>
      </c>
      <c r="K171" s="5">
        <v>16400</v>
      </c>
      <c r="L171">
        <v>3</v>
      </c>
      <c r="M171">
        <v>0</v>
      </c>
      <c r="N171" s="5">
        <f t="shared" si="6"/>
        <v>50</v>
      </c>
      <c r="O171" t="s">
        <v>1887</v>
      </c>
      <c r="T171" t="s">
        <v>573</v>
      </c>
      <c r="U171" s="6" t="s">
        <v>689</v>
      </c>
      <c r="V171" s="5" t="s">
        <v>690</v>
      </c>
      <c r="W171" s="5" t="s">
        <v>691</v>
      </c>
      <c r="X171">
        <v>146</v>
      </c>
      <c r="Y171">
        <f t="shared" si="9"/>
        <v>146</v>
      </c>
      <c r="AA171">
        <v>1150501</v>
      </c>
      <c r="AB171">
        <v>1150502</v>
      </c>
      <c r="AD171" s="1" t="s">
        <v>897</v>
      </c>
      <c r="AE171" s="4"/>
      <c r="AG171" s="7" t="s">
        <v>769</v>
      </c>
      <c r="AH171">
        <v>0</v>
      </c>
      <c r="AI171">
        <v>0</v>
      </c>
      <c r="AJ171">
        <v>300</v>
      </c>
      <c r="AK171" s="5">
        <v>102</v>
      </c>
      <c r="AL171">
        <v>1</v>
      </c>
    </row>
    <row r="172" spans="1:38" x14ac:dyDescent="0.15">
      <c r="A172">
        <v>11506</v>
      </c>
      <c r="B172">
        <v>115</v>
      </c>
      <c r="C172" s="1" t="s">
        <v>1496</v>
      </c>
      <c r="D172" t="s">
        <v>345</v>
      </c>
      <c r="E172">
        <v>2</v>
      </c>
      <c r="F172">
        <v>1007</v>
      </c>
      <c r="G172" s="6" t="str">
        <f t="shared" si="7"/>
        <v>#stagePrivew_1007.png</v>
      </c>
      <c r="H172" s="6" t="str">
        <f t="shared" si="8"/>
        <v>11506-3840</v>
      </c>
      <c r="J172" t="s">
        <v>324</v>
      </c>
      <c r="K172" s="5">
        <v>16500</v>
      </c>
      <c r="L172">
        <v>2</v>
      </c>
      <c r="M172">
        <v>5</v>
      </c>
      <c r="N172" s="5">
        <f t="shared" si="6"/>
        <v>50</v>
      </c>
      <c r="O172" t="s">
        <v>1887</v>
      </c>
      <c r="T172" t="s">
        <v>574</v>
      </c>
      <c r="U172" s="6" t="s">
        <v>689</v>
      </c>
      <c r="V172" s="5" t="s">
        <v>690</v>
      </c>
      <c r="W172" s="5" t="s">
        <v>691</v>
      </c>
      <c r="X172">
        <v>514</v>
      </c>
      <c r="Y172">
        <f t="shared" si="9"/>
        <v>514</v>
      </c>
      <c r="AA172">
        <v>1150601</v>
      </c>
      <c r="AB172">
        <v>1150602</v>
      </c>
      <c r="AD172" s="6" t="s">
        <v>876</v>
      </c>
      <c r="AE172" s="4"/>
      <c r="AG172" s="7" t="s">
        <v>1245</v>
      </c>
      <c r="AH172">
        <v>0</v>
      </c>
      <c r="AI172">
        <v>0</v>
      </c>
      <c r="AJ172">
        <v>300</v>
      </c>
      <c r="AK172" s="5">
        <v>101</v>
      </c>
      <c r="AL172">
        <v>2</v>
      </c>
    </row>
    <row r="173" spans="1:38" x14ac:dyDescent="0.15">
      <c r="A173">
        <v>11507</v>
      </c>
      <c r="B173">
        <v>115</v>
      </c>
      <c r="C173" s="1" t="s">
        <v>1497</v>
      </c>
      <c r="D173" t="s">
        <v>330</v>
      </c>
      <c r="E173">
        <v>1</v>
      </c>
      <c r="F173">
        <v>1007</v>
      </c>
      <c r="G173" s="6" t="str">
        <f t="shared" si="7"/>
        <v>#stagePrivew_1007.png</v>
      </c>
      <c r="H173" s="6" t="str">
        <f t="shared" si="8"/>
        <v>11507-3840</v>
      </c>
      <c r="I173">
        <v>11508</v>
      </c>
      <c r="J173" t="s">
        <v>325</v>
      </c>
      <c r="K173" s="5">
        <v>16600</v>
      </c>
      <c r="L173">
        <v>3</v>
      </c>
      <c r="M173">
        <v>0</v>
      </c>
      <c r="N173" s="5">
        <f t="shared" si="6"/>
        <v>50</v>
      </c>
      <c r="O173" t="s">
        <v>1888</v>
      </c>
      <c r="T173" t="s">
        <v>575</v>
      </c>
      <c r="U173" s="6" t="s">
        <v>689</v>
      </c>
      <c r="V173" s="5" t="s">
        <v>690</v>
      </c>
      <c r="W173" s="5" t="s">
        <v>691</v>
      </c>
      <c r="X173">
        <v>148</v>
      </c>
      <c r="Y173">
        <f t="shared" si="9"/>
        <v>148</v>
      </c>
      <c r="AA173">
        <v>1150701</v>
      </c>
      <c r="AB173">
        <v>1150702</v>
      </c>
      <c r="AD173" s="1" t="s">
        <v>897</v>
      </c>
      <c r="AE173" s="4"/>
      <c r="AG173" s="7" t="s">
        <v>1256</v>
      </c>
      <c r="AH173">
        <v>0</v>
      </c>
      <c r="AI173">
        <v>0</v>
      </c>
      <c r="AJ173">
        <v>300</v>
      </c>
      <c r="AK173" s="5">
        <v>102</v>
      </c>
      <c r="AL173">
        <v>1</v>
      </c>
    </row>
    <row r="174" spans="1:38" x14ac:dyDescent="0.15">
      <c r="A174">
        <v>11508</v>
      </c>
      <c r="B174">
        <v>115</v>
      </c>
      <c r="C174" s="1" t="s">
        <v>1498</v>
      </c>
      <c r="D174" t="s">
        <v>337</v>
      </c>
      <c r="E174">
        <v>1</v>
      </c>
      <c r="F174">
        <v>1007</v>
      </c>
      <c r="G174" s="6" t="str">
        <f t="shared" si="7"/>
        <v>#stagePrivew_1007.png</v>
      </c>
      <c r="H174" s="6" t="str">
        <f t="shared" si="8"/>
        <v>11508-3840</v>
      </c>
      <c r="I174" t="s">
        <v>637</v>
      </c>
      <c r="J174" t="s">
        <v>326</v>
      </c>
      <c r="K174" s="5">
        <v>16700</v>
      </c>
      <c r="L174">
        <v>30</v>
      </c>
      <c r="M174">
        <v>0</v>
      </c>
      <c r="N174" s="5">
        <f t="shared" si="6"/>
        <v>50</v>
      </c>
      <c r="O174" t="s">
        <v>1888</v>
      </c>
      <c r="T174" t="s">
        <v>576</v>
      </c>
      <c r="U174" s="6" t="s">
        <v>689</v>
      </c>
      <c r="V174" s="5" t="s">
        <v>690</v>
      </c>
      <c r="W174" s="5" t="s">
        <v>691</v>
      </c>
      <c r="X174">
        <v>149</v>
      </c>
      <c r="Y174">
        <f t="shared" si="9"/>
        <v>149</v>
      </c>
      <c r="AA174">
        <v>1150801</v>
      </c>
      <c r="AB174">
        <v>1150802</v>
      </c>
      <c r="AD174" s="1" t="s">
        <v>897</v>
      </c>
      <c r="AE174" s="4"/>
      <c r="AG174" s="7" t="s">
        <v>1257</v>
      </c>
      <c r="AH174">
        <v>0</v>
      </c>
      <c r="AI174">
        <v>0</v>
      </c>
      <c r="AJ174">
        <v>300</v>
      </c>
      <c r="AK174" s="5">
        <v>101</v>
      </c>
      <c r="AL174">
        <v>3</v>
      </c>
    </row>
    <row r="175" spans="1:38" x14ac:dyDescent="0.15">
      <c r="A175">
        <v>11509</v>
      </c>
      <c r="B175">
        <v>115</v>
      </c>
      <c r="C175" s="1" t="s">
        <v>1499</v>
      </c>
      <c r="D175" t="s">
        <v>339</v>
      </c>
      <c r="E175">
        <v>2</v>
      </c>
      <c r="F175">
        <v>1007</v>
      </c>
      <c r="G175" s="6" t="str">
        <f t="shared" si="7"/>
        <v>#stagePrivew_1007.png</v>
      </c>
      <c r="H175" s="6" t="str">
        <f t="shared" si="8"/>
        <v>11509-3840</v>
      </c>
      <c r="J175" t="s">
        <v>327</v>
      </c>
      <c r="K175" s="5">
        <v>16800</v>
      </c>
      <c r="L175">
        <v>1</v>
      </c>
      <c r="M175">
        <v>5</v>
      </c>
      <c r="N175" s="5">
        <f t="shared" si="6"/>
        <v>50</v>
      </c>
      <c r="O175" t="s">
        <v>1889</v>
      </c>
      <c r="T175" t="s">
        <v>577</v>
      </c>
      <c r="U175" s="6" t="s">
        <v>689</v>
      </c>
      <c r="V175" s="5" t="s">
        <v>690</v>
      </c>
      <c r="W175" s="5" t="s">
        <v>691</v>
      </c>
      <c r="X175">
        <v>525</v>
      </c>
      <c r="Y175">
        <f t="shared" si="9"/>
        <v>525</v>
      </c>
      <c r="AA175">
        <v>1150901</v>
      </c>
      <c r="AB175">
        <v>1150902</v>
      </c>
      <c r="AD175" s="6" t="s">
        <v>876</v>
      </c>
      <c r="AE175" s="4"/>
      <c r="AG175" s="7" t="s">
        <v>1234</v>
      </c>
      <c r="AH175">
        <v>0</v>
      </c>
      <c r="AI175">
        <v>0</v>
      </c>
      <c r="AJ175">
        <v>300</v>
      </c>
      <c r="AK175" s="5">
        <v>102</v>
      </c>
      <c r="AL175">
        <v>6</v>
      </c>
    </row>
    <row r="176" spans="1:38" x14ac:dyDescent="0.15">
      <c r="A176">
        <v>11510</v>
      </c>
      <c r="B176">
        <v>115</v>
      </c>
      <c r="C176" s="1" t="s">
        <v>1500</v>
      </c>
      <c r="D176" t="s">
        <v>330</v>
      </c>
      <c r="E176">
        <v>1</v>
      </c>
      <c r="F176">
        <v>1007</v>
      </c>
      <c r="G176" s="6" t="str">
        <f t="shared" si="7"/>
        <v>#stagePrivew_1007.png</v>
      </c>
      <c r="H176" s="6" t="str">
        <f t="shared" si="8"/>
        <v>11510-3840</v>
      </c>
      <c r="I176">
        <v>11511</v>
      </c>
      <c r="J176" t="s">
        <v>328</v>
      </c>
      <c r="K176" s="5">
        <v>16900</v>
      </c>
      <c r="L176">
        <v>3</v>
      </c>
      <c r="M176">
        <v>0</v>
      </c>
      <c r="N176" s="5">
        <f t="shared" si="6"/>
        <v>50</v>
      </c>
      <c r="O176" t="s">
        <v>1889</v>
      </c>
      <c r="T176" t="s">
        <v>578</v>
      </c>
      <c r="U176" s="6" t="s">
        <v>689</v>
      </c>
      <c r="V176" s="5" t="s">
        <v>690</v>
      </c>
      <c r="W176" s="5" t="s">
        <v>691</v>
      </c>
      <c r="X176">
        <v>151</v>
      </c>
      <c r="Y176">
        <f t="shared" si="9"/>
        <v>151</v>
      </c>
      <c r="AA176">
        <v>1151001</v>
      </c>
      <c r="AB176">
        <v>1151002</v>
      </c>
      <c r="AD176" s="1" t="s">
        <v>897</v>
      </c>
      <c r="AE176" s="4"/>
      <c r="AG176" s="7" t="s">
        <v>1256</v>
      </c>
      <c r="AH176">
        <v>0</v>
      </c>
      <c r="AI176">
        <v>0</v>
      </c>
      <c r="AJ176">
        <v>300</v>
      </c>
      <c r="AK176" s="5">
        <v>101</v>
      </c>
      <c r="AL176">
        <v>2</v>
      </c>
    </row>
    <row r="177" spans="1:38" x14ac:dyDescent="0.15">
      <c r="A177">
        <v>11511</v>
      </c>
      <c r="B177">
        <v>115</v>
      </c>
      <c r="C177" s="1" t="s">
        <v>1501</v>
      </c>
      <c r="D177" t="s">
        <v>337</v>
      </c>
      <c r="E177">
        <v>1</v>
      </c>
      <c r="F177">
        <v>1007</v>
      </c>
      <c r="G177" s="6" t="str">
        <f t="shared" si="7"/>
        <v>#stagePrivew_1007.png</v>
      </c>
      <c r="H177" s="6" t="str">
        <f t="shared" si="8"/>
        <v>11511-3840</v>
      </c>
      <c r="I177" t="s">
        <v>678</v>
      </c>
      <c r="J177" t="s">
        <v>319</v>
      </c>
      <c r="K177" s="5">
        <v>17000</v>
      </c>
      <c r="L177">
        <v>3</v>
      </c>
      <c r="M177">
        <v>0</v>
      </c>
      <c r="N177" s="5">
        <f t="shared" si="6"/>
        <v>50</v>
      </c>
      <c r="O177" t="s">
        <v>251</v>
      </c>
      <c r="T177" t="s">
        <v>579</v>
      </c>
      <c r="U177" s="6" t="s">
        <v>689</v>
      </c>
      <c r="V177" s="5" t="s">
        <v>690</v>
      </c>
      <c r="W177" s="5" t="s">
        <v>691</v>
      </c>
      <c r="X177">
        <v>152</v>
      </c>
      <c r="Y177">
        <f t="shared" si="9"/>
        <v>152</v>
      </c>
      <c r="AA177">
        <v>1151101</v>
      </c>
      <c r="AB177">
        <v>1151102</v>
      </c>
      <c r="AD177" s="1" t="s">
        <v>897</v>
      </c>
      <c r="AE177" s="4"/>
      <c r="AG177" s="7" t="s">
        <v>1257</v>
      </c>
      <c r="AH177">
        <v>0</v>
      </c>
      <c r="AI177">
        <v>0</v>
      </c>
      <c r="AJ177">
        <v>300</v>
      </c>
      <c r="AK177" s="5">
        <v>102</v>
      </c>
      <c r="AL177">
        <v>1</v>
      </c>
    </row>
    <row r="178" spans="1:38" x14ac:dyDescent="0.15">
      <c r="A178">
        <v>11512</v>
      </c>
      <c r="B178">
        <v>115</v>
      </c>
      <c r="C178" s="1" t="s">
        <v>1502</v>
      </c>
      <c r="D178" t="s">
        <v>339</v>
      </c>
      <c r="E178">
        <v>2</v>
      </c>
      <c r="F178">
        <v>1007</v>
      </c>
      <c r="G178" s="6" t="str">
        <f t="shared" si="7"/>
        <v>#stagePrivew_1007.png</v>
      </c>
      <c r="H178" s="6" t="str">
        <f t="shared" si="8"/>
        <v>11512-3840</v>
      </c>
      <c r="J178" t="s">
        <v>329</v>
      </c>
      <c r="K178" s="5">
        <v>17100</v>
      </c>
      <c r="L178">
        <v>2</v>
      </c>
      <c r="M178">
        <v>5</v>
      </c>
      <c r="N178" s="5">
        <f t="shared" si="6"/>
        <v>50</v>
      </c>
      <c r="O178" t="s">
        <v>251</v>
      </c>
      <c r="T178" t="s">
        <v>580</v>
      </c>
      <c r="U178" s="6" t="s">
        <v>689</v>
      </c>
      <c r="V178" s="5" t="s">
        <v>690</v>
      </c>
      <c r="W178" s="5" t="s">
        <v>691</v>
      </c>
      <c r="X178">
        <v>535</v>
      </c>
      <c r="Y178">
        <f t="shared" si="9"/>
        <v>535</v>
      </c>
      <c r="AA178">
        <v>1151201</v>
      </c>
      <c r="AB178">
        <v>1151202</v>
      </c>
      <c r="AD178" s="6" t="s">
        <v>876</v>
      </c>
      <c r="AE178" s="4"/>
      <c r="AG178" s="7" t="s">
        <v>1232</v>
      </c>
      <c r="AH178">
        <v>0</v>
      </c>
      <c r="AI178">
        <v>0</v>
      </c>
      <c r="AJ178">
        <v>300</v>
      </c>
      <c r="AK178" s="5">
        <v>101</v>
      </c>
      <c r="AL178">
        <v>2</v>
      </c>
    </row>
    <row r="179" spans="1:38" x14ac:dyDescent="0.15">
      <c r="A179">
        <v>11601</v>
      </c>
      <c r="B179">
        <v>116</v>
      </c>
      <c r="C179" s="1" t="s">
        <v>1503</v>
      </c>
      <c r="D179" t="s">
        <v>339</v>
      </c>
      <c r="E179">
        <v>1</v>
      </c>
      <c r="F179">
        <v>1007</v>
      </c>
      <c r="G179" s="6" t="str">
        <f t="shared" si="7"/>
        <v>#stagePrivew_1007.png</v>
      </c>
      <c r="H179" s="6" t="str">
        <f t="shared" si="8"/>
        <v>11601-3840</v>
      </c>
      <c r="I179">
        <v>11602</v>
      </c>
      <c r="J179" t="s">
        <v>307</v>
      </c>
      <c r="K179" s="5">
        <v>17200</v>
      </c>
      <c r="L179">
        <v>3</v>
      </c>
      <c r="M179">
        <v>0</v>
      </c>
      <c r="N179" s="5">
        <f t="shared" si="6"/>
        <v>50</v>
      </c>
      <c r="O179" t="s">
        <v>251</v>
      </c>
      <c r="T179" t="s">
        <v>581</v>
      </c>
      <c r="U179" s="6" t="s">
        <v>689</v>
      </c>
      <c r="V179" s="5" t="s">
        <v>690</v>
      </c>
      <c r="W179" s="5" t="s">
        <v>691</v>
      </c>
      <c r="X179">
        <v>154</v>
      </c>
      <c r="Y179">
        <f t="shared" si="9"/>
        <v>154</v>
      </c>
      <c r="AA179">
        <v>1160101</v>
      </c>
      <c r="AB179">
        <v>1160102</v>
      </c>
      <c r="AD179" s="1" t="s">
        <v>897</v>
      </c>
      <c r="AE179" s="4"/>
      <c r="AG179" s="7" t="s">
        <v>769</v>
      </c>
      <c r="AH179">
        <v>0</v>
      </c>
      <c r="AI179">
        <v>0</v>
      </c>
      <c r="AJ179">
        <v>300</v>
      </c>
      <c r="AK179" s="5">
        <v>102</v>
      </c>
      <c r="AL179">
        <v>1</v>
      </c>
    </row>
    <row r="180" spans="1:38" x14ac:dyDescent="0.15">
      <c r="A180">
        <v>11602</v>
      </c>
      <c r="B180">
        <v>116</v>
      </c>
      <c r="C180" s="1" t="s">
        <v>1504</v>
      </c>
      <c r="D180" t="s">
        <v>345</v>
      </c>
      <c r="E180">
        <v>1</v>
      </c>
      <c r="F180">
        <v>1007</v>
      </c>
      <c r="G180" s="6" t="str">
        <f t="shared" si="7"/>
        <v>#stagePrivew_1007.png</v>
      </c>
      <c r="H180" s="6" t="str">
        <f t="shared" si="8"/>
        <v>11602-3840</v>
      </c>
      <c r="I180" t="s">
        <v>638</v>
      </c>
      <c r="J180" t="s">
        <v>309</v>
      </c>
      <c r="K180" s="5">
        <v>17300</v>
      </c>
      <c r="L180">
        <v>20</v>
      </c>
      <c r="M180">
        <v>0</v>
      </c>
      <c r="N180" s="5">
        <f t="shared" si="6"/>
        <v>50</v>
      </c>
      <c r="O180" t="s">
        <v>1890</v>
      </c>
      <c r="T180" t="s">
        <v>582</v>
      </c>
      <c r="U180" s="6" t="s">
        <v>689</v>
      </c>
      <c r="V180" s="5" t="s">
        <v>690</v>
      </c>
      <c r="W180" s="5" t="s">
        <v>691</v>
      </c>
      <c r="X180">
        <v>155</v>
      </c>
      <c r="Y180">
        <f t="shared" si="9"/>
        <v>155</v>
      </c>
      <c r="AA180">
        <v>1160201</v>
      </c>
      <c r="AB180">
        <v>1160202</v>
      </c>
      <c r="AD180" s="1" t="s">
        <v>897</v>
      </c>
      <c r="AE180" s="4"/>
      <c r="AG180" s="7" t="s">
        <v>1256</v>
      </c>
      <c r="AH180">
        <v>0</v>
      </c>
      <c r="AI180">
        <v>0</v>
      </c>
      <c r="AJ180">
        <v>300</v>
      </c>
      <c r="AK180" s="5">
        <v>101</v>
      </c>
      <c r="AL180">
        <v>3</v>
      </c>
    </row>
    <row r="181" spans="1:38" x14ac:dyDescent="0.15">
      <c r="A181">
        <v>11603</v>
      </c>
      <c r="B181">
        <v>116</v>
      </c>
      <c r="C181" s="1" t="s">
        <v>1505</v>
      </c>
      <c r="D181" t="s">
        <v>330</v>
      </c>
      <c r="E181">
        <v>2</v>
      </c>
      <c r="F181">
        <v>1007</v>
      </c>
      <c r="G181" s="6" t="str">
        <f t="shared" si="7"/>
        <v>#stagePrivew_1007.png</v>
      </c>
      <c r="H181" s="6" t="str">
        <f t="shared" si="8"/>
        <v>11603-3840</v>
      </c>
      <c r="J181" t="s">
        <v>321</v>
      </c>
      <c r="K181" s="5">
        <v>17400</v>
      </c>
      <c r="L181">
        <v>1</v>
      </c>
      <c r="M181">
        <v>5</v>
      </c>
      <c r="N181" s="5">
        <f t="shared" si="6"/>
        <v>50</v>
      </c>
      <c r="O181" t="s">
        <v>1890</v>
      </c>
      <c r="T181" t="s">
        <v>583</v>
      </c>
      <c r="U181" s="6" t="s">
        <v>689</v>
      </c>
      <c r="V181" s="5" t="s">
        <v>690</v>
      </c>
      <c r="W181" s="5" t="s">
        <v>691</v>
      </c>
      <c r="X181">
        <v>546</v>
      </c>
      <c r="Y181">
        <f t="shared" si="9"/>
        <v>546</v>
      </c>
      <c r="AA181">
        <v>1160301</v>
      </c>
      <c r="AB181">
        <v>1160302</v>
      </c>
      <c r="AD181" s="6" t="s">
        <v>876</v>
      </c>
      <c r="AE181" s="4"/>
      <c r="AG181" s="7" t="s">
        <v>1246</v>
      </c>
      <c r="AH181">
        <v>0</v>
      </c>
      <c r="AI181">
        <v>0</v>
      </c>
      <c r="AJ181">
        <v>300</v>
      </c>
      <c r="AK181" s="5">
        <v>102</v>
      </c>
      <c r="AL181">
        <v>6</v>
      </c>
    </row>
    <row r="182" spans="1:38" x14ac:dyDescent="0.15">
      <c r="A182">
        <v>11604</v>
      </c>
      <c r="B182">
        <v>116</v>
      </c>
      <c r="C182" s="1" t="s">
        <v>1506</v>
      </c>
      <c r="D182" t="s">
        <v>337</v>
      </c>
      <c r="E182">
        <v>1</v>
      </c>
      <c r="F182">
        <v>1007</v>
      </c>
      <c r="G182" s="6" t="str">
        <f t="shared" si="7"/>
        <v>#stagePrivew_1007.png</v>
      </c>
      <c r="H182" s="6" t="str">
        <f t="shared" si="8"/>
        <v>11604-3840</v>
      </c>
      <c r="I182">
        <v>11605</v>
      </c>
      <c r="J182" t="s">
        <v>322</v>
      </c>
      <c r="K182" s="5">
        <v>17500</v>
      </c>
      <c r="L182">
        <v>3</v>
      </c>
      <c r="M182">
        <v>0</v>
      </c>
      <c r="N182" s="5">
        <f t="shared" si="6"/>
        <v>50</v>
      </c>
      <c r="O182" t="s">
        <v>1891</v>
      </c>
      <c r="T182" t="s">
        <v>584</v>
      </c>
      <c r="U182" s="6" t="s">
        <v>689</v>
      </c>
      <c r="V182" s="5" t="s">
        <v>690</v>
      </c>
      <c r="W182" s="5" t="s">
        <v>691</v>
      </c>
      <c r="X182">
        <v>157</v>
      </c>
      <c r="Y182">
        <f t="shared" si="9"/>
        <v>157</v>
      </c>
      <c r="AA182">
        <v>1160401</v>
      </c>
      <c r="AB182">
        <v>1160402</v>
      </c>
      <c r="AD182" s="1" t="s">
        <v>897</v>
      </c>
      <c r="AE182" s="4"/>
      <c r="AG182" s="7" t="s">
        <v>1257</v>
      </c>
      <c r="AH182">
        <v>0</v>
      </c>
      <c r="AI182">
        <v>0</v>
      </c>
      <c r="AJ182">
        <v>300</v>
      </c>
      <c r="AK182" s="5">
        <v>101</v>
      </c>
      <c r="AL182">
        <v>2</v>
      </c>
    </row>
    <row r="183" spans="1:38" x14ac:dyDescent="0.15">
      <c r="A183">
        <v>11605</v>
      </c>
      <c r="B183">
        <v>116</v>
      </c>
      <c r="C183" s="1" t="s">
        <v>1507</v>
      </c>
      <c r="D183" t="s">
        <v>339</v>
      </c>
      <c r="E183">
        <v>1</v>
      </c>
      <c r="F183">
        <v>1007</v>
      </c>
      <c r="G183" s="6" t="str">
        <f t="shared" si="7"/>
        <v>#stagePrivew_1007.png</v>
      </c>
      <c r="H183" s="6" t="str">
        <f t="shared" si="8"/>
        <v>11605-3840</v>
      </c>
      <c r="I183" t="s">
        <v>679</v>
      </c>
      <c r="J183" t="s">
        <v>323</v>
      </c>
      <c r="K183" s="5">
        <v>17600</v>
      </c>
      <c r="L183">
        <v>3</v>
      </c>
      <c r="M183">
        <v>0</v>
      </c>
      <c r="N183" s="5">
        <f t="shared" si="6"/>
        <v>50</v>
      </c>
      <c r="O183" t="s">
        <v>1891</v>
      </c>
      <c r="T183" t="s">
        <v>585</v>
      </c>
      <c r="U183" s="6" t="s">
        <v>689</v>
      </c>
      <c r="V183" s="5" t="s">
        <v>690</v>
      </c>
      <c r="W183" s="5" t="s">
        <v>691</v>
      </c>
      <c r="X183">
        <v>158</v>
      </c>
      <c r="Y183">
        <f t="shared" si="9"/>
        <v>158</v>
      </c>
      <c r="AA183">
        <v>1160501</v>
      </c>
      <c r="AB183">
        <v>1160502</v>
      </c>
      <c r="AD183" s="1" t="s">
        <v>897</v>
      </c>
      <c r="AE183" s="4"/>
      <c r="AG183" s="7" t="s">
        <v>769</v>
      </c>
      <c r="AH183">
        <v>0</v>
      </c>
      <c r="AI183">
        <v>0</v>
      </c>
      <c r="AJ183">
        <v>300</v>
      </c>
      <c r="AK183" s="5">
        <v>102</v>
      </c>
      <c r="AL183">
        <v>1</v>
      </c>
    </row>
    <row r="184" spans="1:38" x14ac:dyDescent="0.15">
      <c r="A184">
        <v>11606</v>
      </c>
      <c r="B184">
        <v>116</v>
      </c>
      <c r="C184" s="1" t="s">
        <v>1508</v>
      </c>
      <c r="D184" t="s">
        <v>345</v>
      </c>
      <c r="E184">
        <v>2</v>
      </c>
      <c r="F184">
        <v>1007</v>
      </c>
      <c r="G184" s="6" t="str">
        <f t="shared" si="7"/>
        <v>#stagePrivew_1007.png</v>
      </c>
      <c r="H184" s="6" t="str">
        <f t="shared" si="8"/>
        <v>11606-3840</v>
      </c>
      <c r="J184" t="s">
        <v>324</v>
      </c>
      <c r="K184" s="5">
        <v>17700</v>
      </c>
      <c r="L184">
        <v>2</v>
      </c>
      <c r="M184">
        <v>5</v>
      </c>
      <c r="N184" s="5">
        <f t="shared" si="6"/>
        <v>50</v>
      </c>
      <c r="O184" t="s">
        <v>1891</v>
      </c>
      <c r="T184" t="s">
        <v>586</v>
      </c>
      <c r="U184" s="6" t="s">
        <v>689</v>
      </c>
      <c r="V184" s="5" t="s">
        <v>690</v>
      </c>
      <c r="W184" s="5" t="s">
        <v>691</v>
      </c>
      <c r="X184">
        <v>556</v>
      </c>
      <c r="Y184">
        <f t="shared" si="9"/>
        <v>556</v>
      </c>
      <c r="AA184">
        <v>1160601</v>
      </c>
      <c r="AB184">
        <v>1160602</v>
      </c>
      <c r="AD184" s="6" t="s">
        <v>876</v>
      </c>
      <c r="AE184" s="4"/>
      <c r="AG184" s="7" t="s">
        <v>1237</v>
      </c>
      <c r="AH184">
        <v>0</v>
      </c>
      <c r="AI184">
        <v>0</v>
      </c>
      <c r="AJ184">
        <v>300</v>
      </c>
      <c r="AK184" s="5">
        <v>101</v>
      </c>
      <c r="AL184">
        <v>2</v>
      </c>
    </row>
    <row r="185" spans="1:38" x14ac:dyDescent="0.15">
      <c r="A185">
        <v>11607</v>
      </c>
      <c r="B185">
        <v>116</v>
      </c>
      <c r="C185" s="1" t="s">
        <v>1509</v>
      </c>
      <c r="D185" t="s">
        <v>330</v>
      </c>
      <c r="E185">
        <v>1</v>
      </c>
      <c r="F185">
        <v>1007</v>
      </c>
      <c r="G185" s="6" t="str">
        <f t="shared" si="7"/>
        <v>#stagePrivew_1007.png</v>
      </c>
      <c r="H185" s="6" t="str">
        <f t="shared" si="8"/>
        <v>11607-3840</v>
      </c>
      <c r="I185">
        <v>11608</v>
      </c>
      <c r="J185" t="s">
        <v>325</v>
      </c>
      <c r="K185" s="5">
        <v>17800</v>
      </c>
      <c r="L185">
        <v>3</v>
      </c>
      <c r="M185">
        <v>0</v>
      </c>
      <c r="N185" s="5">
        <f t="shared" si="6"/>
        <v>50</v>
      </c>
      <c r="O185" t="s">
        <v>1892</v>
      </c>
      <c r="T185" t="s">
        <v>587</v>
      </c>
      <c r="U185" s="6" t="s">
        <v>689</v>
      </c>
      <c r="V185" s="5" t="s">
        <v>690</v>
      </c>
      <c r="W185" s="5" t="s">
        <v>691</v>
      </c>
      <c r="X185">
        <v>160</v>
      </c>
      <c r="Y185">
        <f t="shared" si="9"/>
        <v>160</v>
      </c>
      <c r="AA185">
        <v>1160701</v>
      </c>
      <c r="AB185">
        <v>1160702</v>
      </c>
      <c r="AD185" s="1" t="s">
        <v>897</v>
      </c>
      <c r="AE185" s="4"/>
      <c r="AG185" s="7" t="s">
        <v>1256</v>
      </c>
      <c r="AH185">
        <v>0</v>
      </c>
      <c r="AI185">
        <v>0</v>
      </c>
      <c r="AJ185">
        <v>300</v>
      </c>
      <c r="AK185" s="5">
        <v>102</v>
      </c>
      <c r="AL185">
        <v>1</v>
      </c>
    </row>
    <row r="186" spans="1:38" x14ac:dyDescent="0.15">
      <c r="A186">
        <v>11608</v>
      </c>
      <c r="B186">
        <v>116</v>
      </c>
      <c r="C186" s="1" t="s">
        <v>1510</v>
      </c>
      <c r="D186" t="s">
        <v>337</v>
      </c>
      <c r="E186">
        <v>1</v>
      </c>
      <c r="F186">
        <v>1007</v>
      </c>
      <c r="G186" s="6" t="str">
        <f t="shared" si="7"/>
        <v>#stagePrivew_1007.png</v>
      </c>
      <c r="H186" s="6" t="str">
        <f t="shared" si="8"/>
        <v>11608-3840</v>
      </c>
      <c r="I186" t="s">
        <v>639</v>
      </c>
      <c r="J186" t="s">
        <v>326</v>
      </c>
      <c r="K186" s="5">
        <v>17900</v>
      </c>
      <c r="L186">
        <v>30</v>
      </c>
      <c r="M186">
        <v>0</v>
      </c>
      <c r="N186" s="5">
        <f t="shared" si="6"/>
        <v>50</v>
      </c>
      <c r="O186" t="s">
        <v>1892</v>
      </c>
      <c r="T186" t="s">
        <v>588</v>
      </c>
      <c r="U186" s="6" t="s">
        <v>689</v>
      </c>
      <c r="V186" s="5" t="s">
        <v>690</v>
      </c>
      <c r="W186" s="5" t="s">
        <v>691</v>
      </c>
      <c r="X186">
        <v>161</v>
      </c>
      <c r="Y186">
        <f t="shared" si="9"/>
        <v>161</v>
      </c>
      <c r="AA186">
        <v>1160801</v>
      </c>
      <c r="AB186">
        <v>1160802</v>
      </c>
      <c r="AD186" s="1" t="s">
        <v>897</v>
      </c>
      <c r="AE186" s="4"/>
      <c r="AG186" s="7" t="s">
        <v>1257</v>
      </c>
      <c r="AH186">
        <v>0</v>
      </c>
      <c r="AI186">
        <v>0</v>
      </c>
      <c r="AJ186">
        <v>300</v>
      </c>
      <c r="AK186" s="5">
        <v>101</v>
      </c>
      <c r="AL186">
        <v>3</v>
      </c>
    </row>
    <row r="187" spans="1:38" x14ac:dyDescent="0.15">
      <c r="A187">
        <v>11609</v>
      </c>
      <c r="B187">
        <v>116</v>
      </c>
      <c r="C187" s="1" t="s">
        <v>1511</v>
      </c>
      <c r="D187" t="s">
        <v>339</v>
      </c>
      <c r="E187">
        <v>2</v>
      </c>
      <c r="F187">
        <v>1007</v>
      </c>
      <c r="G187" s="6" t="str">
        <f t="shared" si="7"/>
        <v>#stagePrivew_1007.png</v>
      </c>
      <c r="H187" s="6" t="str">
        <f t="shared" si="8"/>
        <v>11609-3840</v>
      </c>
      <c r="J187" t="s">
        <v>327</v>
      </c>
      <c r="K187" s="5">
        <v>18000</v>
      </c>
      <c r="L187">
        <v>1</v>
      </c>
      <c r="M187">
        <v>5</v>
      </c>
      <c r="N187" s="5">
        <f t="shared" si="6"/>
        <v>50</v>
      </c>
      <c r="O187" t="s">
        <v>1893</v>
      </c>
      <c r="T187" t="s">
        <v>589</v>
      </c>
      <c r="U187" s="6" t="s">
        <v>689</v>
      </c>
      <c r="V187" s="5" t="s">
        <v>690</v>
      </c>
      <c r="W187" s="5" t="s">
        <v>691</v>
      </c>
      <c r="X187">
        <v>567</v>
      </c>
      <c r="Y187">
        <f t="shared" si="9"/>
        <v>567</v>
      </c>
      <c r="AA187">
        <v>1160901</v>
      </c>
      <c r="AB187">
        <v>1160902</v>
      </c>
      <c r="AD187" s="6" t="s">
        <v>876</v>
      </c>
      <c r="AE187" s="4"/>
      <c r="AG187" s="7" t="s">
        <v>1247</v>
      </c>
      <c r="AH187">
        <v>0</v>
      </c>
      <c r="AI187">
        <v>0</v>
      </c>
      <c r="AJ187">
        <v>300</v>
      </c>
      <c r="AK187" s="5">
        <v>102</v>
      </c>
      <c r="AL187">
        <v>6</v>
      </c>
    </row>
    <row r="188" spans="1:38" x14ac:dyDescent="0.15">
      <c r="A188">
        <v>11610</v>
      </c>
      <c r="B188">
        <v>116</v>
      </c>
      <c r="C188" s="1" t="s">
        <v>1512</v>
      </c>
      <c r="D188" t="s">
        <v>330</v>
      </c>
      <c r="E188">
        <v>1</v>
      </c>
      <c r="F188">
        <v>1007</v>
      </c>
      <c r="G188" s="6" t="str">
        <f t="shared" si="7"/>
        <v>#stagePrivew_1007.png</v>
      </c>
      <c r="H188" s="6" t="str">
        <f t="shared" si="8"/>
        <v>11610-3840</v>
      </c>
      <c r="I188">
        <v>11611</v>
      </c>
      <c r="J188" t="s">
        <v>328</v>
      </c>
      <c r="K188" s="5">
        <v>18100</v>
      </c>
      <c r="L188">
        <v>3</v>
      </c>
      <c r="M188">
        <v>0</v>
      </c>
      <c r="N188" s="5">
        <f t="shared" si="6"/>
        <v>50</v>
      </c>
      <c r="O188" t="s">
        <v>1893</v>
      </c>
      <c r="T188" t="s">
        <v>590</v>
      </c>
      <c r="U188" s="6" t="s">
        <v>689</v>
      </c>
      <c r="V188" s="5" t="s">
        <v>690</v>
      </c>
      <c r="W188" s="5" t="s">
        <v>691</v>
      </c>
      <c r="X188">
        <v>163</v>
      </c>
      <c r="Y188">
        <f t="shared" si="9"/>
        <v>163</v>
      </c>
      <c r="AA188">
        <v>1161001</v>
      </c>
      <c r="AB188">
        <v>1161002</v>
      </c>
      <c r="AD188" s="1" t="s">
        <v>897</v>
      </c>
      <c r="AE188" s="4"/>
      <c r="AG188" s="7" t="s">
        <v>1256</v>
      </c>
      <c r="AH188">
        <v>0</v>
      </c>
      <c r="AI188">
        <v>0</v>
      </c>
      <c r="AJ188">
        <v>300</v>
      </c>
      <c r="AK188" s="5">
        <v>101</v>
      </c>
      <c r="AL188">
        <v>2</v>
      </c>
    </row>
    <row r="189" spans="1:38" x14ac:dyDescent="0.15">
      <c r="A189">
        <v>11611</v>
      </c>
      <c r="B189">
        <v>116</v>
      </c>
      <c r="C189" s="1" t="s">
        <v>1513</v>
      </c>
      <c r="D189" t="s">
        <v>337</v>
      </c>
      <c r="E189">
        <v>1</v>
      </c>
      <c r="F189">
        <v>1007</v>
      </c>
      <c r="G189" s="6" t="str">
        <f t="shared" si="7"/>
        <v>#stagePrivew_1007.png</v>
      </c>
      <c r="H189" s="6" t="str">
        <f t="shared" si="8"/>
        <v>11611-3840</v>
      </c>
      <c r="I189" t="s">
        <v>680</v>
      </c>
      <c r="J189" t="s">
        <v>319</v>
      </c>
      <c r="K189" s="5">
        <v>18200</v>
      </c>
      <c r="L189">
        <v>3</v>
      </c>
      <c r="M189">
        <v>0</v>
      </c>
      <c r="N189" s="5">
        <f t="shared" si="6"/>
        <v>50</v>
      </c>
      <c r="O189" t="s">
        <v>1894</v>
      </c>
      <c r="T189" t="s">
        <v>591</v>
      </c>
      <c r="U189" s="6" t="s">
        <v>689</v>
      </c>
      <c r="V189" s="5" t="s">
        <v>690</v>
      </c>
      <c r="W189" s="5" t="s">
        <v>691</v>
      </c>
      <c r="X189">
        <v>164</v>
      </c>
      <c r="Y189">
        <f t="shared" si="9"/>
        <v>164</v>
      </c>
      <c r="AA189">
        <v>1161101</v>
      </c>
      <c r="AB189">
        <v>1161102</v>
      </c>
      <c r="AD189" s="1" t="s">
        <v>897</v>
      </c>
      <c r="AE189" s="4"/>
      <c r="AG189" s="7" t="s">
        <v>1257</v>
      </c>
      <c r="AH189">
        <v>0</v>
      </c>
      <c r="AI189">
        <v>0</v>
      </c>
      <c r="AJ189">
        <v>300</v>
      </c>
      <c r="AK189" s="5">
        <v>102</v>
      </c>
      <c r="AL189">
        <v>1</v>
      </c>
    </row>
    <row r="190" spans="1:38" x14ac:dyDescent="0.15">
      <c r="A190">
        <v>11612</v>
      </c>
      <c r="B190">
        <v>116</v>
      </c>
      <c r="C190" s="1" t="s">
        <v>1514</v>
      </c>
      <c r="D190" t="s">
        <v>339</v>
      </c>
      <c r="E190">
        <v>2</v>
      </c>
      <c r="F190">
        <v>1007</v>
      </c>
      <c r="G190" s="6" t="str">
        <f t="shared" si="7"/>
        <v>#stagePrivew_1007.png</v>
      </c>
      <c r="H190" s="6" t="str">
        <f t="shared" si="8"/>
        <v>11612-3840</v>
      </c>
      <c r="J190" t="s">
        <v>329</v>
      </c>
      <c r="K190" s="5">
        <v>18300</v>
      </c>
      <c r="L190">
        <v>2</v>
      </c>
      <c r="M190">
        <v>5</v>
      </c>
      <c r="N190" s="5">
        <f t="shared" si="6"/>
        <v>50</v>
      </c>
      <c r="O190" t="s">
        <v>1894</v>
      </c>
      <c r="T190" t="s">
        <v>592</v>
      </c>
      <c r="U190" s="6" t="s">
        <v>689</v>
      </c>
      <c r="V190" s="5" t="s">
        <v>690</v>
      </c>
      <c r="W190" s="5" t="s">
        <v>691</v>
      </c>
      <c r="X190">
        <v>577</v>
      </c>
      <c r="Y190">
        <f t="shared" si="9"/>
        <v>577</v>
      </c>
      <c r="AA190">
        <v>1161201</v>
      </c>
      <c r="AB190">
        <v>1161202</v>
      </c>
      <c r="AD190" s="6" t="s">
        <v>876</v>
      </c>
      <c r="AE190" s="4"/>
      <c r="AG190" s="7" t="s">
        <v>1239</v>
      </c>
      <c r="AH190">
        <v>0</v>
      </c>
      <c r="AI190">
        <v>0</v>
      </c>
      <c r="AJ190">
        <v>300</v>
      </c>
      <c r="AK190" s="5">
        <v>101</v>
      </c>
      <c r="AL190">
        <v>2</v>
      </c>
    </row>
    <row r="191" spans="1:38" x14ac:dyDescent="0.15">
      <c r="A191">
        <v>11701</v>
      </c>
      <c r="B191">
        <v>117</v>
      </c>
      <c r="C191" s="1" t="s">
        <v>1515</v>
      </c>
      <c r="D191" t="s">
        <v>339</v>
      </c>
      <c r="E191">
        <v>1</v>
      </c>
      <c r="F191">
        <v>1007</v>
      </c>
      <c r="G191" s="6" t="str">
        <f t="shared" si="7"/>
        <v>#stagePrivew_1007.png</v>
      </c>
      <c r="H191" s="6" t="str">
        <f t="shared" si="8"/>
        <v>11701-3840</v>
      </c>
      <c r="I191">
        <v>11702</v>
      </c>
      <c r="J191" t="s">
        <v>307</v>
      </c>
      <c r="K191" s="5">
        <v>18400</v>
      </c>
      <c r="L191">
        <v>3</v>
      </c>
      <c r="M191">
        <v>0</v>
      </c>
      <c r="N191" s="5">
        <f t="shared" si="6"/>
        <v>50</v>
      </c>
      <c r="O191" t="s">
        <v>1894</v>
      </c>
      <c r="T191" t="s">
        <v>593</v>
      </c>
      <c r="U191" s="6" t="s">
        <v>689</v>
      </c>
      <c r="V191" s="5" t="s">
        <v>690</v>
      </c>
      <c r="W191" s="5" t="s">
        <v>691</v>
      </c>
      <c r="X191">
        <v>166</v>
      </c>
      <c r="Y191">
        <f t="shared" si="9"/>
        <v>166</v>
      </c>
      <c r="AA191">
        <v>1170101</v>
      </c>
      <c r="AB191">
        <v>1170102</v>
      </c>
      <c r="AD191" s="1" t="s">
        <v>900</v>
      </c>
      <c r="AE191" s="4"/>
      <c r="AG191" s="7" t="s">
        <v>769</v>
      </c>
      <c r="AH191">
        <v>0</v>
      </c>
      <c r="AI191">
        <v>0</v>
      </c>
      <c r="AJ191">
        <v>300</v>
      </c>
      <c r="AK191" s="5">
        <v>102</v>
      </c>
      <c r="AL191">
        <v>1</v>
      </c>
    </row>
    <row r="192" spans="1:38" x14ac:dyDescent="0.15">
      <c r="A192">
        <v>11702</v>
      </c>
      <c r="B192">
        <v>117</v>
      </c>
      <c r="C192" s="1" t="s">
        <v>1516</v>
      </c>
      <c r="D192" t="s">
        <v>345</v>
      </c>
      <c r="E192">
        <v>1</v>
      </c>
      <c r="F192">
        <v>1007</v>
      </c>
      <c r="G192" s="6" t="str">
        <f t="shared" si="7"/>
        <v>#stagePrivew_1007.png</v>
      </c>
      <c r="H192" s="6" t="str">
        <f t="shared" si="8"/>
        <v>11702-3840</v>
      </c>
      <c r="I192" t="s">
        <v>640</v>
      </c>
      <c r="J192" t="s">
        <v>309</v>
      </c>
      <c r="K192" s="5">
        <v>18500</v>
      </c>
      <c r="L192">
        <v>20</v>
      </c>
      <c r="M192">
        <v>0</v>
      </c>
      <c r="N192" s="5">
        <f t="shared" si="6"/>
        <v>50</v>
      </c>
      <c r="O192" t="s">
        <v>1895</v>
      </c>
      <c r="T192" t="s">
        <v>594</v>
      </c>
      <c r="U192" s="6" t="s">
        <v>689</v>
      </c>
      <c r="V192" s="5" t="s">
        <v>690</v>
      </c>
      <c r="W192" s="5" t="s">
        <v>691</v>
      </c>
      <c r="X192">
        <v>167</v>
      </c>
      <c r="Y192">
        <f t="shared" si="9"/>
        <v>167</v>
      </c>
      <c r="AA192">
        <v>1170201</v>
      </c>
      <c r="AB192">
        <v>1170202</v>
      </c>
      <c r="AD192" s="1" t="s">
        <v>900</v>
      </c>
      <c r="AE192" s="4"/>
      <c r="AG192" s="7" t="s">
        <v>1256</v>
      </c>
      <c r="AH192">
        <v>0</v>
      </c>
      <c r="AI192">
        <v>0</v>
      </c>
      <c r="AJ192">
        <v>300</v>
      </c>
      <c r="AK192" s="5">
        <v>101</v>
      </c>
      <c r="AL192">
        <v>3</v>
      </c>
    </row>
    <row r="193" spans="1:38" x14ac:dyDescent="0.15">
      <c r="A193">
        <v>11703</v>
      </c>
      <c r="B193">
        <v>117</v>
      </c>
      <c r="C193" s="1" t="s">
        <v>1517</v>
      </c>
      <c r="D193" t="s">
        <v>330</v>
      </c>
      <c r="E193">
        <v>2</v>
      </c>
      <c r="F193">
        <v>1007</v>
      </c>
      <c r="G193" s="6" t="str">
        <f t="shared" si="7"/>
        <v>#stagePrivew_1007.png</v>
      </c>
      <c r="H193" s="6" t="str">
        <f t="shared" si="8"/>
        <v>11703-3840</v>
      </c>
      <c r="J193" t="s">
        <v>321</v>
      </c>
      <c r="K193" s="5">
        <v>18600</v>
      </c>
      <c r="L193">
        <v>1</v>
      </c>
      <c r="M193">
        <v>5</v>
      </c>
      <c r="N193" s="5">
        <f t="shared" si="6"/>
        <v>50</v>
      </c>
      <c r="O193" t="s">
        <v>1895</v>
      </c>
      <c r="T193" t="s">
        <v>595</v>
      </c>
      <c r="U193" s="6" t="s">
        <v>689</v>
      </c>
      <c r="V193" s="5" t="s">
        <v>690</v>
      </c>
      <c r="W193" s="5" t="s">
        <v>691</v>
      </c>
      <c r="X193">
        <v>588</v>
      </c>
      <c r="Y193">
        <f t="shared" si="9"/>
        <v>588</v>
      </c>
      <c r="AA193">
        <v>1170301</v>
      </c>
      <c r="AB193">
        <v>1170302</v>
      </c>
      <c r="AD193" s="6" t="s">
        <v>876</v>
      </c>
      <c r="AE193" s="4"/>
      <c r="AG193" s="7" t="s">
        <v>1244</v>
      </c>
      <c r="AH193">
        <v>0</v>
      </c>
      <c r="AI193">
        <v>0</v>
      </c>
      <c r="AJ193">
        <v>300</v>
      </c>
      <c r="AK193" s="5">
        <v>102</v>
      </c>
      <c r="AL193">
        <v>6</v>
      </c>
    </row>
    <row r="194" spans="1:38" x14ac:dyDescent="0.15">
      <c r="A194">
        <v>11704</v>
      </c>
      <c r="B194">
        <v>117</v>
      </c>
      <c r="C194" s="1" t="s">
        <v>1518</v>
      </c>
      <c r="D194" t="s">
        <v>337</v>
      </c>
      <c r="E194">
        <v>1</v>
      </c>
      <c r="F194">
        <v>1007</v>
      </c>
      <c r="G194" s="6" t="str">
        <f t="shared" si="7"/>
        <v>#stagePrivew_1007.png</v>
      </c>
      <c r="H194" s="6" t="str">
        <f t="shared" si="8"/>
        <v>11704-3840</v>
      </c>
      <c r="I194">
        <v>11705</v>
      </c>
      <c r="J194" t="s">
        <v>322</v>
      </c>
      <c r="K194" s="5">
        <v>18700</v>
      </c>
      <c r="L194">
        <v>3</v>
      </c>
      <c r="M194">
        <v>0</v>
      </c>
      <c r="N194" s="5">
        <f t="shared" si="6"/>
        <v>50</v>
      </c>
      <c r="O194" t="s">
        <v>1896</v>
      </c>
      <c r="T194" t="s">
        <v>596</v>
      </c>
      <c r="U194" s="6" t="s">
        <v>689</v>
      </c>
      <c r="V194" s="5" t="s">
        <v>690</v>
      </c>
      <c r="W194" s="5" t="s">
        <v>691</v>
      </c>
      <c r="X194">
        <v>169</v>
      </c>
      <c r="Y194">
        <f t="shared" si="9"/>
        <v>169</v>
      </c>
      <c r="AA194">
        <v>1170401</v>
      </c>
      <c r="AB194">
        <v>1170402</v>
      </c>
      <c r="AD194" s="1" t="s">
        <v>900</v>
      </c>
      <c r="AE194" s="4"/>
      <c r="AG194" s="7" t="s">
        <v>1257</v>
      </c>
      <c r="AH194">
        <v>0</v>
      </c>
      <c r="AI194">
        <v>0</v>
      </c>
      <c r="AJ194">
        <v>300</v>
      </c>
      <c r="AK194" s="5">
        <v>101</v>
      </c>
      <c r="AL194">
        <v>2</v>
      </c>
    </row>
    <row r="195" spans="1:38" x14ac:dyDescent="0.15">
      <c r="A195">
        <v>11705</v>
      </c>
      <c r="B195">
        <v>117</v>
      </c>
      <c r="C195" s="1" t="s">
        <v>1519</v>
      </c>
      <c r="D195" t="s">
        <v>339</v>
      </c>
      <c r="E195">
        <v>1</v>
      </c>
      <c r="F195">
        <v>1007</v>
      </c>
      <c r="G195" s="6" t="str">
        <f t="shared" si="7"/>
        <v>#stagePrivew_1007.png</v>
      </c>
      <c r="H195" s="6" t="str">
        <f t="shared" si="8"/>
        <v>11705-3840</v>
      </c>
      <c r="I195" t="s">
        <v>681</v>
      </c>
      <c r="J195" t="s">
        <v>323</v>
      </c>
      <c r="K195" s="5">
        <v>18800</v>
      </c>
      <c r="L195">
        <v>3</v>
      </c>
      <c r="M195">
        <v>0</v>
      </c>
      <c r="N195" s="5">
        <f t="shared" si="6"/>
        <v>50</v>
      </c>
      <c r="O195" t="s">
        <v>1896</v>
      </c>
      <c r="T195" t="s">
        <v>597</v>
      </c>
      <c r="U195" s="6" t="s">
        <v>689</v>
      </c>
      <c r="V195" s="5" t="s">
        <v>690</v>
      </c>
      <c r="W195" s="5" t="s">
        <v>691</v>
      </c>
      <c r="X195">
        <v>170</v>
      </c>
      <c r="Y195">
        <f t="shared" si="9"/>
        <v>170</v>
      </c>
      <c r="AA195">
        <v>1170501</v>
      </c>
      <c r="AB195">
        <v>1170502</v>
      </c>
      <c r="AD195" s="1" t="s">
        <v>900</v>
      </c>
      <c r="AE195" s="4"/>
      <c r="AG195" s="7" t="s">
        <v>769</v>
      </c>
      <c r="AH195">
        <v>0</v>
      </c>
      <c r="AI195">
        <v>0</v>
      </c>
      <c r="AJ195">
        <v>300</v>
      </c>
      <c r="AK195" s="5">
        <v>102</v>
      </c>
      <c r="AL195">
        <v>1</v>
      </c>
    </row>
    <row r="196" spans="1:38" x14ac:dyDescent="0.15">
      <c r="A196">
        <v>11706</v>
      </c>
      <c r="B196">
        <v>117</v>
      </c>
      <c r="C196" s="1" t="s">
        <v>1520</v>
      </c>
      <c r="D196" t="s">
        <v>345</v>
      </c>
      <c r="E196">
        <v>2</v>
      </c>
      <c r="F196">
        <v>1007</v>
      </c>
      <c r="G196" s="6" t="str">
        <f t="shared" si="7"/>
        <v>#stagePrivew_1007.png</v>
      </c>
      <c r="H196" s="6" t="str">
        <f t="shared" si="8"/>
        <v>11706-3840</v>
      </c>
      <c r="J196" t="s">
        <v>324</v>
      </c>
      <c r="K196" s="5">
        <v>18900</v>
      </c>
      <c r="L196">
        <v>2</v>
      </c>
      <c r="M196">
        <v>5</v>
      </c>
      <c r="N196" s="5">
        <f t="shared" si="6"/>
        <v>50</v>
      </c>
      <c r="O196" t="s">
        <v>1896</v>
      </c>
      <c r="T196" t="s">
        <v>598</v>
      </c>
      <c r="U196" s="6" t="s">
        <v>689</v>
      </c>
      <c r="V196" s="5" t="s">
        <v>690</v>
      </c>
      <c r="W196" s="5" t="s">
        <v>691</v>
      </c>
      <c r="X196">
        <v>598</v>
      </c>
      <c r="Y196">
        <f t="shared" si="9"/>
        <v>598</v>
      </c>
      <c r="AA196">
        <v>1170601</v>
      </c>
      <c r="AB196">
        <v>1170602</v>
      </c>
      <c r="AD196" s="6" t="s">
        <v>876</v>
      </c>
      <c r="AE196" s="4"/>
      <c r="AG196" s="7" t="s">
        <v>1245</v>
      </c>
      <c r="AH196">
        <v>0</v>
      </c>
      <c r="AI196">
        <v>0</v>
      </c>
      <c r="AJ196">
        <v>300</v>
      </c>
      <c r="AK196" s="5">
        <v>101</v>
      </c>
      <c r="AL196">
        <v>2</v>
      </c>
    </row>
    <row r="197" spans="1:38" x14ac:dyDescent="0.15">
      <c r="A197">
        <v>11707</v>
      </c>
      <c r="B197">
        <v>117</v>
      </c>
      <c r="C197" s="1" t="s">
        <v>1521</v>
      </c>
      <c r="D197" t="s">
        <v>330</v>
      </c>
      <c r="E197">
        <v>1</v>
      </c>
      <c r="F197">
        <v>1007</v>
      </c>
      <c r="G197" s="6" t="str">
        <f t="shared" si="7"/>
        <v>#stagePrivew_1007.png</v>
      </c>
      <c r="H197" s="6" t="str">
        <f t="shared" si="8"/>
        <v>11707-3840</v>
      </c>
      <c r="I197">
        <v>11708</v>
      </c>
      <c r="J197" t="s">
        <v>325</v>
      </c>
      <c r="K197" s="5">
        <v>19000</v>
      </c>
      <c r="L197">
        <v>3</v>
      </c>
      <c r="M197">
        <v>0</v>
      </c>
      <c r="N197" s="5">
        <f t="shared" si="6"/>
        <v>50</v>
      </c>
      <c r="O197" t="s">
        <v>1897</v>
      </c>
      <c r="T197" t="s">
        <v>599</v>
      </c>
      <c r="U197" s="6" t="s">
        <v>689</v>
      </c>
      <c r="V197" s="5" t="s">
        <v>690</v>
      </c>
      <c r="W197" s="5" t="s">
        <v>691</v>
      </c>
      <c r="X197">
        <v>172</v>
      </c>
      <c r="Y197">
        <f t="shared" si="9"/>
        <v>172</v>
      </c>
      <c r="AA197">
        <v>1170701</v>
      </c>
      <c r="AB197">
        <v>1170702</v>
      </c>
      <c r="AD197" s="1" t="s">
        <v>900</v>
      </c>
      <c r="AE197" s="4"/>
      <c r="AG197" s="7" t="s">
        <v>1256</v>
      </c>
      <c r="AH197">
        <v>0</v>
      </c>
      <c r="AI197">
        <v>0</v>
      </c>
      <c r="AJ197">
        <v>300</v>
      </c>
      <c r="AK197" s="5">
        <v>102</v>
      </c>
      <c r="AL197">
        <v>1</v>
      </c>
    </row>
    <row r="198" spans="1:38" x14ac:dyDescent="0.15">
      <c r="A198">
        <v>11708</v>
      </c>
      <c r="B198">
        <v>117</v>
      </c>
      <c r="C198" s="1" t="s">
        <v>1522</v>
      </c>
      <c r="D198" t="s">
        <v>337</v>
      </c>
      <c r="E198">
        <v>1</v>
      </c>
      <c r="F198">
        <v>1007</v>
      </c>
      <c r="G198" s="6" t="str">
        <f t="shared" si="7"/>
        <v>#stagePrivew_1007.png</v>
      </c>
      <c r="H198" s="6" t="str">
        <f t="shared" si="8"/>
        <v>11708-3840</v>
      </c>
      <c r="I198" t="s">
        <v>641</v>
      </c>
      <c r="J198" t="s">
        <v>326</v>
      </c>
      <c r="K198" s="5">
        <v>19100</v>
      </c>
      <c r="L198">
        <v>30</v>
      </c>
      <c r="M198">
        <v>0</v>
      </c>
      <c r="N198" s="5">
        <f t="shared" si="6"/>
        <v>50</v>
      </c>
      <c r="O198" t="s">
        <v>1897</v>
      </c>
      <c r="T198" t="s">
        <v>600</v>
      </c>
      <c r="U198" s="6" t="s">
        <v>689</v>
      </c>
      <c r="V198" s="5" t="s">
        <v>690</v>
      </c>
      <c r="W198" s="5" t="s">
        <v>691</v>
      </c>
      <c r="X198">
        <v>173</v>
      </c>
      <c r="Y198">
        <f t="shared" si="9"/>
        <v>173</v>
      </c>
      <c r="AA198">
        <v>1170801</v>
      </c>
      <c r="AB198">
        <v>1170802</v>
      </c>
      <c r="AD198" s="1" t="s">
        <v>900</v>
      </c>
      <c r="AE198" s="4"/>
      <c r="AG198" s="7" t="s">
        <v>1257</v>
      </c>
      <c r="AH198">
        <v>0</v>
      </c>
      <c r="AI198">
        <v>0</v>
      </c>
      <c r="AJ198">
        <v>300</v>
      </c>
      <c r="AK198" s="5">
        <v>101</v>
      </c>
      <c r="AL198">
        <v>3</v>
      </c>
    </row>
    <row r="199" spans="1:38" x14ac:dyDescent="0.15">
      <c r="A199">
        <v>11709</v>
      </c>
      <c r="B199">
        <v>117</v>
      </c>
      <c r="C199" s="1" t="s">
        <v>1523</v>
      </c>
      <c r="D199" t="s">
        <v>339</v>
      </c>
      <c r="E199">
        <v>2</v>
      </c>
      <c r="F199">
        <v>1007</v>
      </c>
      <c r="G199" s="6" t="str">
        <f t="shared" si="7"/>
        <v>#stagePrivew_1007.png</v>
      </c>
      <c r="H199" s="6" t="str">
        <f t="shared" si="8"/>
        <v>11709-3840</v>
      </c>
      <c r="J199" t="s">
        <v>327</v>
      </c>
      <c r="K199" s="5">
        <v>19200</v>
      </c>
      <c r="L199">
        <v>1</v>
      </c>
      <c r="M199">
        <v>5</v>
      </c>
      <c r="N199" s="5">
        <f t="shared" si="6"/>
        <v>50</v>
      </c>
      <c r="O199" t="s">
        <v>1898</v>
      </c>
      <c r="T199" t="s">
        <v>601</v>
      </c>
      <c r="U199" s="6" t="s">
        <v>689</v>
      </c>
      <c r="V199" s="5" t="s">
        <v>690</v>
      </c>
      <c r="W199" s="5" t="s">
        <v>691</v>
      </c>
      <c r="X199">
        <v>609</v>
      </c>
      <c r="Y199">
        <f t="shared" si="9"/>
        <v>609</v>
      </c>
      <c r="AA199">
        <v>1170901</v>
      </c>
      <c r="AB199">
        <v>1170902</v>
      </c>
      <c r="AD199" s="6" t="s">
        <v>876</v>
      </c>
      <c r="AE199" s="4"/>
      <c r="AG199" s="7" t="s">
        <v>1234</v>
      </c>
      <c r="AH199">
        <v>0</v>
      </c>
      <c r="AI199">
        <v>0</v>
      </c>
      <c r="AJ199">
        <v>300</v>
      </c>
      <c r="AK199" s="5">
        <v>102</v>
      </c>
      <c r="AL199">
        <v>6</v>
      </c>
    </row>
    <row r="200" spans="1:38" x14ac:dyDescent="0.15">
      <c r="A200">
        <v>11710</v>
      </c>
      <c r="B200">
        <v>117</v>
      </c>
      <c r="C200" s="1" t="s">
        <v>1524</v>
      </c>
      <c r="D200" t="s">
        <v>330</v>
      </c>
      <c r="E200">
        <v>1</v>
      </c>
      <c r="F200">
        <v>1007</v>
      </c>
      <c r="G200" s="6" t="str">
        <f t="shared" si="7"/>
        <v>#stagePrivew_1007.png</v>
      </c>
      <c r="H200" s="6" t="str">
        <f t="shared" si="8"/>
        <v>11710-3840</v>
      </c>
      <c r="I200">
        <v>11711</v>
      </c>
      <c r="J200" t="s">
        <v>328</v>
      </c>
      <c r="K200" s="5">
        <v>19300</v>
      </c>
      <c r="L200">
        <v>3</v>
      </c>
      <c r="M200">
        <v>0</v>
      </c>
      <c r="N200" s="5">
        <f t="shared" ref="N200:N263" si="10">IF(E200=1,50,IF(E200=2,50,IF(E200=3,1,IF(E200=4,50))))</f>
        <v>50</v>
      </c>
      <c r="O200" t="s">
        <v>1898</v>
      </c>
      <c r="T200" t="s">
        <v>602</v>
      </c>
      <c r="U200" s="6" t="s">
        <v>689</v>
      </c>
      <c r="V200" s="5" t="s">
        <v>690</v>
      </c>
      <c r="W200" s="5" t="s">
        <v>691</v>
      </c>
      <c r="X200">
        <v>175</v>
      </c>
      <c r="Y200">
        <f t="shared" si="9"/>
        <v>175</v>
      </c>
      <c r="AA200">
        <v>1171001</v>
      </c>
      <c r="AB200">
        <v>1171002</v>
      </c>
      <c r="AD200" s="1" t="s">
        <v>900</v>
      </c>
      <c r="AE200" s="4"/>
      <c r="AG200" s="7" t="s">
        <v>1256</v>
      </c>
      <c r="AH200">
        <v>0</v>
      </c>
      <c r="AI200">
        <v>0</v>
      </c>
      <c r="AJ200">
        <v>300</v>
      </c>
      <c r="AK200" s="5">
        <v>101</v>
      </c>
      <c r="AL200">
        <v>2</v>
      </c>
    </row>
    <row r="201" spans="1:38" x14ac:dyDescent="0.15">
      <c r="A201">
        <v>11711</v>
      </c>
      <c r="B201">
        <v>117</v>
      </c>
      <c r="C201" s="1" t="s">
        <v>1525</v>
      </c>
      <c r="D201" t="s">
        <v>337</v>
      </c>
      <c r="E201">
        <v>1</v>
      </c>
      <c r="F201">
        <v>1007</v>
      </c>
      <c r="G201" s="6" t="str">
        <f t="shared" ref="G201:G264" si="11">"#stagePrivew_"&amp;F201&amp;".png"</f>
        <v>#stagePrivew_1007.png</v>
      </c>
      <c r="H201" s="6" t="str">
        <f t="shared" ref="H201:H264" si="12">A201&amp;"-3840"</f>
        <v>11711-3840</v>
      </c>
      <c r="I201" t="s">
        <v>682</v>
      </c>
      <c r="J201" t="s">
        <v>319</v>
      </c>
      <c r="K201" s="5">
        <v>19400</v>
      </c>
      <c r="L201">
        <v>3</v>
      </c>
      <c r="M201">
        <v>0</v>
      </c>
      <c r="N201" s="5">
        <f t="shared" si="10"/>
        <v>50</v>
      </c>
      <c r="O201" t="s">
        <v>1899</v>
      </c>
      <c r="T201" t="s">
        <v>603</v>
      </c>
      <c r="U201" s="6" t="s">
        <v>689</v>
      </c>
      <c r="V201" s="5" t="s">
        <v>690</v>
      </c>
      <c r="W201" s="5" t="s">
        <v>691</v>
      </c>
      <c r="X201">
        <v>176</v>
      </c>
      <c r="Y201">
        <f t="shared" si="9"/>
        <v>176</v>
      </c>
      <c r="AA201">
        <v>1171101</v>
      </c>
      <c r="AB201">
        <v>1171102</v>
      </c>
      <c r="AD201" s="1" t="s">
        <v>900</v>
      </c>
      <c r="AE201" s="4"/>
      <c r="AG201" s="7" t="s">
        <v>1257</v>
      </c>
      <c r="AH201">
        <v>0</v>
      </c>
      <c r="AI201">
        <v>0</v>
      </c>
      <c r="AJ201">
        <v>300</v>
      </c>
      <c r="AK201" s="5">
        <v>102</v>
      </c>
      <c r="AL201">
        <v>1</v>
      </c>
    </row>
    <row r="202" spans="1:38" x14ac:dyDescent="0.15">
      <c r="A202">
        <v>11712</v>
      </c>
      <c r="B202">
        <v>117</v>
      </c>
      <c r="C202" s="1" t="s">
        <v>1526</v>
      </c>
      <c r="D202" t="s">
        <v>339</v>
      </c>
      <c r="E202">
        <v>2</v>
      </c>
      <c r="F202">
        <v>1007</v>
      </c>
      <c r="G202" s="6" t="str">
        <f t="shared" si="11"/>
        <v>#stagePrivew_1007.png</v>
      </c>
      <c r="H202" s="6" t="str">
        <f t="shared" si="12"/>
        <v>11712-3840</v>
      </c>
      <c r="J202" t="s">
        <v>329</v>
      </c>
      <c r="K202" s="5">
        <v>19500</v>
      </c>
      <c r="L202">
        <v>2</v>
      </c>
      <c r="M202">
        <v>5</v>
      </c>
      <c r="N202" s="5">
        <f t="shared" si="10"/>
        <v>50</v>
      </c>
      <c r="O202" t="s">
        <v>1899</v>
      </c>
      <c r="T202" t="s">
        <v>604</v>
      </c>
      <c r="U202" s="6" t="s">
        <v>689</v>
      </c>
      <c r="V202" s="5" t="s">
        <v>690</v>
      </c>
      <c r="W202" s="5" t="s">
        <v>691</v>
      </c>
      <c r="X202">
        <v>619</v>
      </c>
      <c r="Y202">
        <f t="shared" si="9"/>
        <v>619</v>
      </c>
      <c r="AA202">
        <v>1171201</v>
      </c>
      <c r="AB202">
        <v>1171202</v>
      </c>
      <c r="AD202" s="6" t="s">
        <v>876</v>
      </c>
      <c r="AE202" s="4"/>
      <c r="AG202" s="7" t="s">
        <v>1232</v>
      </c>
      <c r="AH202">
        <v>0</v>
      </c>
      <c r="AI202">
        <v>0</v>
      </c>
      <c r="AJ202">
        <v>300</v>
      </c>
      <c r="AK202" s="5">
        <v>101</v>
      </c>
      <c r="AL202">
        <v>2</v>
      </c>
    </row>
    <row r="203" spans="1:38" x14ac:dyDescent="0.15">
      <c r="A203">
        <v>11801</v>
      </c>
      <c r="B203">
        <v>118</v>
      </c>
      <c r="C203" s="1" t="s">
        <v>1527</v>
      </c>
      <c r="D203" t="s">
        <v>339</v>
      </c>
      <c r="E203">
        <v>1</v>
      </c>
      <c r="F203">
        <v>1007</v>
      </c>
      <c r="G203" s="6" t="str">
        <f t="shared" si="11"/>
        <v>#stagePrivew_1007.png</v>
      </c>
      <c r="H203" s="6" t="str">
        <f t="shared" si="12"/>
        <v>11801-3840</v>
      </c>
      <c r="I203">
        <v>11802</v>
      </c>
      <c r="J203" t="s">
        <v>307</v>
      </c>
      <c r="K203" s="5">
        <v>19600</v>
      </c>
      <c r="L203">
        <v>3</v>
      </c>
      <c r="M203">
        <v>0</v>
      </c>
      <c r="N203" s="5">
        <f t="shared" si="10"/>
        <v>50</v>
      </c>
      <c r="O203" t="s">
        <v>1899</v>
      </c>
      <c r="T203" t="s">
        <v>605</v>
      </c>
      <c r="U203" s="6" t="s">
        <v>689</v>
      </c>
      <c r="V203" s="5" t="s">
        <v>690</v>
      </c>
      <c r="W203" s="5" t="s">
        <v>691</v>
      </c>
      <c r="X203">
        <v>178</v>
      </c>
      <c r="Y203">
        <f t="shared" si="9"/>
        <v>178</v>
      </c>
      <c r="AA203">
        <v>1180101</v>
      </c>
      <c r="AB203">
        <v>1180102</v>
      </c>
      <c r="AD203" s="1" t="s">
        <v>900</v>
      </c>
      <c r="AE203" s="4"/>
      <c r="AG203" s="7" t="s">
        <v>769</v>
      </c>
      <c r="AH203">
        <v>0</v>
      </c>
      <c r="AI203">
        <v>0</v>
      </c>
      <c r="AJ203">
        <v>300</v>
      </c>
      <c r="AK203" s="5">
        <v>102</v>
      </c>
      <c r="AL203">
        <v>1</v>
      </c>
    </row>
    <row r="204" spans="1:38" x14ac:dyDescent="0.15">
      <c r="A204">
        <v>11802</v>
      </c>
      <c r="B204">
        <v>118</v>
      </c>
      <c r="C204" s="1" t="s">
        <v>1528</v>
      </c>
      <c r="D204" t="s">
        <v>345</v>
      </c>
      <c r="E204">
        <v>1</v>
      </c>
      <c r="F204">
        <v>1007</v>
      </c>
      <c r="G204" s="6" t="str">
        <f t="shared" si="11"/>
        <v>#stagePrivew_1007.png</v>
      </c>
      <c r="H204" s="6" t="str">
        <f t="shared" si="12"/>
        <v>11802-3840</v>
      </c>
      <c r="I204" t="s">
        <v>642</v>
      </c>
      <c r="J204" t="s">
        <v>309</v>
      </c>
      <c r="K204" s="5">
        <v>19700</v>
      </c>
      <c r="L204">
        <v>20</v>
      </c>
      <c r="M204">
        <v>0</v>
      </c>
      <c r="N204" s="5">
        <f t="shared" si="10"/>
        <v>50</v>
      </c>
      <c r="O204" t="s">
        <v>1900</v>
      </c>
      <c r="T204" t="s">
        <v>606</v>
      </c>
      <c r="U204" s="6" t="s">
        <v>689</v>
      </c>
      <c r="V204" s="5" t="s">
        <v>690</v>
      </c>
      <c r="W204" s="5" t="s">
        <v>691</v>
      </c>
      <c r="X204">
        <v>179</v>
      </c>
      <c r="Y204">
        <f t="shared" si="9"/>
        <v>179</v>
      </c>
      <c r="AA204">
        <v>1180201</v>
      </c>
      <c r="AB204">
        <v>1180202</v>
      </c>
      <c r="AD204" s="1" t="s">
        <v>900</v>
      </c>
      <c r="AE204" s="4"/>
      <c r="AG204" s="7" t="s">
        <v>1256</v>
      </c>
      <c r="AH204">
        <v>0</v>
      </c>
      <c r="AI204">
        <v>0</v>
      </c>
      <c r="AJ204">
        <v>300</v>
      </c>
      <c r="AK204" s="5">
        <v>101</v>
      </c>
      <c r="AL204">
        <v>3</v>
      </c>
    </row>
    <row r="205" spans="1:38" x14ac:dyDescent="0.15">
      <c r="A205">
        <v>11803</v>
      </c>
      <c r="B205">
        <v>118</v>
      </c>
      <c r="C205" s="1" t="s">
        <v>1529</v>
      </c>
      <c r="D205" t="s">
        <v>330</v>
      </c>
      <c r="E205">
        <v>2</v>
      </c>
      <c r="F205">
        <v>1007</v>
      </c>
      <c r="G205" s="6" t="str">
        <f t="shared" si="11"/>
        <v>#stagePrivew_1007.png</v>
      </c>
      <c r="H205" s="6" t="str">
        <f t="shared" si="12"/>
        <v>11803-3840</v>
      </c>
      <c r="J205" t="s">
        <v>321</v>
      </c>
      <c r="K205" s="5">
        <v>19800</v>
      </c>
      <c r="L205">
        <v>1</v>
      </c>
      <c r="M205">
        <v>5</v>
      </c>
      <c r="N205" s="5">
        <f t="shared" si="10"/>
        <v>50</v>
      </c>
      <c r="O205" t="s">
        <v>1900</v>
      </c>
      <c r="T205" t="s">
        <v>607</v>
      </c>
      <c r="U205" s="6" t="s">
        <v>689</v>
      </c>
      <c r="V205" s="5" t="s">
        <v>690</v>
      </c>
      <c r="W205" s="5" t="s">
        <v>691</v>
      </c>
      <c r="X205">
        <v>630</v>
      </c>
      <c r="Y205">
        <f t="shared" si="9"/>
        <v>630</v>
      </c>
      <c r="AA205">
        <v>1180301</v>
      </c>
      <c r="AB205">
        <v>1180302</v>
      </c>
      <c r="AD205" s="6" t="s">
        <v>876</v>
      </c>
      <c r="AE205" s="4"/>
      <c r="AG205" s="7" t="s">
        <v>1246</v>
      </c>
      <c r="AH205">
        <v>0</v>
      </c>
      <c r="AI205">
        <v>0</v>
      </c>
      <c r="AJ205">
        <v>300</v>
      </c>
      <c r="AK205" s="5">
        <v>102</v>
      </c>
      <c r="AL205">
        <v>6</v>
      </c>
    </row>
    <row r="206" spans="1:38" x14ac:dyDescent="0.15">
      <c r="A206">
        <v>11804</v>
      </c>
      <c r="B206">
        <v>118</v>
      </c>
      <c r="C206" s="1" t="s">
        <v>1530</v>
      </c>
      <c r="D206" t="s">
        <v>337</v>
      </c>
      <c r="E206">
        <v>1</v>
      </c>
      <c r="F206">
        <v>1007</v>
      </c>
      <c r="G206" s="6" t="str">
        <f t="shared" si="11"/>
        <v>#stagePrivew_1007.png</v>
      </c>
      <c r="H206" s="6" t="str">
        <f t="shared" si="12"/>
        <v>11804-3840</v>
      </c>
      <c r="I206">
        <v>11805</v>
      </c>
      <c r="J206" t="s">
        <v>322</v>
      </c>
      <c r="K206" s="5">
        <v>19900</v>
      </c>
      <c r="L206">
        <v>3</v>
      </c>
      <c r="M206">
        <v>0</v>
      </c>
      <c r="N206" s="5">
        <f t="shared" si="10"/>
        <v>50</v>
      </c>
      <c r="O206" t="s">
        <v>1901</v>
      </c>
      <c r="T206" t="s">
        <v>608</v>
      </c>
      <c r="U206" s="6" t="s">
        <v>689</v>
      </c>
      <c r="V206" s="5" t="s">
        <v>690</v>
      </c>
      <c r="W206" s="5" t="s">
        <v>691</v>
      </c>
      <c r="X206">
        <v>181</v>
      </c>
      <c r="Y206">
        <f t="shared" si="9"/>
        <v>181</v>
      </c>
      <c r="AA206">
        <v>1180401</v>
      </c>
      <c r="AB206">
        <v>1180402</v>
      </c>
      <c r="AD206" s="1" t="s">
        <v>900</v>
      </c>
      <c r="AE206" s="4"/>
      <c r="AG206" s="7" t="s">
        <v>1257</v>
      </c>
      <c r="AH206">
        <v>0</v>
      </c>
      <c r="AI206">
        <v>0</v>
      </c>
      <c r="AJ206">
        <v>300</v>
      </c>
      <c r="AK206" s="5">
        <v>101</v>
      </c>
      <c r="AL206">
        <v>2</v>
      </c>
    </row>
    <row r="207" spans="1:38" x14ac:dyDescent="0.15">
      <c r="A207">
        <v>11805</v>
      </c>
      <c r="B207">
        <v>118</v>
      </c>
      <c r="C207" s="1" t="s">
        <v>1531</v>
      </c>
      <c r="D207" t="s">
        <v>339</v>
      </c>
      <c r="E207">
        <v>1</v>
      </c>
      <c r="F207">
        <v>1007</v>
      </c>
      <c r="G207" s="6" t="str">
        <f t="shared" si="11"/>
        <v>#stagePrivew_1007.png</v>
      </c>
      <c r="H207" s="6" t="str">
        <f t="shared" si="12"/>
        <v>11805-3840</v>
      </c>
      <c r="I207" t="s">
        <v>683</v>
      </c>
      <c r="J207" t="s">
        <v>323</v>
      </c>
      <c r="K207" s="5">
        <v>20000</v>
      </c>
      <c r="L207">
        <v>3</v>
      </c>
      <c r="M207">
        <v>0</v>
      </c>
      <c r="N207" s="5">
        <f t="shared" si="10"/>
        <v>50</v>
      </c>
      <c r="O207" t="s">
        <v>1901</v>
      </c>
      <c r="T207" t="s">
        <v>609</v>
      </c>
      <c r="U207" s="6" t="s">
        <v>689</v>
      </c>
      <c r="V207" s="5" t="s">
        <v>690</v>
      </c>
      <c r="W207" s="5" t="s">
        <v>691</v>
      </c>
      <c r="X207">
        <v>182</v>
      </c>
      <c r="Y207">
        <f t="shared" si="9"/>
        <v>182</v>
      </c>
      <c r="AA207">
        <v>1180501</v>
      </c>
      <c r="AB207">
        <v>1180502</v>
      </c>
      <c r="AD207" s="1" t="s">
        <v>900</v>
      </c>
      <c r="AE207" s="4"/>
      <c r="AG207" s="7" t="s">
        <v>769</v>
      </c>
      <c r="AH207">
        <v>0</v>
      </c>
      <c r="AI207">
        <v>0</v>
      </c>
      <c r="AJ207">
        <v>300</v>
      </c>
      <c r="AK207" s="5">
        <v>102</v>
      </c>
      <c r="AL207">
        <v>1</v>
      </c>
    </row>
    <row r="208" spans="1:38" x14ac:dyDescent="0.15">
      <c r="A208">
        <v>11806</v>
      </c>
      <c r="B208">
        <v>118</v>
      </c>
      <c r="C208" s="1" t="s">
        <v>1532</v>
      </c>
      <c r="D208" t="s">
        <v>345</v>
      </c>
      <c r="E208">
        <v>2</v>
      </c>
      <c r="F208">
        <v>1007</v>
      </c>
      <c r="G208" s="6" t="str">
        <f t="shared" si="11"/>
        <v>#stagePrivew_1007.png</v>
      </c>
      <c r="H208" s="6" t="str">
        <f t="shared" si="12"/>
        <v>11806-3840</v>
      </c>
      <c r="J208" t="s">
        <v>324</v>
      </c>
      <c r="K208" s="5">
        <v>20100</v>
      </c>
      <c r="L208">
        <v>2</v>
      </c>
      <c r="M208">
        <v>5</v>
      </c>
      <c r="N208" s="5">
        <f t="shared" si="10"/>
        <v>50</v>
      </c>
      <c r="O208" t="s">
        <v>1901</v>
      </c>
      <c r="T208" t="s">
        <v>610</v>
      </c>
      <c r="U208" s="6" t="s">
        <v>689</v>
      </c>
      <c r="V208" s="5" t="s">
        <v>690</v>
      </c>
      <c r="W208" s="5" t="s">
        <v>691</v>
      </c>
      <c r="X208">
        <v>640</v>
      </c>
      <c r="Y208">
        <f t="shared" ref="Y208:Y238" si="13">X208</f>
        <v>640</v>
      </c>
      <c r="AA208">
        <v>1180601</v>
      </c>
      <c r="AB208">
        <v>1180602</v>
      </c>
      <c r="AD208" s="6" t="s">
        <v>876</v>
      </c>
      <c r="AE208" s="4"/>
      <c r="AG208" s="7" t="s">
        <v>1237</v>
      </c>
      <c r="AH208">
        <v>0</v>
      </c>
      <c r="AI208">
        <v>0</v>
      </c>
      <c r="AJ208">
        <v>300</v>
      </c>
      <c r="AK208" s="5">
        <v>101</v>
      </c>
      <c r="AL208">
        <v>2</v>
      </c>
    </row>
    <row r="209" spans="1:38" x14ac:dyDescent="0.15">
      <c r="A209">
        <v>11807</v>
      </c>
      <c r="B209">
        <v>118</v>
      </c>
      <c r="C209" s="1" t="s">
        <v>1533</v>
      </c>
      <c r="D209" t="s">
        <v>330</v>
      </c>
      <c r="E209">
        <v>1</v>
      </c>
      <c r="F209">
        <v>1007</v>
      </c>
      <c r="G209" s="6" t="str">
        <f t="shared" si="11"/>
        <v>#stagePrivew_1007.png</v>
      </c>
      <c r="H209" s="6" t="str">
        <f t="shared" si="12"/>
        <v>11807-3840</v>
      </c>
      <c r="I209">
        <v>11808</v>
      </c>
      <c r="J209" t="s">
        <v>325</v>
      </c>
      <c r="K209" s="5">
        <v>20200</v>
      </c>
      <c r="L209">
        <v>3</v>
      </c>
      <c r="M209">
        <v>0</v>
      </c>
      <c r="N209" s="5">
        <f t="shared" si="10"/>
        <v>50</v>
      </c>
      <c r="O209" t="s">
        <v>1902</v>
      </c>
      <c r="T209" t="s">
        <v>611</v>
      </c>
      <c r="U209" s="6" t="s">
        <v>689</v>
      </c>
      <c r="V209" s="5" t="s">
        <v>690</v>
      </c>
      <c r="W209" s="5" t="s">
        <v>691</v>
      </c>
      <c r="X209">
        <v>184</v>
      </c>
      <c r="Y209">
        <f t="shared" si="13"/>
        <v>184</v>
      </c>
      <c r="AA209">
        <v>1180701</v>
      </c>
      <c r="AB209">
        <v>1180702</v>
      </c>
      <c r="AD209" s="1" t="s">
        <v>900</v>
      </c>
      <c r="AE209" s="4"/>
      <c r="AG209" s="7" t="s">
        <v>1256</v>
      </c>
      <c r="AH209">
        <v>0</v>
      </c>
      <c r="AI209">
        <v>0</v>
      </c>
      <c r="AJ209">
        <v>300</v>
      </c>
      <c r="AK209" s="5">
        <v>102</v>
      </c>
      <c r="AL209">
        <v>1</v>
      </c>
    </row>
    <row r="210" spans="1:38" x14ac:dyDescent="0.15">
      <c r="A210">
        <v>11808</v>
      </c>
      <c r="B210">
        <v>118</v>
      </c>
      <c r="C210" s="1" t="s">
        <v>1534</v>
      </c>
      <c r="D210" t="s">
        <v>337</v>
      </c>
      <c r="E210">
        <v>1</v>
      </c>
      <c r="F210">
        <v>1007</v>
      </c>
      <c r="G210" s="6" t="str">
        <f t="shared" si="11"/>
        <v>#stagePrivew_1007.png</v>
      </c>
      <c r="H210" s="6" t="str">
        <f t="shared" si="12"/>
        <v>11808-3840</v>
      </c>
      <c r="I210" t="s">
        <v>643</v>
      </c>
      <c r="J210" t="s">
        <v>326</v>
      </c>
      <c r="K210" s="5">
        <v>20300</v>
      </c>
      <c r="L210">
        <v>30</v>
      </c>
      <c r="M210">
        <v>0</v>
      </c>
      <c r="N210" s="5">
        <f t="shared" si="10"/>
        <v>50</v>
      </c>
      <c r="O210" t="s">
        <v>1902</v>
      </c>
      <c r="T210" t="s">
        <v>612</v>
      </c>
      <c r="U210" s="6" t="s">
        <v>689</v>
      </c>
      <c r="V210" s="5" t="s">
        <v>690</v>
      </c>
      <c r="W210" s="5" t="s">
        <v>691</v>
      </c>
      <c r="X210">
        <v>185</v>
      </c>
      <c r="Y210">
        <f t="shared" si="13"/>
        <v>185</v>
      </c>
      <c r="AA210">
        <v>1180801</v>
      </c>
      <c r="AB210">
        <v>1180802</v>
      </c>
      <c r="AD210" s="1" t="s">
        <v>900</v>
      </c>
      <c r="AE210" s="4"/>
      <c r="AG210" s="7" t="s">
        <v>1257</v>
      </c>
      <c r="AH210">
        <v>0</v>
      </c>
      <c r="AI210">
        <v>0</v>
      </c>
      <c r="AJ210">
        <v>300</v>
      </c>
      <c r="AK210" s="5">
        <v>101</v>
      </c>
      <c r="AL210">
        <v>3</v>
      </c>
    </row>
    <row r="211" spans="1:38" x14ac:dyDescent="0.15">
      <c r="A211">
        <v>11809</v>
      </c>
      <c r="B211">
        <v>118</v>
      </c>
      <c r="C211" s="1" t="s">
        <v>1535</v>
      </c>
      <c r="D211" t="s">
        <v>339</v>
      </c>
      <c r="E211">
        <v>2</v>
      </c>
      <c r="F211">
        <v>1007</v>
      </c>
      <c r="G211" s="6" t="str">
        <f t="shared" si="11"/>
        <v>#stagePrivew_1007.png</v>
      </c>
      <c r="H211" s="6" t="str">
        <f t="shared" si="12"/>
        <v>11809-3840</v>
      </c>
      <c r="J211" t="s">
        <v>327</v>
      </c>
      <c r="K211" s="5">
        <v>20400</v>
      </c>
      <c r="L211">
        <v>1</v>
      </c>
      <c r="M211">
        <v>5</v>
      </c>
      <c r="N211" s="5">
        <f t="shared" si="10"/>
        <v>50</v>
      </c>
      <c r="O211" t="s">
        <v>1903</v>
      </c>
      <c r="T211" t="s">
        <v>613</v>
      </c>
      <c r="U211" s="6" t="s">
        <v>689</v>
      </c>
      <c r="V211" s="5" t="s">
        <v>690</v>
      </c>
      <c r="W211" s="5" t="s">
        <v>691</v>
      </c>
      <c r="X211">
        <v>651</v>
      </c>
      <c r="Y211">
        <f t="shared" si="13"/>
        <v>651</v>
      </c>
      <c r="AA211">
        <v>1180901</v>
      </c>
      <c r="AB211">
        <v>1180902</v>
      </c>
      <c r="AD211" s="6" t="s">
        <v>876</v>
      </c>
      <c r="AE211" s="4"/>
      <c r="AG211" s="7" t="s">
        <v>1247</v>
      </c>
      <c r="AH211">
        <v>0</v>
      </c>
      <c r="AI211">
        <v>0</v>
      </c>
      <c r="AJ211">
        <v>300</v>
      </c>
      <c r="AK211" s="5">
        <v>102</v>
      </c>
      <c r="AL211">
        <v>6</v>
      </c>
    </row>
    <row r="212" spans="1:38" x14ac:dyDescent="0.15">
      <c r="A212">
        <v>11810</v>
      </c>
      <c r="B212">
        <v>118</v>
      </c>
      <c r="C212" s="1" t="s">
        <v>1536</v>
      </c>
      <c r="D212" t="s">
        <v>330</v>
      </c>
      <c r="E212">
        <v>1</v>
      </c>
      <c r="F212">
        <v>1007</v>
      </c>
      <c r="G212" s="6" t="str">
        <f t="shared" si="11"/>
        <v>#stagePrivew_1007.png</v>
      </c>
      <c r="H212" s="6" t="str">
        <f t="shared" si="12"/>
        <v>11810-3840</v>
      </c>
      <c r="I212">
        <v>11811</v>
      </c>
      <c r="J212" t="s">
        <v>328</v>
      </c>
      <c r="K212" s="5">
        <v>20500</v>
      </c>
      <c r="L212">
        <v>3</v>
      </c>
      <c r="M212">
        <v>0</v>
      </c>
      <c r="N212" s="5">
        <f t="shared" si="10"/>
        <v>50</v>
      </c>
      <c r="O212" t="s">
        <v>1903</v>
      </c>
      <c r="T212" t="s">
        <v>563</v>
      </c>
      <c r="U212" s="6" t="s">
        <v>689</v>
      </c>
      <c r="V212" s="5" t="s">
        <v>690</v>
      </c>
      <c r="W212" s="5" t="s">
        <v>691</v>
      </c>
      <c r="X212">
        <v>187</v>
      </c>
      <c r="Y212">
        <f t="shared" si="13"/>
        <v>187</v>
      </c>
      <c r="AA212">
        <v>1181001</v>
      </c>
      <c r="AB212">
        <v>1181002</v>
      </c>
      <c r="AD212" s="1" t="s">
        <v>900</v>
      </c>
      <c r="AE212" s="4"/>
      <c r="AG212" s="7" t="s">
        <v>1256</v>
      </c>
      <c r="AH212">
        <v>0</v>
      </c>
      <c r="AI212">
        <v>0</v>
      </c>
      <c r="AJ212">
        <v>300</v>
      </c>
      <c r="AK212" s="5">
        <v>101</v>
      </c>
      <c r="AL212">
        <v>2</v>
      </c>
    </row>
    <row r="213" spans="1:38" x14ac:dyDescent="0.15">
      <c r="A213">
        <v>11811</v>
      </c>
      <c r="B213">
        <v>118</v>
      </c>
      <c r="C213" s="1" t="s">
        <v>1537</v>
      </c>
      <c r="D213" t="s">
        <v>337</v>
      </c>
      <c r="E213">
        <v>1</v>
      </c>
      <c r="F213">
        <v>1007</v>
      </c>
      <c r="G213" s="6" t="str">
        <f t="shared" si="11"/>
        <v>#stagePrivew_1007.png</v>
      </c>
      <c r="H213" s="6" t="str">
        <f t="shared" si="12"/>
        <v>11811-3840</v>
      </c>
      <c r="I213" t="s">
        <v>684</v>
      </c>
      <c r="J213" t="s">
        <v>319</v>
      </c>
      <c r="K213" s="5">
        <v>20600</v>
      </c>
      <c r="L213">
        <v>3</v>
      </c>
      <c r="M213">
        <v>0</v>
      </c>
      <c r="N213" s="5">
        <f t="shared" si="10"/>
        <v>50</v>
      </c>
      <c r="O213" t="s">
        <v>841</v>
      </c>
      <c r="T213" t="s">
        <v>564</v>
      </c>
      <c r="U213" s="6" t="s">
        <v>689</v>
      </c>
      <c r="V213" s="5" t="s">
        <v>690</v>
      </c>
      <c r="W213" s="5" t="s">
        <v>691</v>
      </c>
      <c r="X213">
        <v>188</v>
      </c>
      <c r="Y213">
        <f t="shared" si="13"/>
        <v>188</v>
      </c>
      <c r="AA213">
        <v>1181101</v>
      </c>
      <c r="AB213">
        <v>1181102</v>
      </c>
      <c r="AD213" s="1" t="s">
        <v>900</v>
      </c>
      <c r="AE213" s="4"/>
      <c r="AG213" s="7" t="s">
        <v>1257</v>
      </c>
      <c r="AH213">
        <v>0</v>
      </c>
      <c r="AI213">
        <v>0</v>
      </c>
      <c r="AJ213">
        <v>300</v>
      </c>
      <c r="AK213" s="5">
        <v>102</v>
      </c>
      <c r="AL213">
        <v>1</v>
      </c>
    </row>
    <row r="214" spans="1:38" x14ac:dyDescent="0.15">
      <c r="A214">
        <v>11812</v>
      </c>
      <c r="B214">
        <v>118</v>
      </c>
      <c r="C214" s="1" t="s">
        <v>1538</v>
      </c>
      <c r="D214" t="s">
        <v>339</v>
      </c>
      <c r="E214">
        <v>2</v>
      </c>
      <c r="F214">
        <v>1007</v>
      </c>
      <c r="G214" s="6" t="str">
        <f t="shared" si="11"/>
        <v>#stagePrivew_1007.png</v>
      </c>
      <c r="H214" s="6" t="str">
        <f t="shared" si="12"/>
        <v>11812-3840</v>
      </c>
      <c r="J214" t="s">
        <v>329</v>
      </c>
      <c r="K214" s="5">
        <v>20700</v>
      </c>
      <c r="L214">
        <v>2</v>
      </c>
      <c r="M214">
        <v>5</v>
      </c>
      <c r="N214" s="5">
        <f t="shared" si="10"/>
        <v>50</v>
      </c>
      <c r="O214" t="s">
        <v>841</v>
      </c>
      <c r="T214" t="s">
        <v>565</v>
      </c>
      <c r="U214" s="6" t="s">
        <v>689</v>
      </c>
      <c r="V214" s="5" t="s">
        <v>690</v>
      </c>
      <c r="W214" s="5" t="s">
        <v>691</v>
      </c>
      <c r="X214">
        <v>661</v>
      </c>
      <c r="Y214">
        <f t="shared" si="13"/>
        <v>661</v>
      </c>
      <c r="AA214">
        <v>1181201</v>
      </c>
      <c r="AB214">
        <v>1181202</v>
      </c>
      <c r="AD214" s="6" t="s">
        <v>876</v>
      </c>
      <c r="AE214" s="4"/>
      <c r="AG214" s="7" t="s">
        <v>1239</v>
      </c>
      <c r="AH214">
        <v>0</v>
      </c>
      <c r="AI214">
        <v>0</v>
      </c>
      <c r="AJ214">
        <v>300</v>
      </c>
      <c r="AK214" s="5">
        <v>101</v>
      </c>
      <c r="AL214">
        <v>2</v>
      </c>
    </row>
    <row r="215" spans="1:38" x14ac:dyDescent="0.15">
      <c r="A215">
        <v>11901</v>
      </c>
      <c r="B215">
        <v>119</v>
      </c>
      <c r="C215" s="1" t="s">
        <v>1539</v>
      </c>
      <c r="D215" t="s">
        <v>339</v>
      </c>
      <c r="E215">
        <v>1</v>
      </c>
      <c r="F215">
        <v>1007</v>
      </c>
      <c r="G215" s="6" t="str">
        <f t="shared" si="11"/>
        <v>#stagePrivew_1007.png</v>
      </c>
      <c r="H215" s="6" t="str">
        <f t="shared" si="12"/>
        <v>11901-3840</v>
      </c>
      <c r="I215">
        <v>11902</v>
      </c>
      <c r="J215" t="s">
        <v>307</v>
      </c>
      <c r="K215" s="5">
        <v>20800</v>
      </c>
      <c r="L215">
        <v>3</v>
      </c>
      <c r="M215">
        <v>0</v>
      </c>
      <c r="N215" s="5">
        <f t="shared" si="10"/>
        <v>50</v>
      </c>
      <c r="O215" t="s">
        <v>841</v>
      </c>
      <c r="T215" t="s">
        <v>566</v>
      </c>
      <c r="U215" s="6" t="s">
        <v>689</v>
      </c>
      <c r="V215" s="5" t="s">
        <v>690</v>
      </c>
      <c r="W215" s="5" t="s">
        <v>691</v>
      </c>
      <c r="X215">
        <v>190</v>
      </c>
      <c r="Y215">
        <f t="shared" si="13"/>
        <v>190</v>
      </c>
      <c r="AA215">
        <v>1190101</v>
      </c>
      <c r="AB215">
        <v>1190102</v>
      </c>
      <c r="AD215" s="1" t="s">
        <v>900</v>
      </c>
      <c r="AE215" s="4"/>
      <c r="AG215" s="7" t="s">
        <v>769</v>
      </c>
      <c r="AH215">
        <v>0</v>
      </c>
      <c r="AI215">
        <v>0</v>
      </c>
      <c r="AJ215">
        <v>300</v>
      </c>
      <c r="AK215" s="5">
        <v>102</v>
      </c>
      <c r="AL215">
        <v>1</v>
      </c>
    </row>
    <row r="216" spans="1:38" x14ac:dyDescent="0.15">
      <c r="A216">
        <v>11902</v>
      </c>
      <c r="B216">
        <v>119</v>
      </c>
      <c r="C216" s="1" t="s">
        <v>1540</v>
      </c>
      <c r="D216" t="s">
        <v>345</v>
      </c>
      <c r="E216">
        <v>1</v>
      </c>
      <c r="F216">
        <v>1007</v>
      </c>
      <c r="G216" s="6" t="str">
        <f t="shared" si="11"/>
        <v>#stagePrivew_1007.png</v>
      </c>
      <c r="H216" s="6" t="str">
        <f t="shared" si="12"/>
        <v>11902-3840</v>
      </c>
      <c r="I216" t="s">
        <v>644</v>
      </c>
      <c r="J216" t="s">
        <v>309</v>
      </c>
      <c r="K216" s="5">
        <v>20900</v>
      </c>
      <c r="L216">
        <v>20</v>
      </c>
      <c r="M216">
        <v>0</v>
      </c>
      <c r="N216" s="5">
        <f t="shared" si="10"/>
        <v>50</v>
      </c>
      <c r="O216" t="s">
        <v>1904</v>
      </c>
      <c r="T216" t="s">
        <v>567</v>
      </c>
      <c r="U216" s="6" t="s">
        <v>689</v>
      </c>
      <c r="V216" s="5" t="s">
        <v>690</v>
      </c>
      <c r="W216" s="5" t="s">
        <v>691</v>
      </c>
      <c r="X216">
        <v>191</v>
      </c>
      <c r="Y216">
        <f t="shared" si="13"/>
        <v>191</v>
      </c>
      <c r="AA216">
        <v>1190201</v>
      </c>
      <c r="AB216">
        <v>1190202</v>
      </c>
      <c r="AD216" s="1" t="s">
        <v>900</v>
      </c>
      <c r="AE216" s="4"/>
      <c r="AG216" s="7" t="s">
        <v>1256</v>
      </c>
      <c r="AH216">
        <v>0</v>
      </c>
      <c r="AI216">
        <v>0</v>
      </c>
      <c r="AJ216">
        <v>300</v>
      </c>
      <c r="AK216" s="5">
        <v>101</v>
      </c>
      <c r="AL216">
        <v>3</v>
      </c>
    </row>
    <row r="217" spans="1:38" x14ac:dyDescent="0.15">
      <c r="A217">
        <v>11903</v>
      </c>
      <c r="B217">
        <v>119</v>
      </c>
      <c r="C217" s="1" t="s">
        <v>1541</v>
      </c>
      <c r="D217" t="s">
        <v>330</v>
      </c>
      <c r="E217">
        <v>2</v>
      </c>
      <c r="F217">
        <v>1007</v>
      </c>
      <c r="G217" s="6" t="str">
        <f t="shared" si="11"/>
        <v>#stagePrivew_1007.png</v>
      </c>
      <c r="H217" s="6" t="str">
        <f t="shared" si="12"/>
        <v>11903-3840</v>
      </c>
      <c r="J217" t="s">
        <v>321</v>
      </c>
      <c r="K217" s="5">
        <v>21000</v>
      </c>
      <c r="L217">
        <v>1</v>
      </c>
      <c r="M217">
        <v>5</v>
      </c>
      <c r="N217" s="5">
        <f t="shared" si="10"/>
        <v>50</v>
      </c>
      <c r="O217" t="s">
        <v>1904</v>
      </c>
      <c r="T217" t="s">
        <v>568</v>
      </c>
      <c r="U217" s="6" t="s">
        <v>689</v>
      </c>
      <c r="V217" s="5" t="s">
        <v>690</v>
      </c>
      <c r="W217" s="5" t="s">
        <v>691</v>
      </c>
      <c r="X217">
        <v>672</v>
      </c>
      <c r="Y217">
        <f t="shared" si="13"/>
        <v>672</v>
      </c>
      <c r="AA217">
        <v>1190301</v>
      </c>
      <c r="AB217">
        <v>1190302</v>
      </c>
      <c r="AD217" s="6" t="s">
        <v>876</v>
      </c>
      <c r="AE217" s="4"/>
      <c r="AG217" s="7" t="s">
        <v>1244</v>
      </c>
      <c r="AH217">
        <v>0</v>
      </c>
      <c r="AI217">
        <v>0</v>
      </c>
      <c r="AJ217">
        <v>300</v>
      </c>
      <c r="AK217" s="5">
        <v>102</v>
      </c>
      <c r="AL217">
        <v>6</v>
      </c>
    </row>
    <row r="218" spans="1:38" x14ac:dyDescent="0.15">
      <c r="A218">
        <v>11904</v>
      </c>
      <c r="B218">
        <v>119</v>
      </c>
      <c r="C218" s="1" t="s">
        <v>1542</v>
      </c>
      <c r="D218" t="s">
        <v>337</v>
      </c>
      <c r="E218">
        <v>1</v>
      </c>
      <c r="F218">
        <v>1007</v>
      </c>
      <c r="G218" s="6" t="str">
        <f t="shared" si="11"/>
        <v>#stagePrivew_1007.png</v>
      </c>
      <c r="H218" s="6" t="str">
        <f t="shared" si="12"/>
        <v>11904-3840</v>
      </c>
      <c r="I218">
        <v>11905</v>
      </c>
      <c r="J218" t="s">
        <v>322</v>
      </c>
      <c r="K218" s="5">
        <v>21100</v>
      </c>
      <c r="L218">
        <v>3</v>
      </c>
      <c r="M218">
        <v>0</v>
      </c>
      <c r="N218" s="5">
        <f t="shared" si="10"/>
        <v>50</v>
      </c>
      <c r="O218" t="s">
        <v>1905</v>
      </c>
      <c r="T218" t="s">
        <v>569</v>
      </c>
      <c r="U218" s="6" t="s">
        <v>689</v>
      </c>
      <c r="V218" s="5" t="s">
        <v>690</v>
      </c>
      <c r="W218" s="5" t="s">
        <v>691</v>
      </c>
      <c r="X218">
        <v>193</v>
      </c>
      <c r="Y218">
        <f t="shared" si="13"/>
        <v>193</v>
      </c>
      <c r="AA218">
        <v>1190401</v>
      </c>
      <c r="AB218">
        <v>1190402</v>
      </c>
      <c r="AD218" s="1" t="s">
        <v>900</v>
      </c>
      <c r="AE218" s="4"/>
      <c r="AG218" s="7" t="s">
        <v>1257</v>
      </c>
      <c r="AH218">
        <v>0</v>
      </c>
      <c r="AI218">
        <v>0</v>
      </c>
      <c r="AJ218">
        <v>300</v>
      </c>
      <c r="AK218" s="5">
        <v>101</v>
      </c>
      <c r="AL218">
        <v>2</v>
      </c>
    </row>
    <row r="219" spans="1:38" x14ac:dyDescent="0.15">
      <c r="A219">
        <v>11905</v>
      </c>
      <c r="B219">
        <v>119</v>
      </c>
      <c r="C219" s="1" t="s">
        <v>1543</v>
      </c>
      <c r="D219" t="s">
        <v>339</v>
      </c>
      <c r="E219">
        <v>1</v>
      </c>
      <c r="F219">
        <v>1007</v>
      </c>
      <c r="G219" s="6" t="str">
        <f t="shared" si="11"/>
        <v>#stagePrivew_1007.png</v>
      </c>
      <c r="H219" s="6" t="str">
        <f t="shared" si="12"/>
        <v>11905-3840</v>
      </c>
      <c r="I219" t="s">
        <v>685</v>
      </c>
      <c r="J219" t="s">
        <v>323</v>
      </c>
      <c r="K219" s="5">
        <v>21200</v>
      </c>
      <c r="L219">
        <v>3</v>
      </c>
      <c r="M219">
        <v>0</v>
      </c>
      <c r="N219" s="5">
        <f t="shared" si="10"/>
        <v>50</v>
      </c>
      <c r="O219" t="s">
        <v>1905</v>
      </c>
      <c r="T219" t="s">
        <v>570</v>
      </c>
      <c r="U219" s="6" t="s">
        <v>689</v>
      </c>
      <c r="V219" s="5" t="s">
        <v>690</v>
      </c>
      <c r="W219" s="5" t="s">
        <v>691</v>
      </c>
      <c r="X219">
        <v>194</v>
      </c>
      <c r="Y219">
        <f t="shared" si="13"/>
        <v>194</v>
      </c>
      <c r="AA219">
        <v>1190501</v>
      </c>
      <c r="AB219">
        <v>1190502</v>
      </c>
      <c r="AD219" s="1" t="s">
        <v>900</v>
      </c>
      <c r="AE219" s="4"/>
      <c r="AG219" s="7" t="s">
        <v>769</v>
      </c>
      <c r="AH219">
        <v>0</v>
      </c>
      <c r="AI219">
        <v>0</v>
      </c>
      <c r="AJ219">
        <v>300</v>
      </c>
      <c r="AK219" s="5">
        <v>102</v>
      </c>
      <c r="AL219">
        <v>1</v>
      </c>
    </row>
    <row r="220" spans="1:38" x14ac:dyDescent="0.15">
      <c r="A220">
        <v>11906</v>
      </c>
      <c r="B220">
        <v>119</v>
      </c>
      <c r="C220" s="1" t="s">
        <v>1544</v>
      </c>
      <c r="D220" t="s">
        <v>345</v>
      </c>
      <c r="E220">
        <v>2</v>
      </c>
      <c r="F220">
        <v>1007</v>
      </c>
      <c r="G220" s="6" t="str">
        <f t="shared" si="11"/>
        <v>#stagePrivew_1007.png</v>
      </c>
      <c r="H220" s="6" t="str">
        <f t="shared" si="12"/>
        <v>11906-3840</v>
      </c>
      <c r="J220" t="s">
        <v>324</v>
      </c>
      <c r="K220" s="5">
        <v>21300</v>
      </c>
      <c r="L220">
        <v>2</v>
      </c>
      <c r="M220">
        <v>5</v>
      </c>
      <c r="N220" s="5">
        <f t="shared" si="10"/>
        <v>50</v>
      </c>
      <c r="O220" t="s">
        <v>1905</v>
      </c>
      <c r="T220" t="s">
        <v>571</v>
      </c>
      <c r="U220" s="6" t="s">
        <v>689</v>
      </c>
      <c r="V220" s="5" t="s">
        <v>690</v>
      </c>
      <c r="W220" s="5" t="s">
        <v>691</v>
      </c>
      <c r="X220">
        <v>682</v>
      </c>
      <c r="Y220">
        <f t="shared" si="13"/>
        <v>682</v>
      </c>
      <c r="AA220">
        <v>1190601</v>
      </c>
      <c r="AB220">
        <v>1190602</v>
      </c>
      <c r="AD220" s="6" t="s">
        <v>876</v>
      </c>
      <c r="AE220" s="4"/>
      <c r="AG220" s="7" t="s">
        <v>1245</v>
      </c>
      <c r="AH220">
        <v>0</v>
      </c>
      <c r="AI220">
        <v>0</v>
      </c>
      <c r="AJ220">
        <v>300</v>
      </c>
      <c r="AK220" s="5">
        <v>101</v>
      </c>
      <c r="AL220">
        <v>2</v>
      </c>
    </row>
    <row r="221" spans="1:38" x14ac:dyDescent="0.15">
      <c r="A221">
        <v>11907</v>
      </c>
      <c r="B221">
        <v>119</v>
      </c>
      <c r="C221" s="1" t="s">
        <v>1545</v>
      </c>
      <c r="D221" t="s">
        <v>330</v>
      </c>
      <c r="E221">
        <v>1</v>
      </c>
      <c r="F221">
        <v>1007</v>
      </c>
      <c r="G221" s="6" t="str">
        <f t="shared" si="11"/>
        <v>#stagePrivew_1007.png</v>
      </c>
      <c r="H221" s="6" t="str">
        <f t="shared" si="12"/>
        <v>11907-3840</v>
      </c>
      <c r="I221">
        <v>11908</v>
      </c>
      <c r="J221" t="s">
        <v>325</v>
      </c>
      <c r="K221" s="5">
        <v>21400</v>
      </c>
      <c r="L221">
        <v>3</v>
      </c>
      <c r="M221">
        <v>0</v>
      </c>
      <c r="N221" s="5">
        <f t="shared" si="10"/>
        <v>50</v>
      </c>
      <c r="O221" t="s">
        <v>1906</v>
      </c>
      <c r="T221" t="s">
        <v>572</v>
      </c>
      <c r="U221" s="6" t="s">
        <v>689</v>
      </c>
      <c r="V221" s="5" t="s">
        <v>690</v>
      </c>
      <c r="W221" s="5" t="s">
        <v>691</v>
      </c>
      <c r="X221">
        <v>196</v>
      </c>
      <c r="Y221">
        <f t="shared" si="13"/>
        <v>196</v>
      </c>
      <c r="AA221">
        <v>1190701</v>
      </c>
      <c r="AB221">
        <v>1190702</v>
      </c>
      <c r="AD221" s="1" t="s">
        <v>900</v>
      </c>
      <c r="AE221" s="4"/>
      <c r="AG221" s="7" t="s">
        <v>1256</v>
      </c>
      <c r="AH221">
        <v>0</v>
      </c>
      <c r="AI221">
        <v>0</v>
      </c>
      <c r="AJ221">
        <v>300</v>
      </c>
      <c r="AK221" s="5">
        <v>102</v>
      </c>
      <c r="AL221">
        <v>1</v>
      </c>
    </row>
    <row r="222" spans="1:38" x14ac:dyDescent="0.15">
      <c r="A222">
        <v>11908</v>
      </c>
      <c r="B222">
        <v>119</v>
      </c>
      <c r="C222" s="1" t="s">
        <v>1546</v>
      </c>
      <c r="D222" t="s">
        <v>337</v>
      </c>
      <c r="E222">
        <v>1</v>
      </c>
      <c r="F222">
        <v>1007</v>
      </c>
      <c r="G222" s="6" t="str">
        <f t="shared" si="11"/>
        <v>#stagePrivew_1007.png</v>
      </c>
      <c r="H222" s="6" t="str">
        <f t="shared" si="12"/>
        <v>11908-3840</v>
      </c>
      <c r="I222" t="s">
        <v>645</v>
      </c>
      <c r="J222" t="s">
        <v>326</v>
      </c>
      <c r="K222" s="5">
        <v>21500</v>
      </c>
      <c r="L222">
        <v>30</v>
      </c>
      <c r="M222">
        <v>0</v>
      </c>
      <c r="N222" s="5">
        <f t="shared" si="10"/>
        <v>50</v>
      </c>
      <c r="O222" t="s">
        <v>1906</v>
      </c>
      <c r="T222" t="s">
        <v>573</v>
      </c>
      <c r="U222" s="6" t="s">
        <v>689</v>
      </c>
      <c r="V222" s="5" t="s">
        <v>690</v>
      </c>
      <c r="W222" s="5" t="s">
        <v>691</v>
      </c>
      <c r="X222">
        <v>197</v>
      </c>
      <c r="Y222">
        <f t="shared" si="13"/>
        <v>197</v>
      </c>
      <c r="AA222">
        <v>1190801</v>
      </c>
      <c r="AB222">
        <v>1190802</v>
      </c>
      <c r="AD222" s="1" t="s">
        <v>900</v>
      </c>
      <c r="AE222" s="4"/>
      <c r="AG222" s="7" t="s">
        <v>1257</v>
      </c>
      <c r="AH222">
        <v>0</v>
      </c>
      <c r="AI222">
        <v>0</v>
      </c>
      <c r="AJ222">
        <v>300</v>
      </c>
      <c r="AK222" s="5">
        <v>101</v>
      </c>
      <c r="AL222">
        <v>3</v>
      </c>
    </row>
    <row r="223" spans="1:38" x14ac:dyDescent="0.15">
      <c r="A223">
        <v>11909</v>
      </c>
      <c r="B223">
        <v>119</v>
      </c>
      <c r="C223" s="1" t="s">
        <v>1547</v>
      </c>
      <c r="D223" t="s">
        <v>339</v>
      </c>
      <c r="E223">
        <v>2</v>
      </c>
      <c r="F223">
        <v>1007</v>
      </c>
      <c r="G223" s="6" t="str">
        <f t="shared" si="11"/>
        <v>#stagePrivew_1007.png</v>
      </c>
      <c r="H223" s="6" t="str">
        <f t="shared" si="12"/>
        <v>11909-3840</v>
      </c>
      <c r="J223" t="s">
        <v>327</v>
      </c>
      <c r="K223" s="5">
        <v>21600</v>
      </c>
      <c r="L223">
        <v>1</v>
      </c>
      <c r="M223">
        <v>5</v>
      </c>
      <c r="N223" s="5">
        <f t="shared" si="10"/>
        <v>50</v>
      </c>
      <c r="O223" t="s">
        <v>1907</v>
      </c>
      <c r="T223" t="s">
        <v>574</v>
      </c>
      <c r="U223" s="6" t="s">
        <v>689</v>
      </c>
      <c r="V223" s="5" t="s">
        <v>690</v>
      </c>
      <c r="W223" s="5" t="s">
        <v>691</v>
      </c>
      <c r="X223">
        <v>693</v>
      </c>
      <c r="Y223">
        <f t="shared" si="13"/>
        <v>693</v>
      </c>
      <c r="AA223">
        <v>1190901</v>
      </c>
      <c r="AB223">
        <v>1190902</v>
      </c>
      <c r="AD223" s="6" t="s">
        <v>876</v>
      </c>
      <c r="AE223" s="4"/>
      <c r="AG223" s="7" t="s">
        <v>1234</v>
      </c>
      <c r="AH223">
        <v>0</v>
      </c>
      <c r="AI223">
        <v>0</v>
      </c>
      <c r="AJ223">
        <v>300</v>
      </c>
      <c r="AK223" s="5">
        <v>102</v>
      </c>
      <c r="AL223">
        <v>6</v>
      </c>
    </row>
    <row r="224" spans="1:38" x14ac:dyDescent="0.15">
      <c r="A224">
        <v>11910</v>
      </c>
      <c r="B224">
        <v>119</v>
      </c>
      <c r="C224" s="1" t="s">
        <v>1548</v>
      </c>
      <c r="D224" t="s">
        <v>330</v>
      </c>
      <c r="E224">
        <v>1</v>
      </c>
      <c r="F224">
        <v>1007</v>
      </c>
      <c r="G224" s="6" t="str">
        <f t="shared" si="11"/>
        <v>#stagePrivew_1007.png</v>
      </c>
      <c r="H224" s="6" t="str">
        <f t="shared" si="12"/>
        <v>11910-3840</v>
      </c>
      <c r="I224">
        <v>11911</v>
      </c>
      <c r="J224" t="s">
        <v>328</v>
      </c>
      <c r="K224" s="5">
        <v>21700</v>
      </c>
      <c r="L224">
        <v>3</v>
      </c>
      <c r="M224">
        <v>0</v>
      </c>
      <c r="N224" s="5">
        <f t="shared" si="10"/>
        <v>50</v>
      </c>
      <c r="O224" t="s">
        <v>1907</v>
      </c>
      <c r="T224" t="s">
        <v>575</v>
      </c>
      <c r="U224" s="6" t="s">
        <v>689</v>
      </c>
      <c r="V224" s="5" t="s">
        <v>690</v>
      </c>
      <c r="W224" s="5" t="s">
        <v>691</v>
      </c>
      <c r="X224">
        <v>199</v>
      </c>
      <c r="Y224">
        <f t="shared" si="13"/>
        <v>199</v>
      </c>
      <c r="AA224">
        <v>1191001</v>
      </c>
      <c r="AB224">
        <v>1191002</v>
      </c>
      <c r="AD224" s="1" t="s">
        <v>900</v>
      </c>
      <c r="AE224" s="4"/>
      <c r="AG224" s="7" t="s">
        <v>1256</v>
      </c>
      <c r="AH224">
        <v>0</v>
      </c>
      <c r="AI224">
        <v>0</v>
      </c>
      <c r="AJ224">
        <v>300</v>
      </c>
      <c r="AK224" s="5">
        <v>101</v>
      </c>
      <c r="AL224">
        <v>2</v>
      </c>
    </row>
    <row r="225" spans="1:38" x14ac:dyDescent="0.15">
      <c r="A225">
        <v>11911</v>
      </c>
      <c r="B225">
        <v>119</v>
      </c>
      <c r="C225" s="1" t="s">
        <v>1549</v>
      </c>
      <c r="D225" t="s">
        <v>337</v>
      </c>
      <c r="E225">
        <v>1</v>
      </c>
      <c r="F225">
        <v>1007</v>
      </c>
      <c r="G225" s="6" t="str">
        <f t="shared" si="11"/>
        <v>#stagePrivew_1007.png</v>
      </c>
      <c r="H225" s="6" t="str">
        <f t="shared" si="12"/>
        <v>11911-3840</v>
      </c>
      <c r="I225" t="s">
        <v>686</v>
      </c>
      <c r="J225" t="s">
        <v>319</v>
      </c>
      <c r="K225" s="5">
        <v>21800</v>
      </c>
      <c r="L225">
        <v>3</v>
      </c>
      <c r="M225">
        <v>0</v>
      </c>
      <c r="N225" s="5">
        <f t="shared" si="10"/>
        <v>50</v>
      </c>
      <c r="O225" t="s">
        <v>1908</v>
      </c>
      <c r="T225" t="s">
        <v>576</v>
      </c>
      <c r="U225" s="6" t="s">
        <v>689</v>
      </c>
      <c r="V225" s="5" t="s">
        <v>690</v>
      </c>
      <c r="W225" s="5" t="s">
        <v>691</v>
      </c>
      <c r="X225">
        <v>200</v>
      </c>
      <c r="Y225">
        <f t="shared" si="13"/>
        <v>200</v>
      </c>
      <c r="AA225">
        <v>1191101</v>
      </c>
      <c r="AB225">
        <v>1191102</v>
      </c>
      <c r="AD225" s="1" t="s">
        <v>900</v>
      </c>
      <c r="AE225" s="4"/>
      <c r="AG225" s="7" t="s">
        <v>1257</v>
      </c>
      <c r="AH225">
        <v>0</v>
      </c>
      <c r="AI225">
        <v>0</v>
      </c>
      <c r="AJ225">
        <v>300</v>
      </c>
      <c r="AK225" s="5">
        <v>102</v>
      </c>
      <c r="AL225">
        <v>1</v>
      </c>
    </row>
    <row r="226" spans="1:38" x14ac:dyDescent="0.15">
      <c r="A226">
        <v>11912</v>
      </c>
      <c r="B226">
        <v>119</v>
      </c>
      <c r="C226" s="1" t="s">
        <v>1550</v>
      </c>
      <c r="D226" t="s">
        <v>339</v>
      </c>
      <c r="E226">
        <v>2</v>
      </c>
      <c r="F226">
        <v>1007</v>
      </c>
      <c r="G226" s="6" t="str">
        <f t="shared" si="11"/>
        <v>#stagePrivew_1007.png</v>
      </c>
      <c r="H226" s="6" t="str">
        <f t="shared" si="12"/>
        <v>11912-3840</v>
      </c>
      <c r="J226" t="s">
        <v>329</v>
      </c>
      <c r="K226" s="5">
        <v>21900</v>
      </c>
      <c r="L226">
        <v>2</v>
      </c>
      <c r="M226">
        <v>5</v>
      </c>
      <c r="N226" s="5">
        <f t="shared" si="10"/>
        <v>50</v>
      </c>
      <c r="O226" t="s">
        <v>1908</v>
      </c>
      <c r="T226" t="s">
        <v>577</v>
      </c>
      <c r="U226" s="6" t="s">
        <v>689</v>
      </c>
      <c r="V226" s="5" t="s">
        <v>690</v>
      </c>
      <c r="W226" s="5" t="s">
        <v>691</v>
      </c>
      <c r="X226">
        <v>703</v>
      </c>
      <c r="Y226">
        <f t="shared" si="13"/>
        <v>703</v>
      </c>
      <c r="AA226">
        <v>1191201</v>
      </c>
      <c r="AB226">
        <v>1191202</v>
      </c>
      <c r="AD226" s="6" t="s">
        <v>876</v>
      </c>
      <c r="AE226" s="4"/>
      <c r="AG226" s="7" t="s">
        <v>1232</v>
      </c>
      <c r="AH226">
        <v>0</v>
      </c>
      <c r="AI226">
        <v>0</v>
      </c>
      <c r="AJ226">
        <v>300</v>
      </c>
      <c r="AK226" s="5">
        <v>101</v>
      </c>
      <c r="AL226">
        <v>2</v>
      </c>
    </row>
    <row r="227" spans="1:38" x14ac:dyDescent="0.15">
      <c r="A227">
        <v>12001</v>
      </c>
      <c r="B227">
        <v>120</v>
      </c>
      <c r="C227" s="1" t="s">
        <v>1551</v>
      </c>
      <c r="D227" t="s">
        <v>339</v>
      </c>
      <c r="E227">
        <v>1</v>
      </c>
      <c r="F227">
        <v>1007</v>
      </c>
      <c r="G227" s="6" t="str">
        <f t="shared" si="11"/>
        <v>#stagePrivew_1007.png</v>
      </c>
      <c r="H227" s="6" t="str">
        <f t="shared" si="12"/>
        <v>12001-3840</v>
      </c>
      <c r="I227">
        <v>12002</v>
      </c>
      <c r="J227" t="s">
        <v>307</v>
      </c>
      <c r="K227" s="5">
        <v>22000</v>
      </c>
      <c r="L227">
        <v>3</v>
      </c>
      <c r="M227">
        <v>0</v>
      </c>
      <c r="N227" s="5">
        <f t="shared" si="10"/>
        <v>50</v>
      </c>
      <c r="O227" t="s">
        <v>1908</v>
      </c>
      <c r="T227" t="s">
        <v>578</v>
      </c>
      <c r="U227" s="6" t="s">
        <v>689</v>
      </c>
      <c r="V227" s="5" t="s">
        <v>690</v>
      </c>
      <c r="W227" s="5" t="s">
        <v>691</v>
      </c>
      <c r="X227">
        <v>202</v>
      </c>
      <c r="Y227">
        <f t="shared" si="13"/>
        <v>202</v>
      </c>
      <c r="AA227">
        <v>1200101</v>
      </c>
      <c r="AB227">
        <v>1200102</v>
      </c>
      <c r="AD227" s="1" t="s">
        <v>900</v>
      </c>
      <c r="AE227" s="4"/>
      <c r="AG227" s="7" t="s">
        <v>769</v>
      </c>
      <c r="AH227">
        <v>0</v>
      </c>
      <c r="AI227">
        <v>0</v>
      </c>
      <c r="AJ227">
        <v>300</v>
      </c>
      <c r="AK227" s="5">
        <v>102</v>
      </c>
      <c r="AL227">
        <v>1</v>
      </c>
    </row>
    <row r="228" spans="1:38" x14ac:dyDescent="0.15">
      <c r="A228">
        <v>12002</v>
      </c>
      <c r="B228">
        <v>120</v>
      </c>
      <c r="C228" s="1" t="s">
        <v>1552</v>
      </c>
      <c r="D228" t="s">
        <v>345</v>
      </c>
      <c r="E228">
        <v>1</v>
      </c>
      <c r="F228">
        <v>1007</v>
      </c>
      <c r="G228" s="6" t="str">
        <f t="shared" si="11"/>
        <v>#stagePrivew_1007.png</v>
      </c>
      <c r="H228" s="6" t="str">
        <f t="shared" si="12"/>
        <v>12002-3840</v>
      </c>
      <c r="I228" t="s">
        <v>646</v>
      </c>
      <c r="J228" t="s">
        <v>309</v>
      </c>
      <c r="K228" s="5">
        <v>22100</v>
      </c>
      <c r="L228">
        <v>20</v>
      </c>
      <c r="M228">
        <v>0</v>
      </c>
      <c r="N228" s="5">
        <f t="shared" si="10"/>
        <v>50</v>
      </c>
      <c r="O228" t="s">
        <v>1909</v>
      </c>
      <c r="T228" t="s">
        <v>579</v>
      </c>
      <c r="U228" s="6" t="s">
        <v>689</v>
      </c>
      <c r="V228" s="5" t="s">
        <v>690</v>
      </c>
      <c r="W228" s="5" t="s">
        <v>691</v>
      </c>
      <c r="X228">
        <v>203</v>
      </c>
      <c r="Y228">
        <f t="shared" si="13"/>
        <v>203</v>
      </c>
      <c r="AA228">
        <v>1200201</v>
      </c>
      <c r="AB228">
        <v>1200202</v>
      </c>
      <c r="AD228" s="1" t="s">
        <v>900</v>
      </c>
      <c r="AE228" s="4"/>
      <c r="AG228" s="7" t="s">
        <v>1256</v>
      </c>
      <c r="AH228">
        <v>0</v>
      </c>
      <c r="AI228">
        <v>0</v>
      </c>
      <c r="AJ228">
        <v>300</v>
      </c>
      <c r="AK228" s="5">
        <v>101</v>
      </c>
      <c r="AL228">
        <v>3</v>
      </c>
    </row>
    <row r="229" spans="1:38" x14ac:dyDescent="0.15">
      <c r="A229">
        <v>12003</v>
      </c>
      <c r="B229">
        <v>120</v>
      </c>
      <c r="C229" s="1" t="s">
        <v>1553</v>
      </c>
      <c r="D229" t="s">
        <v>330</v>
      </c>
      <c r="E229">
        <v>2</v>
      </c>
      <c r="F229">
        <v>1007</v>
      </c>
      <c r="G229" s="6" t="str">
        <f t="shared" si="11"/>
        <v>#stagePrivew_1007.png</v>
      </c>
      <c r="H229" s="6" t="str">
        <f t="shared" si="12"/>
        <v>12003-3840</v>
      </c>
      <c r="J229" t="s">
        <v>321</v>
      </c>
      <c r="K229" s="5">
        <v>22200</v>
      </c>
      <c r="L229">
        <v>1</v>
      </c>
      <c r="M229">
        <v>5</v>
      </c>
      <c r="N229" s="5">
        <f t="shared" si="10"/>
        <v>50</v>
      </c>
      <c r="O229" t="s">
        <v>1909</v>
      </c>
      <c r="T229" t="s">
        <v>580</v>
      </c>
      <c r="U229" s="6" t="s">
        <v>689</v>
      </c>
      <c r="V229" s="5" t="s">
        <v>690</v>
      </c>
      <c r="W229" s="5" t="s">
        <v>691</v>
      </c>
      <c r="X229">
        <v>714</v>
      </c>
      <c r="Y229">
        <f t="shared" si="13"/>
        <v>714</v>
      </c>
      <c r="AA229">
        <v>1200301</v>
      </c>
      <c r="AB229">
        <v>1200302</v>
      </c>
      <c r="AD229" s="6" t="s">
        <v>876</v>
      </c>
      <c r="AE229" s="4"/>
      <c r="AG229" s="7" t="s">
        <v>1246</v>
      </c>
      <c r="AH229">
        <v>0</v>
      </c>
      <c r="AI229">
        <v>0</v>
      </c>
      <c r="AJ229">
        <v>300</v>
      </c>
      <c r="AK229" s="5">
        <v>102</v>
      </c>
      <c r="AL229">
        <v>6</v>
      </c>
    </row>
    <row r="230" spans="1:38" x14ac:dyDescent="0.15">
      <c r="A230">
        <v>12004</v>
      </c>
      <c r="B230">
        <v>120</v>
      </c>
      <c r="C230" s="1" t="s">
        <v>1554</v>
      </c>
      <c r="D230" t="s">
        <v>337</v>
      </c>
      <c r="E230">
        <v>1</v>
      </c>
      <c r="F230">
        <v>1007</v>
      </c>
      <c r="G230" s="6" t="str">
        <f t="shared" si="11"/>
        <v>#stagePrivew_1007.png</v>
      </c>
      <c r="H230" s="6" t="str">
        <f t="shared" si="12"/>
        <v>12004-3840</v>
      </c>
      <c r="I230">
        <v>12005</v>
      </c>
      <c r="J230" t="s">
        <v>322</v>
      </c>
      <c r="K230" s="5">
        <v>22300</v>
      </c>
      <c r="L230">
        <v>3</v>
      </c>
      <c r="M230">
        <v>0</v>
      </c>
      <c r="N230" s="5">
        <f t="shared" si="10"/>
        <v>50</v>
      </c>
      <c r="O230" t="s">
        <v>1910</v>
      </c>
      <c r="T230" t="s">
        <v>581</v>
      </c>
      <c r="U230" s="6" t="s">
        <v>689</v>
      </c>
      <c r="V230" s="5" t="s">
        <v>690</v>
      </c>
      <c r="W230" s="5" t="s">
        <v>691</v>
      </c>
      <c r="X230">
        <v>205</v>
      </c>
      <c r="Y230">
        <f t="shared" si="13"/>
        <v>205</v>
      </c>
      <c r="AA230">
        <v>1200401</v>
      </c>
      <c r="AB230">
        <v>1200402</v>
      </c>
      <c r="AD230" s="1" t="s">
        <v>900</v>
      </c>
      <c r="AE230" s="4"/>
      <c r="AG230" s="7" t="s">
        <v>1257</v>
      </c>
      <c r="AH230">
        <v>0</v>
      </c>
      <c r="AI230">
        <v>0</v>
      </c>
      <c r="AJ230">
        <v>300</v>
      </c>
      <c r="AK230" s="5">
        <v>101</v>
      </c>
      <c r="AL230">
        <v>2</v>
      </c>
    </row>
    <row r="231" spans="1:38" x14ac:dyDescent="0.15">
      <c r="A231">
        <v>12005</v>
      </c>
      <c r="B231">
        <v>120</v>
      </c>
      <c r="C231" s="1" t="s">
        <v>1555</v>
      </c>
      <c r="D231" t="s">
        <v>339</v>
      </c>
      <c r="E231">
        <v>1</v>
      </c>
      <c r="F231">
        <v>1007</v>
      </c>
      <c r="G231" s="6" t="str">
        <f t="shared" si="11"/>
        <v>#stagePrivew_1007.png</v>
      </c>
      <c r="H231" s="6" t="str">
        <f t="shared" si="12"/>
        <v>12005-3840</v>
      </c>
      <c r="I231" t="s">
        <v>687</v>
      </c>
      <c r="J231" t="s">
        <v>323</v>
      </c>
      <c r="K231" s="5">
        <v>22400</v>
      </c>
      <c r="L231">
        <v>3</v>
      </c>
      <c r="M231">
        <v>0</v>
      </c>
      <c r="N231" s="5">
        <f t="shared" si="10"/>
        <v>50</v>
      </c>
      <c r="O231" t="s">
        <v>1910</v>
      </c>
      <c r="T231" t="s">
        <v>582</v>
      </c>
      <c r="U231" s="6" t="s">
        <v>689</v>
      </c>
      <c r="V231" s="5" t="s">
        <v>690</v>
      </c>
      <c r="W231" s="5" t="s">
        <v>691</v>
      </c>
      <c r="X231">
        <v>206</v>
      </c>
      <c r="Y231">
        <f t="shared" si="13"/>
        <v>206</v>
      </c>
      <c r="AA231">
        <v>1200501</v>
      </c>
      <c r="AB231">
        <v>1200502</v>
      </c>
      <c r="AD231" s="1" t="s">
        <v>900</v>
      </c>
      <c r="AE231" s="4"/>
      <c r="AG231" s="7" t="s">
        <v>769</v>
      </c>
      <c r="AH231">
        <v>0</v>
      </c>
      <c r="AI231">
        <v>0</v>
      </c>
      <c r="AJ231">
        <v>300</v>
      </c>
      <c r="AK231" s="5">
        <v>102</v>
      </c>
      <c r="AL231">
        <v>1</v>
      </c>
    </row>
    <row r="232" spans="1:38" x14ac:dyDescent="0.15">
      <c r="A232">
        <v>12006</v>
      </c>
      <c r="B232">
        <v>120</v>
      </c>
      <c r="C232" s="1" t="s">
        <v>1556</v>
      </c>
      <c r="D232" t="s">
        <v>345</v>
      </c>
      <c r="E232">
        <v>2</v>
      </c>
      <c r="F232">
        <v>1007</v>
      </c>
      <c r="G232" s="6" t="str">
        <f t="shared" si="11"/>
        <v>#stagePrivew_1007.png</v>
      </c>
      <c r="H232" s="6" t="str">
        <f t="shared" si="12"/>
        <v>12006-3840</v>
      </c>
      <c r="J232" t="s">
        <v>324</v>
      </c>
      <c r="K232" s="5">
        <v>22500</v>
      </c>
      <c r="L232">
        <v>2</v>
      </c>
      <c r="M232">
        <v>5</v>
      </c>
      <c r="N232" s="5">
        <f t="shared" si="10"/>
        <v>50</v>
      </c>
      <c r="O232" t="s">
        <v>1910</v>
      </c>
      <c r="T232" t="s">
        <v>583</v>
      </c>
      <c r="U232" s="6" t="s">
        <v>689</v>
      </c>
      <c r="V232" s="5" t="s">
        <v>690</v>
      </c>
      <c r="W232" s="5" t="s">
        <v>691</v>
      </c>
      <c r="X232">
        <v>724</v>
      </c>
      <c r="Y232">
        <f t="shared" si="13"/>
        <v>724</v>
      </c>
      <c r="AA232">
        <v>1200601</v>
      </c>
      <c r="AB232">
        <v>1200602</v>
      </c>
      <c r="AD232" s="6" t="s">
        <v>876</v>
      </c>
      <c r="AE232" s="4"/>
      <c r="AG232" s="7" t="s">
        <v>1237</v>
      </c>
      <c r="AH232">
        <v>0</v>
      </c>
      <c r="AI232">
        <v>0</v>
      </c>
      <c r="AJ232">
        <v>300</v>
      </c>
      <c r="AK232" s="5">
        <v>101</v>
      </c>
      <c r="AL232">
        <v>2</v>
      </c>
    </row>
    <row r="233" spans="1:38" x14ac:dyDescent="0.15">
      <c r="A233">
        <v>12007</v>
      </c>
      <c r="B233">
        <v>120</v>
      </c>
      <c r="C233" s="1" t="s">
        <v>1557</v>
      </c>
      <c r="D233" t="s">
        <v>330</v>
      </c>
      <c r="E233">
        <v>1</v>
      </c>
      <c r="F233">
        <v>1007</v>
      </c>
      <c r="G233" s="6" t="str">
        <f t="shared" si="11"/>
        <v>#stagePrivew_1007.png</v>
      </c>
      <c r="H233" s="6" t="str">
        <f t="shared" si="12"/>
        <v>12007-3840</v>
      </c>
      <c r="I233">
        <v>12008</v>
      </c>
      <c r="J233" t="s">
        <v>325</v>
      </c>
      <c r="K233" s="5">
        <v>22600</v>
      </c>
      <c r="L233">
        <v>3</v>
      </c>
      <c r="M233">
        <v>0</v>
      </c>
      <c r="N233" s="5">
        <f t="shared" si="10"/>
        <v>50</v>
      </c>
      <c r="O233" t="s">
        <v>1911</v>
      </c>
      <c r="T233" t="s">
        <v>584</v>
      </c>
      <c r="U233" s="6" t="s">
        <v>689</v>
      </c>
      <c r="V233" s="5" t="s">
        <v>690</v>
      </c>
      <c r="W233" s="5" t="s">
        <v>691</v>
      </c>
      <c r="X233">
        <v>208</v>
      </c>
      <c r="Y233">
        <f t="shared" si="13"/>
        <v>208</v>
      </c>
      <c r="AA233">
        <v>1200701</v>
      </c>
      <c r="AB233">
        <v>1200702</v>
      </c>
      <c r="AD233" s="1" t="s">
        <v>900</v>
      </c>
      <c r="AE233" s="4"/>
      <c r="AG233" s="7" t="s">
        <v>1256</v>
      </c>
      <c r="AH233">
        <v>0</v>
      </c>
      <c r="AI233">
        <v>0</v>
      </c>
      <c r="AJ233">
        <v>300</v>
      </c>
      <c r="AK233" s="5">
        <v>102</v>
      </c>
      <c r="AL233">
        <v>1</v>
      </c>
    </row>
    <row r="234" spans="1:38" x14ac:dyDescent="0.15">
      <c r="A234">
        <v>12008</v>
      </c>
      <c r="B234">
        <v>120</v>
      </c>
      <c r="C234" s="1" t="s">
        <v>1558</v>
      </c>
      <c r="D234" t="s">
        <v>337</v>
      </c>
      <c r="E234">
        <v>1</v>
      </c>
      <c r="F234">
        <v>1007</v>
      </c>
      <c r="G234" s="6" t="str">
        <f t="shared" si="11"/>
        <v>#stagePrivew_1007.png</v>
      </c>
      <c r="H234" s="6" t="str">
        <f t="shared" si="12"/>
        <v>12008-3840</v>
      </c>
      <c r="I234" t="s">
        <v>647</v>
      </c>
      <c r="J234" t="s">
        <v>326</v>
      </c>
      <c r="K234" s="5">
        <v>22700</v>
      </c>
      <c r="L234">
        <v>30</v>
      </c>
      <c r="M234">
        <v>0</v>
      </c>
      <c r="N234" s="5">
        <f t="shared" si="10"/>
        <v>50</v>
      </c>
      <c r="O234" t="s">
        <v>1911</v>
      </c>
      <c r="T234" t="s">
        <v>585</v>
      </c>
      <c r="U234" s="6" t="s">
        <v>689</v>
      </c>
      <c r="V234" s="5" t="s">
        <v>690</v>
      </c>
      <c r="W234" s="5" t="s">
        <v>691</v>
      </c>
      <c r="X234">
        <v>209</v>
      </c>
      <c r="Y234">
        <f t="shared" si="13"/>
        <v>209</v>
      </c>
      <c r="AA234">
        <v>1200801</v>
      </c>
      <c r="AB234">
        <v>1200802</v>
      </c>
      <c r="AD234" s="1" t="s">
        <v>900</v>
      </c>
      <c r="AE234" s="4"/>
      <c r="AG234" s="7" t="s">
        <v>1257</v>
      </c>
      <c r="AH234">
        <v>0</v>
      </c>
      <c r="AI234">
        <v>0</v>
      </c>
      <c r="AJ234">
        <v>300</v>
      </c>
      <c r="AK234" s="5">
        <v>101</v>
      </c>
      <c r="AL234">
        <v>3</v>
      </c>
    </row>
    <row r="235" spans="1:38" x14ac:dyDescent="0.15">
      <c r="A235">
        <v>12009</v>
      </c>
      <c r="B235">
        <v>120</v>
      </c>
      <c r="C235" s="1" t="s">
        <v>1559</v>
      </c>
      <c r="D235" t="s">
        <v>339</v>
      </c>
      <c r="E235">
        <v>2</v>
      </c>
      <c r="F235">
        <v>1007</v>
      </c>
      <c r="G235" s="6" t="str">
        <f t="shared" si="11"/>
        <v>#stagePrivew_1007.png</v>
      </c>
      <c r="H235" s="6" t="str">
        <f t="shared" si="12"/>
        <v>12009-3840</v>
      </c>
      <c r="J235" t="s">
        <v>327</v>
      </c>
      <c r="K235" s="5">
        <v>22800</v>
      </c>
      <c r="L235">
        <v>1</v>
      </c>
      <c r="M235">
        <v>5</v>
      </c>
      <c r="N235" s="5">
        <f t="shared" si="10"/>
        <v>50</v>
      </c>
      <c r="O235" t="s">
        <v>1912</v>
      </c>
      <c r="T235" t="s">
        <v>586</v>
      </c>
      <c r="U235" s="6" t="s">
        <v>689</v>
      </c>
      <c r="V235" s="5" t="s">
        <v>690</v>
      </c>
      <c r="W235" s="5" t="s">
        <v>691</v>
      </c>
      <c r="X235">
        <v>735</v>
      </c>
      <c r="Y235">
        <f t="shared" si="13"/>
        <v>735</v>
      </c>
      <c r="AA235">
        <v>1200901</v>
      </c>
      <c r="AB235">
        <v>1200902</v>
      </c>
      <c r="AD235" s="6" t="s">
        <v>876</v>
      </c>
      <c r="AE235" s="4"/>
      <c r="AG235" s="7" t="s">
        <v>1247</v>
      </c>
      <c r="AH235">
        <v>0</v>
      </c>
      <c r="AI235">
        <v>0</v>
      </c>
      <c r="AJ235">
        <v>300</v>
      </c>
      <c r="AK235" s="5">
        <v>102</v>
      </c>
      <c r="AL235">
        <v>6</v>
      </c>
    </row>
    <row r="236" spans="1:38" x14ac:dyDescent="0.15">
      <c r="A236">
        <v>12010</v>
      </c>
      <c r="B236">
        <v>120</v>
      </c>
      <c r="C236" s="1" t="s">
        <v>1560</v>
      </c>
      <c r="D236" t="s">
        <v>330</v>
      </c>
      <c r="E236">
        <v>1</v>
      </c>
      <c r="F236">
        <v>1007</v>
      </c>
      <c r="G236" s="6" t="str">
        <f t="shared" si="11"/>
        <v>#stagePrivew_1007.png</v>
      </c>
      <c r="H236" s="6" t="str">
        <f t="shared" si="12"/>
        <v>12010-3840</v>
      </c>
      <c r="I236">
        <v>12011</v>
      </c>
      <c r="J236" t="s">
        <v>328</v>
      </c>
      <c r="K236" s="5">
        <v>22900</v>
      </c>
      <c r="L236">
        <v>3</v>
      </c>
      <c r="M236">
        <v>0</v>
      </c>
      <c r="N236" s="5">
        <f t="shared" si="10"/>
        <v>50</v>
      </c>
      <c r="O236" t="s">
        <v>1912</v>
      </c>
      <c r="T236" t="s">
        <v>587</v>
      </c>
      <c r="U236" s="6" t="s">
        <v>689</v>
      </c>
      <c r="V236" s="5" t="s">
        <v>690</v>
      </c>
      <c r="W236" s="5" t="s">
        <v>691</v>
      </c>
      <c r="X236">
        <v>211</v>
      </c>
      <c r="Y236">
        <f t="shared" si="13"/>
        <v>211</v>
      </c>
      <c r="AA236">
        <v>1201001</v>
      </c>
      <c r="AB236">
        <v>1201002</v>
      </c>
      <c r="AD236" s="1" t="s">
        <v>900</v>
      </c>
      <c r="AE236" s="4"/>
      <c r="AG236" s="7" t="s">
        <v>1256</v>
      </c>
      <c r="AH236">
        <v>0</v>
      </c>
      <c r="AI236">
        <v>0</v>
      </c>
      <c r="AJ236">
        <v>300</v>
      </c>
      <c r="AK236" s="5">
        <v>101</v>
      </c>
      <c r="AL236">
        <v>2</v>
      </c>
    </row>
    <row r="237" spans="1:38" x14ac:dyDescent="0.15">
      <c r="A237">
        <v>12011</v>
      </c>
      <c r="B237">
        <v>120</v>
      </c>
      <c r="C237" s="1" t="s">
        <v>1561</v>
      </c>
      <c r="D237" t="s">
        <v>337</v>
      </c>
      <c r="E237">
        <v>1</v>
      </c>
      <c r="F237">
        <v>1007</v>
      </c>
      <c r="G237" s="6" t="str">
        <f t="shared" si="11"/>
        <v>#stagePrivew_1007.png</v>
      </c>
      <c r="H237" s="6" t="str">
        <f t="shared" si="12"/>
        <v>12011-3840</v>
      </c>
      <c r="I237">
        <v>12012</v>
      </c>
      <c r="J237" t="s">
        <v>319</v>
      </c>
      <c r="K237" s="5">
        <v>23000</v>
      </c>
      <c r="L237">
        <v>3</v>
      </c>
      <c r="M237">
        <v>0</v>
      </c>
      <c r="N237" s="5">
        <f t="shared" si="10"/>
        <v>50</v>
      </c>
      <c r="O237" t="s">
        <v>1913</v>
      </c>
      <c r="T237" t="s">
        <v>588</v>
      </c>
      <c r="U237" s="6" t="s">
        <v>689</v>
      </c>
      <c r="V237" s="5" t="s">
        <v>690</v>
      </c>
      <c r="W237" s="5" t="s">
        <v>691</v>
      </c>
      <c r="X237">
        <v>212</v>
      </c>
      <c r="Y237">
        <f t="shared" si="13"/>
        <v>212</v>
      </c>
      <c r="AA237">
        <v>1201101</v>
      </c>
      <c r="AB237">
        <v>1201102</v>
      </c>
      <c r="AD237" s="1" t="s">
        <v>900</v>
      </c>
      <c r="AE237" s="4"/>
      <c r="AG237" s="7" t="s">
        <v>1257</v>
      </c>
      <c r="AH237">
        <v>0</v>
      </c>
      <c r="AI237">
        <v>0</v>
      </c>
      <c r="AJ237">
        <v>300</v>
      </c>
      <c r="AK237" s="5">
        <v>102</v>
      </c>
      <c r="AL237">
        <v>1</v>
      </c>
    </row>
    <row r="238" spans="1:38" x14ac:dyDescent="0.15">
      <c r="A238">
        <v>12012</v>
      </c>
      <c r="B238">
        <v>120</v>
      </c>
      <c r="C238" s="1" t="s">
        <v>1562</v>
      </c>
      <c r="D238" t="s">
        <v>339</v>
      </c>
      <c r="E238">
        <v>2</v>
      </c>
      <c r="F238">
        <v>1007</v>
      </c>
      <c r="G238" s="6" t="str">
        <f t="shared" si="11"/>
        <v>#stagePrivew_1007.png</v>
      </c>
      <c r="H238" s="6" t="str">
        <f t="shared" si="12"/>
        <v>12012-3840</v>
      </c>
      <c r="J238" t="s">
        <v>329</v>
      </c>
      <c r="K238" s="5">
        <v>23100</v>
      </c>
      <c r="L238">
        <v>2</v>
      </c>
      <c r="M238">
        <v>5</v>
      </c>
      <c r="N238" s="5">
        <f t="shared" si="10"/>
        <v>50</v>
      </c>
      <c r="O238" t="s">
        <v>1913</v>
      </c>
      <c r="T238" t="s">
        <v>589</v>
      </c>
      <c r="U238" s="6" t="s">
        <v>689</v>
      </c>
      <c r="V238" s="5" t="s">
        <v>690</v>
      </c>
      <c r="W238" s="5" t="s">
        <v>691</v>
      </c>
      <c r="X238">
        <v>745</v>
      </c>
      <c r="Y238">
        <f t="shared" si="13"/>
        <v>745</v>
      </c>
      <c r="AA238">
        <v>1201201</v>
      </c>
      <c r="AB238">
        <v>1201202</v>
      </c>
      <c r="AD238" s="6" t="s">
        <v>876</v>
      </c>
      <c r="AE238" s="4"/>
      <c r="AG238" s="7" t="s">
        <v>1239</v>
      </c>
      <c r="AH238">
        <v>0</v>
      </c>
      <c r="AI238">
        <v>0</v>
      </c>
      <c r="AJ238">
        <v>300</v>
      </c>
      <c r="AK238" s="5">
        <v>101</v>
      </c>
      <c r="AL238">
        <v>2</v>
      </c>
    </row>
    <row r="239" spans="1:38" x14ac:dyDescent="0.15">
      <c r="A239">
        <v>20301</v>
      </c>
      <c r="B239">
        <v>203</v>
      </c>
      <c r="C239" t="s">
        <v>1563</v>
      </c>
      <c r="D239" t="s">
        <v>339</v>
      </c>
      <c r="E239">
        <v>4</v>
      </c>
      <c r="F239" s="5">
        <v>1007</v>
      </c>
      <c r="G239" s="6" t="str">
        <f t="shared" si="11"/>
        <v>#stagePrivew_1007.png</v>
      </c>
      <c r="H239" s="6" t="str">
        <f t="shared" si="12"/>
        <v>20301-3840</v>
      </c>
      <c r="I239">
        <v>20302</v>
      </c>
      <c r="J239" s="1" t="s">
        <v>1757</v>
      </c>
      <c r="K239" s="5">
        <v>3947</v>
      </c>
      <c r="L239">
        <v>3</v>
      </c>
      <c r="M239">
        <v>0</v>
      </c>
      <c r="N239" s="5">
        <f t="shared" si="10"/>
        <v>50</v>
      </c>
      <c r="O239" s="1" t="s">
        <v>1760</v>
      </c>
      <c r="T239" s="1" t="s">
        <v>1775</v>
      </c>
      <c r="U239" s="6" t="s">
        <v>689</v>
      </c>
      <c r="V239" s="5" t="s">
        <v>690</v>
      </c>
      <c r="W239" s="5" t="s">
        <v>691</v>
      </c>
      <c r="X239">
        <v>16</v>
      </c>
      <c r="Y239">
        <v>16</v>
      </c>
      <c r="AA239">
        <f>A239*100+1</f>
        <v>2030101</v>
      </c>
      <c r="AB239">
        <f>AA239+1</f>
        <v>2030102</v>
      </c>
      <c r="AD239" s="12" t="s">
        <v>906</v>
      </c>
      <c r="AE239" s="4"/>
      <c r="AF239" s="1"/>
      <c r="AG239" s="2" t="s">
        <v>1258</v>
      </c>
      <c r="AH239" s="1">
        <v>0</v>
      </c>
      <c r="AI239">
        <v>0</v>
      </c>
      <c r="AJ239">
        <v>300</v>
      </c>
      <c r="AK239" s="5">
        <v>101</v>
      </c>
      <c r="AL239">
        <v>1</v>
      </c>
    </row>
    <row r="240" spans="1:38" x14ac:dyDescent="0.15">
      <c r="A240">
        <v>20302</v>
      </c>
      <c r="B240">
        <v>203</v>
      </c>
      <c r="C240" t="s">
        <v>1564</v>
      </c>
      <c r="D240" t="s">
        <v>345</v>
      </c>
      <c r="E240">
        <v>4</v>
      </c>
      <c r="F240" s="5">
        <v>1007</v>
      </c>
      <c r="G240" s="6" t="str">
        <f t="shared" si="11"/>
        <v>#stagePrivew_1007.png</v>
      </c>
      <c r="H240" s="6" t="str">
        <f t="shared" si="12"/>
        <v>20302-3840</v>
      </c>
      <c r="I240">
        <v>20303</v>
      </c>
      <c r="J240" t="s">
        <v>321</v>
      </c>
      <c r="K240" s="5">
        <f ca="1">VLOOKUP(RIGHT(O240,2)*1,'[1]时间-系统成长'!$B$2:$T$175,19,1)</f>
        <v>3947</v>
      </c>
      <c r="L240">
        <v>20</v>
      </c>
      <c r="M240">
        <v>0</v>
      </c>
      <c r="N240" s="5">
        <f t="shared" si="10"/>
        <v>50</v>
      </c>
      <c r="O240" s="1" t="s">
        <v>1171</v>
      </c>
      <c r="T240" s="1" t="s">
        <v>1776</v>
      </c>
      <c r="U240" s="6" t="s">
        <v>689</v>
      </c>
      <c r="V240" s="5" t="s">
        <v>690</v>
      </c>
      <c r="W240" s="5" t="s">
        <v>691</v>
      </c>
      <c r="X240">
        <v>16</v>
      </c>
      <c r="Y240">
        <v>16</v>
      </c>
      <c r="AA240">
        <f>A240*100+1</f>
        <v>2030201</v>
      </c>
      <c r="AB240">
        <f>AA240+1</f>
        <v>2030202</v>
      </c>
      <c r="AD240" s="13" t="s">
        <v>909</v>
      </c>
      <c r="AE240" s="4"/>
      <c r="AF240" s="1"/>
      <c r="AG240" s="2" t="s">
        <v>1260</v>
      </c>
      <c r="AH240" s="1">
        <v>0</v>
      </c>
      <c r="AI240">
        <v>0</v>
      </c>
      <c r="AJ240">
        <v>300</v>
      </c>
      <c r="AK240" s="5">
        <v>102</v>
      </c>
      <c r="AL240">
        <v>3</v>
      </c>
    </row>
    <row r="241" spans="1:38" x14ac:dyDescent="0.15">
      <c r="A241">
        <v>20303</v>
      </c>
      <c r="B241">
        <v>203</v>
      </c>
      <c r="C241" t="s">
        <v>1565</v>
      </c>
      <c r="D241" t="s">
        <v>330</v>
      </c>
      <c r="E241">
        <v>3</v>
      </c>
      <c r="F241" s="5">
        <v>1007</v>
      </c>
      <c r="G241" s="6" t="str">
        <f t="shared" si="11"/>
        <v>#stagePrivew_1007.png</v>
      </c>
      <c r="H241" s="6" t="str">
        <f t="shared" si="12"/>
        <v>20303-3840</v>
      </c>
      <c r="I241">
        <v>20304</v>
      </c>
      <c r="J241" t="s">
        <v>322</v>
      </c>
      <c r="K241" s="5">
        <f ca="1">VLOOKUP(RIGHT(O241,2)*1,'[1]时间-系统成长'!$B$2:$T$175,19,1)</f>
        <v>3947</v>
      </c>
      <c r="L241">
        <v>1</v>
      </c>
      <c r="M241">
        <v>0</v>
      </c>
      <c r="N241" s="5">
        <f t="shared" si="10"/>
        <v>1</v>
      </c>
      <c r="O241" s="1" t="s">
        <v>1171</v>
      </c>
      <c r="T241" s="1" t="s">
        <v>1776</v>
      </c>
      <c r="U241" s="6" t="s">
        <v>689</v>
      </c>
      <c r="V241" s="5" t="s">
        <v>690</v>
      </c>
      <c r="W241" s="5" t="s">
        <v>691</v>
      </c>
      <c r="X241" t="s">
        <v>1914</v>
      </c>
      <c r="Y241" t="s">
        <v>1914</v>
      </c>
      <c r="AD241" s="13"/>
      <c r="AE241" s="4"/>
      <c r="AF241" s="1"/>
      <c r="AG241" s="2"/>
      <c r="AH241" s="1">
        <v>0</v>
      </c>
      <c r="AI241">
        <v>0</v>
      </c>
      <c r="AJ241">
        <v>60</v>
      </c>
      <c r="AK241" s="5">
        <v>101</v>
      </c>
      <c r="AL241">
        <v>5</v>
      </c>
    </row>
    <row r="242" spans="1:38" x14ac:dyDescent="0.15">
      <c r="A242">
        <v>20304</v>
      </c>
      <c r="B242">
        <v>203</v>
      </c>
      <c r="C242" t="s">
        <v>1566</v>
      </c>
      <c r="D242" t="s">
        <v>337</v>
      </c>
      <c r="E242">
        <v>4</v>
      </c>
      <c r="F242" s="5">
        <v>1007</v>
      </c>
      <c r="G242" s="6" t="str">
        <f t="shared" si="11"/>
        <v>#stagePrivew_1007.png</v>
      </c>
      <c r="H242" s="6" t="str">
        <f t="shared" si="12"/>
        <v>20304-3840</v>
      </c>
      <c r="I242">
        <v>20305</v>
      </c>
      <c r="J242" t="s">
        <v>323</v>
      </c>
      <c r="K242" s="5">
        <f ca="1">VLOOKUP(RIGHT(O242,2)*1,'[1]时间-系统成长'!$B$2:$T$175,19,1)</f>
        <v>3947</v>
      </c>
      <c r="L242">
        <v>3</v>
      </c>
      <c r="M242">
        <v>0</v>
      </c>
      <c r="N242" s="5">
        <f t="shared" si="10"/>
        <v>50</v>
      </c>
      <c r="O242" s="1" t="s">
        <v>1172</v>
      </c>
      <c r="T242" s="1" t="s">
        <v>1765</v>
      </c>
      <c r="U242" s="6" t="s">
        <v>689</v>
      </c>
      <c r="V242" s="5" t="s">
        <v>690</v>
      </c>
      <c r="W242" s="5" t="s">
        <v>691</v>
      </c>
      <c r="X242">
        <v>17</v>
      </c>
      <c r="Y242">
        <v>17</v>
      </c>
      <c r="AA242">
        <v>2030401</v>
      </c>
      <c r="AB242">
        <f>AA242+1</f>
        <v>2030402</v>
      </c>
      <c r="AD242" s="13" t="s">
        <v>906</v>
      </c>
      <c r="AE242" s="4"/>
      <c r="AF242" s="1"/>
      <c r="AG242" s="2" t="s">
        <v>1259</v>
      </c>
      <c r="AH242" s="1">
        <v>0</v>
      </c>
      <c r="AI242">
        <v>0</v>
      </c>
      <c r="AJ242">
        <v>300</v>
      </c>
      <c r="AK242" s="5">
        <v>102</v>
      </c>
      <c r="AL242">
        <v>2</v>
      </c>
    </row>
    <row r="243" spans="1:38" x14ac:dyDescent="0.15">
      <c r="A243">
        <v>20305</v>
      </c>
      <c r="B243">
        <v>203</v>
      </c>
      <c r="C243" t="s">
        <v>1567</v>
      </c>
      <c r="D243" t="s">
        <v>339</v>
      </c>
      <c r="E243">
        <v>4</v>
      </c>
      <c r="F243" s="5">
        <v>1007</v>
      </c>
      <c r="G243" s="6" t="str">
        <f t="shared" si="11"/>
        <v>#stagePrivew_1007.png</v>
      </c>
      <c r="H243" s="6" t="str">
        <f t="shared" si="12"/>
        <v>20305-3840</v>
      </c>
      <c r="I243">
        <v>20306</v>
      </c>
      <c r="J243" t="s">
        <v>324</v>
      </c>
      <c r="K243" s="5">
        <f ca="1">VLOOKUP(RIGHT(O243,2)*1,'[1]时间-系统成长'!$B$2:$T$175,19,1)</f>
        <v>3947</v>
      </c>
      <c r="L243">
        <v>3</v>
      </c>
      <c r="M243">
        <v>0</v>
      </c>
      <c r="N243" s="5">
        <f t="shared" si="10"/>
        <v>50</v>
      </c>
      <c r="O243" s="1" t="s">
        <v>1172</v>
      </c>
      <c r="T243" s="1" t="s">
        <v>1775</v>
      </c>
      <c r="U243" s="6" t="s">
        <v>689</v>
      </c>
      <c r="V243" s="5" t="s">
        <v>690</v>
      </c>
      <c r="W243" s="5" t="s">
        <v>691</v>
      </c>
      <c r="X243">
        <v>18</v>
      </c>
      <c r="Y243">
        <v>18</v>
      </c>
      <c r="AA243">
        <v>2030501</v>
      </c>
      <c r="AB243">
        <f>AA243+1</f>
        <v>2030502</v>
      </c>
      <c r="AD243" s="13" t="s">
        <v>909</v>
      </c>
      <c r="AE243" s="4"/>
      <c r="AF243" s="1"/>
      <c r="AG243" s="2" t="s">
        <v>1261</v>
      </c>
      <c r="AH243" s="1">
        <v>0</v>
      </c>
      <c r="AI243">
        <v>0</v>
      </c>
      <c r="AJ243">
        <v>300</v>
      </c>
      <c r="AK243" s="5">
        <v>101</v>
      </c>
      <c r="AL243">
        <v>1</v>
      </c>
    </row>
    <row r="244" spans="1:38" x14ac:dyDescent="0.15">
      <c r="A244">
        <v>20306</v>
      </c>
      <c r="B244">
        <v>203</v>
      </c>
      <c r="C244" t="s">
        <v>1568</v>
      </c>
      <c r="D244" t="s">
        <v>345</v>
      </c>
      <c r="E244">
        <v>3</v>
      </c>
      <c r="F244" s="5">
        <v>1007</v>
      </c>
      <c r="G244" s="6" t="str">
        <f t="shared" si="11"/>
        <v>#stagePrivew_1007.png</v>
      </c>
      <c r="H244" s="6" t="str">
        <f t="shared" si="12"/>
        <v>20306-3840</v>
      </c>
      <c r="I244">
        <v>20307</v>
      </c>
      <c r="J244" t="s">
        <v>325</v>
      </c>
      <c r="K244" s="5">
        <f ca="1">VLOOKUP(RIGHT(O244,2)*1,'[1]时间-系统成长'!$B$2:$T$175,19,1)</f>
        <v>3947</v>
      </c>
      <c r="L244">
        <v>2</v>
      </c>
      <c r="M244">
        <v>0</v>
      </c>
      <c r="N244" s="5">
        <f t="shared" si="10"/>
        <v>1</v>
      </c>
      <c r="O244" s="1" t="s">
        <v>1172</v>
      </c>
      <c r="T244" s="1" t="s">
        <v>1774</v>
      </c>
      <c r="U244" s="6" t="s">
        <v>689</v>
      </c>
      <c r="V244" s="5" t="s">
        <v>690</v>
      </c>
      <c r="W244" s="5" t="s">
        <v>691</v>
      </c>
      <c r="X244" t="s">
        <v>1914</v>
      </c>
      <c r="Y244" t="s">
        <v>1914</v>
      </c>
      <c r="AD244" s="13"/>
      <c r="AE244" s="4"/>
      <c r="AF244" s="1"/>
      <c r="AG244" s="2"/>
      <c r="AH244" s="1">
        <v>0</v>
      </c>
      <c r="AI244">
        <v>0</v>
      </c>
      <c r="AJ244">
        <v>60</v>
      </c>
      <c r="AK244" s="5">
        <v>102</v>
      </c>
      <c r="AL244">
        <v>5</v>
      </c>
    </row>
    <row r="245" spans="1:38" x14ac:dyDescent="0.15">
      <c r="A245">
        <v>20307</v>
      </c>
      <c r="B245">
        <v>203</v>
      </c>
      <c r="C245" t="s">
        <v>1569</v>
      </c>
      <c r="D245" t="s">
        <v>330</v>
      </c>
      <c r="E245">
        <v>4</v>
      </c>
      <c r="F245" s="5">
        <v>1007</v>
      </c>
      <c r="G245" s="6" t="str">
        <f t="shared" si="11"/>
        <v>#stagePrivew_1007.png</v>
      </c>
      <c r="H245" s="6" t="str">
        <f t="shared" si="12"/>
        <v>20307-3840</v>
      </c>
      <c r="I245">
        <v>20308</v>
      </c>
      <c r="J245" t="s">
        <v>326</v>
      </c>
      <c r="K245" s="5">
        <f ca="1">VLOOKUP(RIGHT(O245,2)*1,'[1]时间-系统成长'!$B$2:$T$175,19,1)</f>
        <v>3947</v>
      </c>
      <c r="L245">
        <v>3</v>
      </c>
      <c r="M245">
        <v>0</v>
      </c>
      <c r="N245" s="5">
        <f t="shared" si="10"/>
        <v>50</v>
      </c>
      <c r="O245" s="1" t="s">
        <v>1173</v>
      </c>
      <c r="T245" s="1" t="s">
        <v>1779</v>
      </c>
      <c r="U245" s="6" t="s">
        <v>689</v>
      </c>
      <c r="V245" s="5" t="s">
        <v>690</v>
      </c>
      <c r="W245" s="5" t="s">
        <v>691</v>
      </c>
      <c r="X245">
        <v>19</v>
      </c>
      <c r="Y245">
        <v>19</v>
      </c>
      <c r="AA245">
        <v>2030701</v>
      </c>
      <c r="AB245">
        <f t="shared" ref="AB245:AB246" si="14">AA245+1</f>
        <v>2030702</v>
      </c>
      <c r="AD245" s="13" t="s">
        <v>906</v>
      </c>
      <c r="AE245" s="4"/>
      <c r="AF245" s="1"/>
      <c r="AG245" s="2" t="s">
        <v>1259</v>
      </c>
      <c r="AH245" s="1">
        <v>0</v>
      </c>
      <c r="AI245">
        <v>0</v>
      </c>
      <c r="AJ245">
        <v>300</v>
      </c>
      <c r="AK245" s="5">
        <v>101</v>
      </c>
      <c r="AL245">
        <v>1</v>
      </c>
    </row>
    <row r="246" spans="1:38" x14ac:dyDescent="0.15">
      <c r="A246">
        <v>20308</v>
      </c>
      <c r="B246">
        <v>203</v>
      </c>
      <c r="C246" t="s">
        <v>1570</v>
      </c>
      <c r="D246" t="s">
        <v>337</v>
      </c>
      <c r="E246">
        <v>4</v>
      </c>
      <c r="F246" s="5">
        <v>1007</v>
      </c>
      <c r="G246" s="6" t="str">
        <f t="shared" si="11"/>
        <v>#stagePrivew_1007.png</v>
      </c>
      <c r="H246" s="6" t="str">
        <f t="shared" si="12"/>
        <v>20308-3840</v>
      </c>
      <c r="I246">
        <v>20309</v>
      </c>
      <c r="J246" t="s">
        <v>327</v>
      </c>
      <c r="K246" s="5">
        <f ca="1">VLOOKUP(RIGHT(O246,2)*1,'[1]时间-系统成长'!$B$2:$T$175,19,1)</f>
        <v>3947</v>
      </c>
      <c r="L246">
        <v>30</v>
      </c>
      <c r="M246">
        <v>0</v>
      </c>
      <c r="N246" s="5">
        <f t="shared" si="10"/>
        <v>50</v>
      </c>
      <c r="O246" s="1" t="s">
        <v>1173</v>
      </c>
      <c r="T246" s="1" t="s">
        <v>1780</v>
      </c>
      <c r="U246" s="6" t="s">
        <v>689</v>
      </c>
      <c r="V246" s="5" t="s">
        <v>690</v>
      </c>
      <c r="W246" s="5" t="s">
        <v>691</v>
      </c>
      <c r="X246">
        <v>19</v>
      </c>
      <c r="Y246">
        <v>19</v>
      </c>
      <c r="AA246">
        <v>2030801</v>
      </c>
      <c r="AB246">
        <f t="shared" si="14"/>
        <v>2030802</v>
      </c>
      <c r="AD246" s="13" t="s">
        <v>909</v>
      </c>
      <c r="AE246" s="4"/>
      <c r="AF246" s="1"/>
      <c r="AG246" s="2" t="s">
        <v>1261</v>
      </c>
      <c r="AH246" s="1">
        <v>0</v>
      </c>
      <c r="AI246">
        <v>0</v>
      </c>
      <c r="AJ246">
        <v>300</v>
      </c>
      <c r="AK246" s="5">
        <v>102</v>
      </c>
      <c r="AL246">
        <v>3</v>
      </c>
    </row>
    <row r="247" spans="1:38" x14ac:dyDescent="0.15">
      <c r="A247">
        <v>20309</v>
      </c>
      <c r="B247">
        <v>203</v>
      </c>
      <c r="C247" t="s">
        <v>1571</v>
      </c>
      <c r="D247" t="s">
        <v>339</v>
      </c>
      <c r="E247">
        <v>3</v>
      </c>
      <c r="F247" s="5">
        <v>1007</v>
      </c>
      <c r="G247" s="6" t="str">
        <f t="shared" si="11"/>
        <v>#stagePrivew_1007.png</v>
      </c>
      <c r="H247" s="6" t="str">
        <f t="shared" si="12"/>
        <v>20309-3840</v>
      </c>
      <c r="I247">
        <v>20310</v>
      </c>
      <c r="J247" t="s">
        <v>307</v>
      </c>
      <c r="K247" s="5">
        <f ca="1">VLOOKUP(RIGHT(O247,2)*1,'[1]时间-系统成长'!$B$2:$T$175,19,1)</f>
        <v>3947</v>
      </c>
      <c r="L247">
        <v>1</v>
      </c>
      <c r="M247">
        <v>0</v>
      </c>
      <c r="N247" s="5">
        <f t="shared" si="10"/>
        <v>1</v>
      </c>
      <c r="O247" s="1" t="s">
        <v>1174</v>
      </c>
      <c r="T247" s="1" t="s">
        <v>1781</v>
      </c>
      <c r="U247" s="6" t="s">
        <v>689</v>
      </c>
      <c r="V247" s="5" t="s">
        <v>690</v>
      </c>
      <c r="W247" s="5" t="s">
        <v>691</v>
      </c>
      <c r="X247" t="s">
        <v>1914</v>
      </c>
      <c r="Y247" t="s">
        <v>1914</v>
      </c>
      <c r="AD247" s="13"/>
      <c r="AE247" s="4"/>
      <c r="AF247" s="1"/>
      <c r="AG247" s="2"/>
      <c r="AH247" s="1">
        <v>0</v>
      </c>
      <c r="AI247">
        <v>0</v>
      </c>
      <c r="AJ247">
        <v>60</v>
      </c>
      <c r="AK247" s="5">
        <v>101</v>
      </c>
      <c r="AL247">
        <v>5</v>
      </c>
    </row>
    <row r="248" spans="1:38" x14ac:dyDescent="0.15">
      <c r="A248">
        <v>20310</v>
      </c>
      <c r="B248">
        <v>203</v>
      </c>
      <c r="C248" t="s">
        <v>1572</v>
      </c>
      <c r="D248" t="s">
        <v>330</v>
      </c>
      <c r="E248">
        <v>4</v>
      </c>
      <c r="F248" s="5">
        <v>1007</v>
      </c>
      <c r="G248" s="6" t="str">
        <f t="shared" si="11"/>
        <v>#stagePrivew_1007.png</v>
      </c>
      <c r="H248" s="6" t="str">
        <f t="shared" si="12"/>
        <v>20310-3840</v>
      </c>
      <c r="I248">
        <v>20311</v>
      </c>
      <c r="J248" s="1" t="s">
        <v>1220</v>
      </c>
      <c r="K248" s="5">
        <f ca="1">VLOOKUP(RIGHT(O248,2)*1,'[1]时间-系统成长'!$B$2:$T$175,19,1)</f>
        <v>3947</v>
      </c>
      <c r="L248">
        <v>3</v>
      </c>
      <c r="M248">
        <v>0</v>
      </c>
      <c r="N248" s="5">
        <f t="shared" si="10"/>
        <v>50</v>
      </c>
      <c r="O248" s="1" t="s">
        <v>1174</v>
      </c>
      <c r="T248" s="1" t="s">
        <v>1782</v>
      </c>
      <c r="U248" s="6" t="s">
        <v>689</v>
      </c>
      <c r="V248" s="5" t="s">
        <v>690</v>
      </c>
      <c r="W248" s="5" t="s">
        <v>691</v>
      </c>
      <c r="X248">
        <v>20</v>
      </c>
      <c r="Y248">
        <v>20</v>
      </c>
      <c r="AA248">
        <v>2031001</v>
      </c>
      <c r="AB248">
        <f t="shared" ref="AB248:AB249" si="15">AA248+1</f>
        <v>2031002</v>
      </c>
      <c r="AD248" s="13" t="s">
        <v>906</v>
      </c>
      <c r="AE248" s="4"/>
      <c r="AF248" s="1"/>
      <c r="AG248" s="2" t="s">
        <v>1259</v>
      </c>
      <c r="AH248" s="1">
        <v>0</v>
      </c>
      <c r="AI248">
        <v>0</v>
      </c>
      <c r="AJ248">
        <v>300</v>
      </c>
      <c r="AK248" s="5">
        <v>102</v>
      </c>
      <c r="AL248">
        <v>2</v>
      </c>
    </row>
    <row r="249" spans="1:38" x14ac:dyDescent="0.15">
      <c r="A249">
        <v>20311</v>
      </c>
      <c r="B249">
        <v>203</v>
      </c>
      <c r="C249" t="s">
        <v>1573</v>
      </c>
      <c r="D249" t="s">
        <v>337</v>
      </c>
      <c r="E249">
        <v>4</v>
      </c>
      <c r="F249" s="5">
        <v>1007</v>
      </c>
      <c r="G249" s="6" t="str">
        <f t="shared" si="11"/>
        <v>#stagePrivew_1007.png</v>
      </c>
      <c r="H249" s="6" t="str">
        <f t="shared" si="12"/>
        <v>20311-3840</v>
      </c>
      <c r="I249">
        <v>20312</v>
      </c>
      <c r="J249" s="1" t="s">
        <v>1755</v>
      </c>
      <c r="K249" s="5">
        <f ca="1">VLOOKUP(RIGHT(O249,2)*1,'[1]时间-系统成长'!$B$2:$T$175,19,1)</f>
        <v>8125</v>
      </c>
      <c r="L249">
        <v>3</v>
      </c>
      <c r="M249">
        <v>0</v>
      </c>
      <c r="N249" s="5">
        <f t="shared" si="10"/>
        <v>50</v>
      </c>
      <c r="O249" s="1" t="s">
        <v>1175</v>
      </c>
      <c r="T249" s="1" t="s">
        <v>1783</v>
      </c>
      <c r="U249" s="6" t="s">
        <v>689</v>
      </c>
      <c r="V249" s="5" t="s">
        <v>690</v>
      </c>
      <c r="W249" s="5" t="s">
        <v>691</v>
      </c>
      <c r="X249">
        <v>21</v>
      </c>
      <c r="Y249">
        <v>21</v>
      </c>
      <c r="AA249">
        <v>2031101</v>
      </c>
      <c r="AB249">
        <f t="shared" si="15"/>
        <v>2031102</v>
      </c>
      <c r="AD249" s="13" t="s">
        <v>909</v>
      </c>
      <c r="AE249" s="4"/>
      <c r="AF249" s="1"/>
      <c r="AG249" s="2" t="s">
        <v>1261</v>
      </c>
      <c r="AH249" s="1">
        <v>0</v>
      </c>
      <c r="AI249">
        <v>0</v>
      </c>
      <c r="AJ249">
        <v>300</v>
      </c>
      <c r="AK249" s="5">
        <v>101</v>
      </c>
      <c r="AL249">
        <v>1</v>
      </c>
    </row>
    <row r="250" spans="1:38" x14ac:dyDescent="0.15">
      <c r="A250">
        <v>20312</v>
      </c>
      <c r="B250">
        <v>203</v>
      </c>
      <c r="C250" t="s">
        <v>1574</v>
      </c>
      <c r="D250" t="s">
        <v>339</v>
      </c>
      <c r="E250">
        <v>3</v>
      </c>
      <c r="F250" s="5">
        <v>1007</v>
      </c>
      <c r="G250" s="6" t="str">
        <f t="shared" si="11"/>
        <v>#stagePrivew_1007.png</v>
      </c>
      <c r="H250" s="6" t="str">
        <f t="shared" si="12"/>
        <v>20312-3840</v>
      </c>
      <c r="I250">
        <v>20401</v>
      </c>
      <c r="J250" s="1" t="s">
        <v>1756</v>
      </c>
      <c r="K250" s="5">
        <f ca="1">VLOOKUP(RIGHT(O250,2)*1,'[1]时间-系统成长'!$B$2:$T$175,19,1)</f>
        <v>8125</v>
      </c>
      <c r="L250">
        <v>2</v>
      </c>
      <c r="M250">
        <v>0</v>
      </c>
      <c r="N250" s="5">
        <f t="shared" si="10"/>
        <v>1</v>
      </c>
      <c r="O250" s="1" t="s">
        <v>1175</v>
      </c>
      <c r="T250" s="1" t="s">
        <v>1784</v>
      </c>
      <c r="U250" s="6" t="s">
        <v>689</v>
      </c>
      <c r="V250" s="5" t="s">
        <v>690</v>
      </c>
      <c r="W250" s="5" t="s">
        <v>691</v>
      </c>
      <c r="X250" t="s">
        <v>1914</v>
      </c>
      <c r="Y250" t="s">
        <v>1914</v>
      </c>
      <c r="AD250" s="14"/>
      <c r="AE250" s="4"/>
      <c r="AF250" s="1"/>
      <c r="AG250" s="2"/>
      <c r="AH250" s="1">
        <v>0</v>
      </c>
      <c r="AI250">
        <v>0</v>
      </c>
      <c r="AJ250">
        <v>60</v>
      </c>
      <c r="AK250" s="5">
        <v>102</v>
      </c>
      <c r="AL250">
        <v>5</v>
      </c>
    </row>
    <row r="251" spans="1:38" x14ac:dyDescent="0.15">
      <c r="A251">
        <v>20401</v>
      </c>
      <c r="B251">
        <v>204</v>
      </c>
      <c r="C251" t="s">
        <v>1575</v>
      </c>
      <c r="D251" t="s">
        <v>339</v>
      </c>
      <c r="E251">
        <v>4</v>
      </c>
      <c r="F251">
        <v>1001</v>
      </c>
      <c r="G251" s="6" t="str">
        <f t="shared" si="11"/>
        <v>#stagePrivew_1001.png</v>
      </c>
      <c r="H251" s="6" t="str">
        <f t="shared" si="12"/>
        <v>20401-3840</v>
      </c>
      <c r="I251">
        <v>20402</v>
      </c>
      <c r="J251" s="1" t="s">
        <v>1757</v>
      </c>
      <c r="K251" s="5">
        <f ca="1">VLOOKUP(RIGHT(O251,2)*1,'[1]时间-系统成长'!$B$2:$T$175,19,1)</f>
        <v>8125</v>
      </c>
      <c r="L251">
        <v>3</v>
      </c>
      <c r="M251">
        <v>0</v>
      </c>
      <c r="N251" s="5">
        <f t="shared" si="10"/>
        <v>50</v>
      </c>
      <c r="O251" s="1" t="s">
        <v>1175</v>
      </c>
      <c r="T251" s="1" t="s">
        <v>1785</v>
      </c>
      <c r="U251" s="6" t="s">
        <v>689</v>
      </c>
      <c r="V251" s="5" t="s">
        <v>690</v>
      </c>
      <c r="W251" s="5" t="s">
        <v>691</v>
      </c>
      <c r="X251">
        <v>22</v>
      </c>
      <c r="Y251">
        <v>22</v>
      </c>
      <c r="AA251">
        <v>2040101</v>
      </c>
      <c r="AB251">
        <f t="shared" ref="AB251:AB252" si="16">AA251+1</f>
        <v>2040102</v>
      </c>
      <c r="AD251" s="12" t="s">
        <v>770</v>
      </c>
      <c r="AE251" s="4"/>
      <c r="AF251" s="1"/>
      <c r="AG251" s="2" t="s">
        <v>1262</v>
      </c>
      <c r="AH251" s="1">
        <v>0</v>
      </c>
      <c r="AI251">
        <v>0</v>
      </c>
      <c r="AJ251">
        <v>300</v>
      </c>
      <c r="AK251" s="5">
        <v>101</v>
      </c>
      <c r="AL251">
        <v>1</v>
      </c>
    </row>
    <row r="252" spans="1:38" x14ac:dyDescent="0.15">
      <c r="A252">
        <v>20402</v>
      </c>
      <c r="B252">
        <v>204</v>
      </c>
      <c r="C252" t="s">
        <v>1576</v>
      </c>
      <c r="D252" t="s">
        <v>345</v>
      </c>
      <c r="E252">
        <v>4</v>
      </c>
      <c r="F252">
        <v>1001</v>
      </c>
      <c r="G252" s="6" t="str">
        <f t="shared" si="11"/>
        <v>#stagePrivew_1001.png</v>
      </c>
      <c r="H252" s="6" t="str">
        <f t="shared" si="12"/>
        <v>20402-3840</v>
      </c>
      <c r="I252">
        <v>20403</v>
      </c>
      <c r="J252" t="s">
        <v>321</v>
      </c>
      <c r="K252" s="5">
        <f ca="1">VLOOKUP(RIGHT(O252,2)*1,'[1]时间-系统成长'!$B$2:$T$175,19,1)</f>
        <v>8125</v>
      </c>
      <c r="L252">
        <v>20</v>
      </c>
      <c r="M252">
        <v>0</v>
      </c>
      <c r="N252" s="5">
        <f t="shared" si="10"/>
        <v>50</v>
      </c>
      <c r="O252" t="s">
        <v>1176</v>
      </c>
      <c r="T252" s="1" t="s">
        <v>1786</v>
      </c>
      <c r="U252" s="6" t="s">
        <v>689</v>
      </c>
      <c r="V252" s="5" t="s">
        <v>690</v>
      </c>
      <c r="W252" s="5" t="s">
        <v>691</v>
      </c>
      <c r="X252">
        <v>22</v>
      </c>
      <c r="Y252">
        <v>22</v>
      </c>
      <c r="AA252">
        <v>2040201</v>
      </c>
      <c r="AB252">
        <f t="shared" si="16"/>
        <v>2040202</v>
      </c>
      <c r="AD252" s="13" t="s">
        <v>771</v>
      </c>
      <c r="AE252" s="4"/>
      <c r="AF252" s="1"/>
      <c r="AG252" s="2" t="s">
        <v>1263</v>
      </c>
      <c r="AH252" s="1">
        <v>0</v>
      </c>
      <c r="AI252">
        <v>0</v>
      </c>
      <c r="AJ252">
        <v>300</v>
      </c>
      <c r="AK252" s="5">
        <v>102</v>
      </c>
      <c r="AL252">
        <v>3</v>
      </c>
    </row>
    <row r="253" spans="1:38" x14ac:dyDescent="0.15">
      <c r="A253">
        <v>20403</v>
      </c>
      <c r="B253">
        <v>204</v>
      </c>
      <c r="C253" t="s">
        <v>1577</v>
      </c>
      <c r="D253" t="s">
        <v>330</v>
      </c>
      <c r="E253">
        <v>3</v>
      </c>
      <c r="F253">
        <v>1001</v>
      </c>
      <c r="G253" s="6" t="str">
        <f t="shared" si="11"/>
        <v>#stagePrivew_1001.png</v>
      </c>
      <c r="H253" s="6" t="str">
        <f t="shared" si="12"/>
        <v>20403-3840</v>
      </c>
      <c r="I253">
        <v>20404</v>
      </c>
      <c r="J253" t="s">
        <v>322</v>
      </c>
      <c r="K253" s="5">
        <f ca="1">VLOOKUP(RIGHT(O253,2)*1,'[1]时间-系统成长'!$B$2:$T$175,19,1)</f>
        <v>8125</v>
      </c>
      <c r="L253">
        <v>1</v>
      </c>
      <c r="M253">
        <v>0</v>
      </c>
      <c r="N253" s="5">
        <f t="shared" si="10"/>
        <v>1</v>
      </c>
      <c r="O253" t="s">
        <v>1176</v>
      </c>
      <c r="T253" s="1" t="s">
        <v>1785</v>
      </c>
      <c r="U253" s="6" t="s">
        <v>689</v>
      </c>
      <c r="V253" s="5" t="s">
        <v>690</v>
      </c>
      <c r="W253" s="5" t="s">
        <v>691</v>
      </c>
      <c r="X253" t="s">
        <v>1914</v>
      </c>
      <c r="Y253" t="s">
        <v>1914</v>
      </c>
      <c r="AD253" s="13"/>
      <c r="AE253" s="4"/>
      <c r="AF253" s="1"/>
      <c r="AG253" s="2"/>
      <c r="AH253" s="1">
        <v>0</v>
      </c>
      <c r="AI253">
        <v>0</v>
      </c>
      <c r="AJ253">
        <v>60</v>
      </c>
      <c r="AK253" s="5">
        <v>101</v>
      </c>
      <c r="AL253">
        <v>5</v>
      </c>
    </row>
    <row r="254" spans="1:38" x14ac:dyDescent="0.15">
      <c r="A254">
        <v>20404</v>
      </c>
      <c r="B254">
        <v>204</v>
      </c>
      <c r="C254" t="s">
        <v>1578</v>
      </c>
      <c r="D254" t="s">
        <v>337</v>
      </c>
      <c r="E254">
        <v>4</v>
      </c>
      <c r="F254">
        <v>1001</v>
      </c>
      <c r="G254" s="6" t="str">
        <f t="shared" si="11"/>
        <v>#stagePrivew_1001.png</v>
      </c>
      <c r="H254" s="6" t="str">
        <f t="shared" si="12"/>
        <v>20404-3840</v>
      </c>
      <c r="I254">
        <v>20405</v>
      </c>
      <c r="J254" t="s">
        <v>323</v>
      </c>
      <c r="K254" s="5">
        <f ca="1">VLOOKUP(RIGHT(O254,2)*1,'[1]时间-系统成长'!$B$2:$T$175,19,1)</f>
        <v>8125</v>
      </c>
      <c r="L254">
        <v>3</v>
      </c>
      <c r="M254">
        <v>0</v>
      </c>
      <c r="N254" s="5">
        <f t="shared" si="10"/>
        <v>50</v>
      </c>
      <c r="O254" t="s">
        <v>1177</v>
      </c>
      <c r="T254" s="1" t="s">
        <v>1788</v>
      </c>
      <c r="U254" s="6" t="s">
        <v>689</v>
      </c>
      <c r="V254" s="5" t="s">
        <v>690</v>
      </c>
      <c r="W254" s="5" t="s">
        <v>691</v>
      </c>
      <c r="X254">
        <v>23</v>
      </c>
      <c r="Y254">
        <v>23</v>
      </c>
      <c r="AA254">
        <v>2040401</v>
      </c>
      <c r="AB254">
        <f t="shared" ref="AB254:AB255" si="17">AA254+1</f>
        <v>2040402</v>
      </c>
      <c r="AD254" s="13" t="s">
        <v>772</v>
      </c>
      <c r="AE254" s="4"/>
      <c r="AF254" s="1"/>
      <c r="AG254" s="2" t="s">
        <v>1264</v>
      </c>
      <c r="AH254" s="1">
        <v>0</v>
      </c>
      <c r="AI254">
        <v>0</v>
      </c>
      <c r="AJ254">
        <v>300</v>
      </c>
      <c r="AK254" s="5">
        <v>102</v>
      </c>
      <c r="AL254">
        <v>2</v>
      </c>
    </row>
    <row r="255" spans="1:38" x14ac:dyDescent="0.15">
      <c r="A255">
        <v>20405</v>
      </c>
      <c r="B255">
        <v>204</v>
      </c>
      <c r="C255" t="s">
        <v>1579</v>
      </c>
      <c r="D255" t="s">
        <v>339</v>
      </c>
      <c r="E255">
        <v>4</v>
      </c>
      <c r="F255">
        <v>1001</v>
      </c>
      <c r="G255" s="6" t="str">
        <f t="shared" si="11"/>
        <v>#stagePrivew_1001.png</v>
      </c>
      <c r="H255" s="6" t="str">
        <f t="shared" si="12"/>
        <v>20405-3840</v>
      </c>
      <c r="I255">
        <v>20406</v>
      </c>
      <c r="J255" t="s">
        <v>324</v>
      </c>
      <c r="K255" s="5">
        <f ca="1">VLOOKUP(RIGHT(O255,2)*1,'[1]时间-系统成长'!$B$2:$T$175,19,1)</f>
        <v>8125</v>
      </c>
      <c r="L255">
        <v>3</v>
      </c>
      <c r="M255">
        <v>0</v>
      </c>
      <c r="N255" s="5">
        <f t="shared" si="10"/>
        <v>50</v>
      </c>
      <c r="O255" t="s">
        <v>1177</v>
      </c>
      <c r="T255" s="1" t="s">
        <v>1789</v>
      </c>
      <c r="U255" s="6" t="s">
        <v>689</v>
      </c>
      <c r="V255" s="5" t="s">
        <v>690</v>
      </c>
      <c r="W255" s="5" t="s">
        <v>691</v>
      </c>
      <c r="X255">
        <v>24</v>
      </c>
      <c r="Y255">
        <v>24</v>
      </c>
      <c r="AA255">
        <v>2040501</v>
      </c>
      <c r="AB255">
        <f t="shared" si="17"/>
        <v>2040502</v>
      </c>
      <c r="AD255" s="13" t="s">
        <v>773</v>
      </c>
      <c r="AE255" s="4"/>
      <c r="AF255" s="1"/>
      <c r="AG255" s="2" t="s">
        <v>1265</v>
      </c>
      <c r="AH255" s="1">
        <v>0</v>
      </c>
      <c r="AI255">
        <v>0</v>
      </c>
      <c r="AJ255">
        <v>300</v>
      </c>
      <c r="AK255" s="5">
        <v>101</v>
      </c>
      <c r="AL255">
        <v>1</v>
      </c>
    </row>
    <row r="256" spans="1:38" x14ac:dyDescent="0.15">
      <c r="A256">
        <v>20406</v>
      </c>
      <c r="B256">
        <v>204</v>
      </c>
      <c r="C256" t="s">
        <v>1580</v>
      </c>
      <c r="D256" t="s">
        <v>345</v>
      </c>
      <c r="E256">
        <v>3</v>
      </c>
      <c r="F256">
        <v>1001</v>
      </c>
      <c r="G256" s="6" t="str">
        <f t="shared" si="11"/>
        <v>#stagePrivew_1001.png</v>
      </c>
      <c r="H256" s="6" t="str">
        <f t="shared" si="12"/>
        <v>20406-3840</v>
      </c>
      <c r="I256">
        <v>20407</v>
      </c>
      <c r="J256" t="s">
        <v>325</v>
      </c>
      <c r="K256" s="5">
        <f ca="1">VLOOKUP(RIGHT(O256,2)*1,'[1]时间-系统成长'!$B$2:$T$175,19,1)</f>
        <v>8125</v>
      </c>
      <c r="L256">
        <v>2</v>
      </c>
      <c r="M256">
        <v>0</v>
      </c>
      <c r="N256" s="5">
        <f t="shared" si="10"/>
        <v>1</v>
      </c>
      <c r="O256" t="s">
        <v>1177</v>
      </c>
      <c r="T256" s="1" t="s">
        <v>1790</v>
      </c>
      <c r="U256" s="6" t="s">
        <v>689</v>
      </c>
      <c r="V256" s="5" t="s">
        <v>690</v>
      </c>
      <c r="W256" s="5" t="s">
        <v>691</v>
      </c>
      <c r="X256" t="s">
        <v>1914</v>
      </c>
      <c r="Y256" t="s">
        <v>1914</v>
      </c>
      <c r="AD256" s="13"/>
      <c r="AE256" s="4"/>
      <c r="AF256" s="1"/>
      <c r="AG256" s="2"/>
      <c r="AH256" s="1">
        <v>0</v>
      </c>
      <c r="AI256">
        <v>0</v>
      </c>
      <c r="AJ256">
        <v>60</v>
      </c>
      <c r="AK256" s="5">
        <v>102</v>
      </c>
      <c r="AL256">
        <v>5</v>
      </c>
    </row>
    <row r="257" spans="1:38" x14ac:dyDescent="0.15">
      <c r="A257">
        <v>20407</v>
      </c>
      <c r="B257">
        <v>204</v>
      </c>
      <c r="C257" t="s">
        <v>1581</v>
      </c>
      <c r="D257" t="s">
        <v>330</v>
      </c>
      <c r="E257">
        <v>4</v>
      </c>
      <c r="F257">
        <v>1001</v>
      </c>
      <c r="G257" s="6" t="str">
        <f t="shared" si="11"/>
        <v>#stagePrivew_1001.png</v>
      </c>
      <c r="H257" s="6" t="str">
        <f t="shared" si="12"/>
        <v>20407-3840</v>
      </c>
      <c r="I257">
        <v>20408</v>
      </c>
      <c r="J257" t="s">
        <v>326</v>
      </c>
      <c r="K257" s="5">
        <f ca="1">VLOOKUP(RIGHT(O257,2)*1,'[1]时间-系统成长'!$B$2:$T$175,19,1)</f>
        <v>10125</v>
      </c>
      <c r="L257">
        <v>3</v>
      </c>
      <c r="M257">
        <v>0</v>
      </c>
      <c r="N257" s="5">
        <f t="shared" si="10"/>
        <v>50</v>
      </c>
      <c r="O257" t="s">
        <v>1178</v>
      </c>
      <c r="T257" s="1" t="s">
        <v>1791</v>
      </c>
      <c r="U257" s="6" t="s">
        <v>689</v>
      </c>
      <c r="V257" s="5" t="s">
        <v>690</v>
      </c>
      <c r="W257" s="5" t="s">
        <v>691</v>
      </c>
      <c r="X257">
        <v>25</v>
      </c>
      <c r="Y257">
        <v>25</v>
      </c>
      <c r="AA257">
        <v>2040701</v>
      </c>
      <c r="AB257">
        <f t="shared" ref="AB257:AB258" si="18">AA257+1</f>
        <v>2040702</v>
      </c>
      <c r="AD257" s="13" t="s">
        <v>770</v>
      </c>
      <c r="AE257" s="4"/>
      <c r="AF257" s="1"/>
      <c r="AG257" s="2" t="s">
        <v>1262</v>
      </c>
      <c r="AH257" s="1">
        <v>0</v>
      </c>
      <c r="AI257">
        <v>0</v>
      </c>
      <c r="AJ257">
        <v>300</v>
      </c>
      <c r="AK257" s="5">
        <v>101</v>
      </c>
      <c r="AL257">
        <v>1</v>
      </c>
    </row>
    <row r="258" spans="1:38" x14ac:dyDescent="0.15">
      <c r="A258">
        <v>20408</v>
      </c>
      <c r="B258">
        <v>204</v>
      </c>
      <c r="C258" t="s">
        <v>1582</v>
      </c>
      <c r="D258" t="s">
        <v>337</v>
      </c>
      <c r="E258">
        <v>4</v>
      </c>
      <c r="F258">
        <v>1001</v>
      </c>
      <c r="G258" s="6" t="str">
        <f t="shared" si="11"/>
        <v>#stagePrivew_1001.png</v>
      </c>
      <c r="H258" s="6" t="str">
        <f t="shared" si="12"/>
        <v>20408-3840</v>
      </c>
      <c r="I258">
        <v>20409</v>
      </c>
      <c r="J258" t="s">
        <v>327</v>
      </c>
      <c r="K258" s="5">
        <f ca="1">VLOOKUP(RIGHT(O258,2)*1,'[1]时间-系统成长'!$B$2:$T$175,19,1)</f>
        <v>10125</v>
      </c>
      <c r="L258">
        <v>30</v>
      </c>
      <c r="M258">
        <v>0</v>
      </c>
      <c r="N258" s="5">
        <f t="shared" si="10"/>
        <v>50</v>
      </c>
      <c r="O258" t="s">
        <v>1178</v>
      </c>
      <c r="T258" s="1" t="s">
        <v>1792</v>
      </c>
      <c r="U258" s="6" t="s">
        <v>689</v>
      </c>
      <c r="V258" s="5" t="s">
        <v>690</v>
      </c>
      <c r="W258" s="5" t="s">
        <v>691</v>
      </c>
      <c r="X258">
        <v>25</v>
      </c>
      <c r="Y258">
        <v>25</v>
      </c>
      <c r="AA258">
        <v>2040801</v>
      </c>
      <c r="AB258">
        <f t="shared" si="18"/>
        <v>2040802</v>
      </c>
      <c r="AD258" s="13" t="s">
        <v>771</v>
      </c>
      <c r="AE258" s="4"/>
      <c r="AF258" s="1"/>
      <c r="AG258" s="2" t="s">
        <v>1263</v>
      </c>
      <c r="AH258" s="1">
        <v>0</v>
      </c>
      <c r="AI258">
        <v>0</v>
      </c>
      <c r="AJ258">
        <v>300</v>
      </c>
      <c r="AK258" s="5">
        <v>102</v>
      </c>
      <c r="AL258">
        <v>3</v>
      </c>
    </row>
    <row r="259" spans="1:38" x14ac:dyDescent="0.15">
      <c r="A259">
        <v>20409</v>
      </c>
      <c r="B259">
        <v>204</v>
      </c>
      <c r="C259" t="s">
        <v>1583</v>
      </c>
      <c r="D259" t="s">
        <v>339</v>
      </c>
      <c r="E259">
        <v>3</v>
      </c>
      <c r="F259">
        <v>1001</v>
      </c>
      <c r="G259" s="6" t="str">
        <f t="shared" si="11"/>
        <v>#stagePrivew_1001.png</v>
      </c>
      <c r="H259" s="6" t="str">
        <f t="shared" si="12"/>
        <v>20409-3840</v>
      </c>
      <c r="I259">
        <v>20410</v>
      </c>
      <c r="J259" t="s">
        <v>307</v>
      </c>
      <c r="K259" s="5">
        <f ca="1">VLOOKUP(RIGHT(O259,2)*1,'[1]时间-系统成长'!$B$2:$T$175,19,1)</f>
        <v>10125</v>
      </c>
      <c r="L259">
        <v>1</v>
      </c>
      <c r="M259">
        <v>0</v>
      </c>
      <c r="N259" s="5">
        <f t="shared" si="10"/>
        <v>1</v>
      </c>
      <c r="O259" t="s">
        <v>1179</v>
      </c>
      <c r="T259" s="1" t="s">
        <v>1793</v>
      </c>
      <c r="U259" s="6" t="s">
        <v>689</v>
      </c>
      <c r="V259" s="5" t="s">
        <v>690</v>
      </c>
      <c r="W259" s="5" t="s">
        <v>691</v>
      </c>
      <c r="X259" t="s">
        <v>1914</v>
      </c>
      <c r="Y259" t="s">
        <v>1914</v>
      </c>
      <c r="AD259" s="13"/>
      <c r="AE259" s="4"/>
      <c r="AF259" s="1"/>
      <c r="AG259" s="2"/>
      <c r="AH259" s="1">
        <v>0</v>
      </c>
      <c r="AI259">
        <v>0</v>
      </c>
      <c r="AJ259">
        <v>60</v>
      </c>
      <c r="AK259" s="5">
        <v>101</v>
      </c>
      <c r="AL259">
        <v>5</v>
      </c>
    </row>
    <row r="260" spans="1:38" x14ac:dyDescent="0.15">
      <c r="A260">
        <v>20410</v>
      </c>
      <c r="B260">
        <v>204</v>
      </c>
      <c r="C260" t="s">
        <v>1584</v>
      </c>
      <c r="D260" t="s">
        <v>330</v>
      </c>
      <c r="E260">
        <v>4</v>
      </c>
      <c r="F260">
        <v>1001</v>
      </c>
      <c r="G260" s="6" t="str">
        <f t="shared" si="11"/>
        <v>#stagePrivew_1001.png</v>
      </c>
      <c r="H260" s="6" t="str">
        <f t="shared" si="12"/>
        <v>20410-3840</v>
      </c>
      <c r="I260">
        <v>20411</v>
      </c>
      <c r="J260" s="1" t="s">
        <v>1220</v>
      </c>
      <c r="K260" s="5">
        <f ca="1">VLOOKUP(RIGHT(O260,2)*1,'[1]时间-系统成长'!$B$2:$T$175,19,1)</f>
        <v>10125</v>
      </c>
      <c r="L260">
        <v>3</v>
      </c>
      <c r="M260">
        <v>0</v>
      </c>
      <c r="N260" s="5">
        <f t="shared" si="10"/>
        <v>50</v>
      </c>
      <c r="O260" t="s">
        <v>1179</v>
      </c>
      <c r="T260" s="1" t="s">
        <v>1794</v>
      </c>
      <c r="U260" s="6" t="s">
        <v>689</v>
      </c>
      <c r="V260" s="5" t="s">
        <v>690</v>
      </c>
      <c r="W260" s="5" t="s">
        <v>691</v>
      </c>
      <c r="X260">
        <v>26</v>
      </c>
      <c r="Y260">
        <v>26</v>
      </c>
      <c r="AA260">
        <v>2041001</v>
      </c>
      <c r="AB260">
        <f t="shared" ref="AB260:AB261" si="19">AA260+1</f>
        <v>2041002</v>
      </c>
      <c r="AD260" s="13" t="s">
        <v>772</v>
      </c>
      <c r="AE260" s="4"/>
      <c r="AF260" s="1"/>
      <c r="AG260" s="2" t="s">
        <v>1264</v>
      </c>
      <c r="AH260" s="1">
        <v>0</v>
      </c>
      <c r="AI260">
        <v>0</v>
      </c>
      <c r="AJ260">
        <v>300</v>
      </c>
      <c r="AK260" s="5">
        <v>102</v>
      </c>
      <c r="AL260">
        <v>2</v>
      </c>
    </row>
    <row r="261" spans="1:38" x14ac:dyDescent="0.15">
      <c r="A261">
        <v>20411</v>
      </c>
      <c r="B261">
        <v>204</v>
      </c>
      <c r="C261" t="s">
        <v>1585</v>
      </c>
      <c r="D261" t="s">
        <v>337</v>
      </c>
      <c r="E261">
        <v>4</v>
      </c>
      <c r="F261">
        <v>1001</v>
      </c>
      <c r="G261" s="6" t="str">
        <f t="shared" si="11"/>
        <v>#stagePrivew_1001.png</v>
      </c>
      <c r="H261" s="6" t="str">
        <f t="shared" si="12"/>
        <v>20411-3840</v>
      </c>
      <c r="I261">
        <v>20412</v>
      </c>
      <c r="J261" s="1" t="s">
        <v>1755</v>
      </c>
      <c r="K261" s="5">
        <f ca="1">VLOOKUP(RIGHT(O261,2)*1,'[1]时间-系统成长'!$B$2:$T$175,19,1)</f>
        <v>12452</v>
      </c>
      <c r="L261">
        <v>3</v>
      </c>
      <c r="M261">
        <v>0</v>
      </c>
      <c r="N261" s="5">
        <f t="shared" si="10"/>
        <v>50</v>
      </c>
      <c r="O261" t="s">
        <v>1180</v>
      </c>
      <c r="T261" s="1" t="s">
        <v>1795</v>
      </c>
      <c r="U261" s="6" t="s">
        <v>689</v>
      </c>
      <c r="V261" s="5" t="s">
        <v>690</v>
      </c>
      <c r="W261" s="5" t="s">
        <v>691</v>
      </c>
      <c r="X261">
        <v>27</v>
      </c>
      <c r="Y261">
        <v>27</v>
      </c>
      <c r="AA261">
        <v>2041101</v>
      </c>
      <c r="AB261">
        <f t="shared" si="19"/>
        <v>2041102</v>
      </c>
      <c r="AD261" s="13" t="s">
        <v>773</v>
      </c>
      <c r="AE261" s="4"/>
      <c r="AF261" s="1"/>
      <c r="AG261" s="2" t="s">
        <v>1265</v>
      </c>
      <c r="AH261" s="1">
        <v>0</v>
      </c>
      <c r="AI261">
        <v>0</v>
      </c>
      <c r="AJ261">
        <v>300</v>
      </c>
      <c r="AK261" s="5">
        <v>101</v>
      </c>
      <c r="AL261">
        <v>1</v>
      </c>
    </row>
    <row r="262" spans="1:38" x14ac:dyDescent="0.15">
      <c r="A262">
        <v>20412</v>
      </c>
      <c r="B262">
        <v>204</v>
      </c>
      <c r="C262" t="s">
        <v>1586</v>
      </c>
      <c r="D262" t="s">
        <v>339</v>
      </c>
      <c r="E262">
        <v>3</v>
      </c>
      <c r="F262">
        <v>1001</v>
      </c>
      <c r="G262" s="6" t="str">
        <f t="shared" si="11"/>
        <v>#stagePrivew_1001.png</v>
      </c>
      <c r="H262" s="6" t="str">
        <f t="shared" si="12"/>
        <v>20412-3840</v>
      </c>
      <c r="I262">
        <v>20501</v>
      </c>
      <c r="J262" s="1" t="s">
        <v>1756</v>
      </c>
      <c r="K262" s="5">
        <f ca="1">VLOOKUP(RIGHT(O262,2)*1,'[1]时间-系统成长'!$B$2:$T$175,19,1)</f>
        <v>12452</v>
      </c>
      <c r="L262">
        <v>2</v>
      </c>
      <c r="M262">
        <v>0</v>
      </c>
      <c r="N262" s="5">
        <f t="shared" si="10"/>
        <v>1</v>
      </c>
      <c r="O262" t="s">
        <v>1180</v>
      </c>
      <c r="T262" s="1" t="s">
        <v>1793</v>
      </c>
      <c r="U262" s="6" t="s">
        <v>689</v>
      </c>
      <c r="V262" s="5" t="s">
        <v>690</v>
      </c>
      <c r="W262" s="5" t="s">
        <v>691</v>
      </c>
      <c r="X262" t="s">
        <v>1914</v>
      </c>
      <c r="Y262" t="s">
        <v>1914</v>
      </c>
      <c r="AD262" s="14"/>
      <c r="AE262" s="4"/>
      <c r="AF262" s="1"/>
      <c r="AG262" s="2"/>
      <c r="AH262" s="1">
        <v>0</v>
      </c>
      <c r="AI262">
        <v>0</v>
      </c>
      <c r="AJ262">
        <v>60</v>
      </c>
      <c r="AK262" s="5">
        <v>102</v>
      </c>
      <c r="AL262">
        <v>5</v>
      </c>
    </row>
    <row r="263" spans="1:38" x14ac:dyDescent="0.15">
      <c r="A263">
        <v>20501</v>
      </c>
      <c r="B263">
        <v>205</v>
      </c>
      <c r="C263" t="s">
        <v>1587</v>
      </c>
      <c r="D263" t="s">
        <v>339</v>
      </c>
      <c r="E263">
        <v>4</v>
      </c>
      <c r="F263">
        <v>1005</v>
      </c>
      <c r="G263" s="6" t="str">
        <f t="shared" si="11"/>
        <v>#stagePrivew_1005.png</v>
      </c>
      <c r="H263" s="6" t="str">
        <f t="shared" si="12"/>
        <v>20501-3840</v>
      </c>
      <c r="I263">
        <v>20502</v>
      </c>
      <c r="J263" s="1" t="s">
        <v>1757</v>
      </c>
      <c r="K263" s="5">
        <f ca="1">VLOOKUP(RIGHT(O263,2)*1,'[1]时间-系统成长'!$B$2:$T$175,19,1)</f>
        <v>12452</v>
      </c>
      <c r="L263">
        <v>3</v>
      </c>
      <c r="M263">
        <v>0</v>
      </c>
      <c r="N263" s="5">
        <f t="shared" si="10"/>
        <v>50</v>
      </c>
      <c r="O263" t="s">
        <v>1180</v>
      </c>
      <c r="T263" s="1" t="s">
        <v>1797</v>
      </c>
      <c r="U263" s="6" t="s">
        <v>689</v>
      </c>
      <c r="V263" s="5" t="s">
        <v>690</v>
      </c>
      <c r="W263" s="5" t="s">
        <v>691</v>
      </c>
      <c r="X263">
        <v>28</v>
      </c>
      <c r="Y263">
        <v>28</v>
      </c>
      <c r="AA263">
        <v>2050101</v>
      </c>
      <c r="AB263">
        <f t="shared" ref="AB263:AB264" si="20">AA263+1</f>
        <v>2050102</v>
      </c>
      <c r="AD263" s="12" t="s">
        <v>774</v>
      </c>
      <c r="AE263" s="4"/>
      <c r="AF263" s="1"/>
      <c r="AG263" s="2" t="s">
        <v>1266</v>
      </c>
      <c r="AH263" s="1">
        <v>0</v>
      </c>
      <c r="AI263">
        <v>0</v>
      </c>
      <c r="AJ263">
        <v>300</v>
      </c>
      <c r="AK263" s="5">
        <v>101</v>
      </c>
      <c r="AL263">
        <v>1</v>
      </c>
    </row>
    <row r="264" spans="1:38" x14ac:dyDescent="0.15">
      <c r="A264">
        <v>20502</v>
      </c>
      <c r="B264">
        <v>205</v>
      </c>
      <c r="C264" t="s">
        <v>1588</v>
      </c>
      <c r="D264" t="s">
        <v>345</v>
      </c>
      <c r="E264">
        <v>4</v>
      </c>
      <c r="F264">
        <v>1005</v>
      </c>
      <c r="G264" s="6" t="str">
        <f t="shared" si="11"/>
        <v>#stagePrivew_1005.png</v>
      </c>
      <c r="H264" s="6" t="str">
        <f t="shared" si="12"/>
        <v>20502-3840</v>
      </c>
      <c r="I264">
        <v>20503</v>
      </c>
      <c r="J264" t="s">
        <v>321</v>
      </c>
      <c r="K264" s="5">
        <f ca="1">VLOOKUP(RIGHT(O264,2)*1,'[1]时间-系统成长'!$B$2:$T$175,19,1)</f>
        <v>12452</v>
      </c>
      <c r="L264">
        <v>20</v>
      </c>
      <c r="M264">
        <v>0</v>
      </c>
      <c r="N264" s="5">
        <f t="shared" ref="N264:N327" si="21">IF(E264=1,50,IF(E264=2,50,IF(E264=3,1,IF(E264=4,50))))</f>
        <v>50</v>
      </c>
      <c r="O264" t="s">
        <v>1181</v>
      </c>
      <c r="T264" s="1" t="s">
        <v>1798</v>
      </c>
      <c r="U264" s="6" t="s">
        <v>689</v>
      </c>
      <c r="V264" s="5" t="s">
        <v>690</v>
      </c>
      <c r="W264" s="5" t="s">
        <v>691</v>
      </c>
      <c r="X264">
        <v>28</v>
      </c>
      <c r="Y264">
        <v>28</v>
      </c>
      <c r="AA264">
        <v>2050201</v>
      </c>
      <c r="AB264">
        <f t="shared" si="20"/>
        <v>2050202</v>
      </c>
      <c r="AD264" s="13" t="s">
        <v>775</v>
      </c>
      <c r="AE264" s="4"/>
      <c r="AF264" s="1"/>
      <c r="AG264" s="2" t="s">
        <v>1267</v>
      </c>
      <c r="AH264" s="1">
        <v>0</v>
      </c>
      <c r="AI264">
        <v>0</v>
      </c>
      <c r="AJ264">
        <v>300</v>
      </c>
      <c r="AK264" s="5">
        <v>102</v>
      </c>
      <c r="AL264">
        <v>3</v>
      </c>
    </row>
    <row r="265" spans="1:38" x14ac:dyDescent="0.15">
      <c r="A265">
        <v>20503</v>
      </c>
      <c r="B265">
        <v>205</v>
      </c>
      <c r="C265" t="s">
        <v>1589</v>
      </c>
      <c r="D265" t="s">
        <v>330</v>
      </c>
      <c r="E265">
        <v>3</v>
      </c>
      <c r="F265">
        <v>1005</v>
      </c>
      <c r="G265" s="6" t="str">
        <f t="shared" ref="G265:G328" si="22">"#stagePrivew_"&amp;F265&amp;".png"</f>
        <v>#stagePrivew_1005.png</v>
      </c>
      <c r="H265" s="6" t="str">
        <f t="shared" ref="H265:H328" si="23">A265&amp;"-3840"</f>
        <v>20503-3840</v>
      </c>
      <c r="I265">
        <v>20504</v>
      </c>
      <c r="J265" t="s">
        <v>322</v>
      </c>
      <c r="K265" s="5">
        <f ca="1">VLOOKUP(RIGHT(O265,2)*1,'[1]时间-系统成长'!$B$2:$T$175,19,1)</f>
        <v>12452</v>
      </c>
      <c r="L265">
        <v>1</v>
      </c>
      <c r="M265">
        <v>0</v>
      </c>
      <c r="N265" s="5">
        <f t="shared" si="21"/>
        <v>1</v>
      </c>
      <c r="O265" t="s">
        <v>1181</v>
      </c>
      <c r="T265" s="1" t="s">
        <v>1799</v>
      </c>
      <c r="U265" s="6" t="s">
        <v>689</v>
      </c>
      <c r="V265" s="5" t="s">
        <v>690</v>
      </c>
      <c r="W265" s="5" t="s">
        <v>691</v>
      </c>
      <c r="X265" t="s">
        <v>1914</v>
      </c>
      <c r="Y265" t="s">
        <v>1914</v>
      </c>
      <c r="AD265" s="13"/>
      <c r="AE265" s="4"/>
      <c r="AF265" s="1"/>
      <c r="AG265" s="2"/>
      <c r="AH265" s="1">
        <v>0</v>
      </c>
      <c r="AI265">
        <v>0</v>
      </c>
      <c r="AJ265">
        <v>60</v>
      </c>
      <c r="AK265" s="5">
        <v>101</v>
      </c>
      <c r="AL265">
        <v>5</v>
      </c>
    </row>
    <row r="266" spans="1:38" x14ac:dyDescent="0.15">
      <c r="A266">
        <v>20504</v>
      </c>
      <c r="B266">
        <v>205</v>
      </c>
      <c r="C266" t="s">
        <v>1590</v>
      </c>
      <c r="D266" t="s">
        <v>337</v>
      </c>
      <c r="E266">
        <v>4</v>
      </c>
      <c r="F266">
        <v>1005</v>
      </c>
      <c r="G266" s="6" t="str">
        <f t="shared" si="22"/>
        <v>#stagePrivew_1005.png</v>
      </c>
      <c r="H266" s="6" t="str">
        <f t="shared" si="23"/>
        <v>20504-3840</v>
      </c>
      <c r="I266">
        <v>20505</v>
      </c>
      <c r="J266" t="s">
        <v>323</v>
      </c>
      <c r="K266" s="5">
        <f ca="1">VLOOKUP(RIGHT(O266,2)*1,'[1]时间-系统成长'!$B$2:$T$175,19,1)</f>
        <v>14317</v>
      </c>
      <c r="L266">
        <v>3</v>
      </c>
      <c r="M266">
        <v>0</v>
      </c>
      <c r="N266" s="5">
        <f t="shared" si="21"/>
        <v>50</v>
      </c>
      <c r="O266" t="s">
        <v>1182</v>
      </c>
      <c r="T266" s="1" t="s">
        <v>1786</v>
      </c>
      <c r="U266" s="6" t="s">
        <v>689</v>
      </c>
      <c r="V266" s="5" t="s">
        <v>690</v>
      </c>
      <c r="W266" s="5" t="s">
        <v>691</v>
      </c>
      <c r="X266">
        <v>29</v>
      </c>
      <c r="Y266">
        <v>29</v>
      </c>
      <c r="AA266">
        <v>2050401</v>
      </c>
      <c r="AB266">
        <f t="shared" ref="AB266:AB267" si="24">AA266+1</f>
        <v>2050402</v>
      </c>
      <c r="AD266" s="13" t="s">
        <v>776</v>
      </c>
      <c r="AE266" s="4"/>
      <c r="AF266" s="1"/>
      <c r="AG266" s="2" t="s">
        <v>1268</v>
      </c>
      <c r="AH266" s="1">
        <v>0</v>
      </c>
      <c r="AI266">
        <v>0</v>
      </c>
      <c r="AJ266">
        <v>300</v>
      </c>
      <c r="AK266" s="5">
        <v>102</v>
      </c>
      <c r="AL266">
        <v>2</v>
      </c>
    </row>
    <row r="267" spans="1:38" x14ac:dyDescent="0.15">
      <c r="A267">
        <v>20505</v>
      </c>
      <c r="B267">
        <v>205</v>
      </c>
      <c r="C267" t="s">
        <v>1591</v>
      </c>
      <c r="D267" t="s">
        <v>339</v>
      </c>
      <c r="E267">
        <v>4</v>
      </c>
      <c r="F267">
        <v>1005</v>
      </c>
      <c r="G267" s="6" t="str">
        <f t="shared" si="22"/>
        <v>#stagePrivew_1005.png</v>
      </c>
      <c r="H267" s="6" t="str">
        <f t="shared" si="23"/>
        <v>20505-3840</v>
      </c>
      <c r="I267">
        <v>20506</v>
      </c>
      <c r="J267" t="s">
        <v>324</v>
      </c>
      <c r="K267" s="5">
        <f ca="1">VLOOKUP(RIGHT(O267,2)*1,'[1]时间-系统成长'!$B$2:$T$175,19,1)</f>
        <v>14317</v>
      </c>
      <c r="L267">
        <v>3</v>
      </c>
      <c r="M267">
        <v>0</v>
      </c>
      <c r="N267" s="5">
        <f t="shared" si="21"/>
        <v>50</v>
      </c>
      <c r="O267" t="s">
        <v>1182</v>
      </c>
      <c r="T267" s="1" t="s">
        <v>1800</v>
      </c>
      <c r="U267" s="6" t="s">
        <v>689</v>
      </c>
      <c r="V267" s="5" t="s">
        <v>690</v>
      </c>
      <c r="W267" s="5" t="s">
        <v>691</v>
      </c>
      <c r="X267">
        <v>30</v>
      </c>
      <c r="Y267">
        <v>30</v>
      </c>
      <c r="AA267">
        <v>2050501</v>
      </c>
      <c r="AB267">
        <f t="shared" si="24"/>
        <v>2050502</v>
      </c>
      <c r="AD267" s="13" t="s">
        <v>777</v>
      </c>
      <c r="AE267" s="4"/>
      <c r="AF267" s="1"/>
      <c r="AG267" s="2" t="s">
        <v>1269</v>
      </c>
      <c r="AH267" s="1">
        <v>0</v>
      </c>
      <c r="AI267">
        <v>0</v>
      </c>
      <c r="AJ267">
        <v>300</v>
      </c>
      <c r="AK267" s="5">
        <v>101</v>
      </c>
      <c r="AL267">
        <v>1</v>
      </c>
    </row>
    <row r="268" spans="1:38" x14ac:dyDescent="0.15">
      <c r="A268">
        <v>20506</v>
      </c>
      <c r="B268">
        <v>205</v>
      </c>
      <c r="C268" t="s">
        <v>1592</v>
      </c>
      <c r="D268" t="s">
        <v>345</v>
      </c>
      <c r="E268">
        <v>3</v>
      </c>
      <c r="F268">
        <v>1005</v>
      </c>
      <c r="G268" s="6" t="str">
        <f t="shared" si="22"/>
        <v>#stagePrivew_1005.png</v>
      </c>
      <c r="H268" s="6" t="str">
        <f t="shared" si="23"/>
        <v>20506-3840</v>
      </c>
      <c r="I268">
        <v>20507</v>
      </c>
      <c r="J268" t="s">
        <v>325</v>
      </c>
      <c r="K268" s="5">
        <f ca="1">VLOOKUP(RIGHT(O268,2)*1,'[1]时间-系统成长'!$B$2:$T$175,19,1)</f>
        <v>14317</v>
      </c>
      <c r="L268">
        <v>2</v>
      </c>
      <c r="M268">
        <v>0</v>
      </c>
      <c r="N268" s="5">
        <f t="shared" si="21"/>
        <v>1</v>
      </c>
      <c r="O268" t="s">
        <v>1182</v>
      </c>
      <c r="T268" s="1" t="s">
        <v>1801</v>
      </c>
      <c r="U268" s="6" t="s">
        <v>689</v>
      </c>
      <c r="V268" s="5" t="s">
        <v>690</v>
      </c>
      <c r="W268" s="5" t="s">
        <v>691</v>
      </c>
      <c r="X268" t="s">
        <v>1914</v>
      </c>
      <c r="Y268" t="s">
        <v>1914</v>
      </c>
      <c r="AD268" s="13"/>
      <c r="AE268" s="4"/>
      <c r="AF268" s="1"/>
      <c r="AG268" s="2"/>
      <c r="AH268" s="1">
        <v>0</v>
      </c>
      <c r="AI268">
        <v>0</v>
      </c>
      <c r="AJ268">
        <v>60</v>
      </c>
      <c r="AK268" s="5">
        <v>102</v>
      </c>
      <c r="AL268">
        <v>5</v>
      </c>
    </row>
    <row r="269" spans="1:38" x14ac:dyDescent="0.15">
      <c r="A269">
        <v>20507</v>
      </c>
      <c r="B269">
        <v>205</v>
      </c>
      <c r="C269" t="s">
        <v>1593</v>
      </c>
      <c r="D269" t="s">
        <v>330</v>
      </c>
      <c r="E269">
        <v>4</v>
      </c>
      <c r="F269">
        <v>1005</v>
      </c>
      <c r="G269" s="6" t="str">
        <f t="shared" si="22"/>
        <v>#stagePrivew_1005.png</v>
      </c>
      <c r="H269" s="6" t="str">
        <f t="shared" si="23"/>
        <v>20507-3840</v>
      </c>
      <c r="I269">
        <v>20508</v>
      </c>
      <c r="J269" t="s">
        <v>326</v>
      </c>
      <c r="K269" s="5">
        <f ca="1">VLOOKUP(RIGHT(O269,2)*1,'[1]时间-系统成长'!$B$2:$T$175,19,1)</f>
        <v>14317</v>
      </c>
      <c r="L269">
        <v>3</v>
      </c>
      <c r="M269">
        <v>0</v>
      </c>
      <c r="N269" s="5">
        <f t="shared" si="21"/>
        <v>50</v>
      </c>
      <c r="O269" t="s">
        <v>1183</v>
      </c>
      <c r="T269" s="1" t="s">
        <v>1802</v>
      </c>
      <c r="U269" s="6" t="s">
        <v>689</v>
      </c>
      <c r="V269" s="5" t="s">
        <v>690</v>
      </c>
      <c r="W269" s="5" t="s">
        <v>691</v>
      </c>
      <c r="X269">
        <v>31</v>
      </c>
      <c r="Y269">
        <v>31</v>
      </c>
      <c r="AA269">
        <v>2050701</v>
      </c>
      <c r="AB269">
        <f t="shared" ref="AB269:AB270" si="25">AA269+1</f>
        <v>2050702</v>
      </c>
      <c r="AD269" s="13" t="s">
        <v>951</v>
      </c>
      <c r="AE269" s="4"/>
      <c r="AF269" s="1"/>
      <c r="AG269" s="2" t="s">
        <v>1270</v>
      </c>
      <c r="AH269" s="1">
        <v>0</v>
      </c>
      <c r="AI269">
        <v>0</v>
      </c>
      <c r="AJ269">
        <v>300</v>
      </c>
      <c r="AK269" s="5">
        <v>101</v>
      </c>
      <c r="AL269">
        <v>1</v>
      </c>
    </row>
    <row r="270" spans="1:38" x14ac:dyDescent="0.15">
      <c r="A270">
        <v>20508</v>
      </c>
      <c r="B270">
        <v>205</v>
      </c>
      <c r="C270" t="s">
        <v>1594</v>
      </c>
      <c r="D270" t="s">
        <v>337</v>
      </c>
      <c r="E270">
        <v>4</v>
      </c>
      <c r="F270">
        <v>1005</v>
      </c>
      <c r="G270" s="6" t="str">
        <f t="shared" si="22"/>
        <v>#stagePrivew_1005.png</v>
      </c>
      <c r="H270" s="6" t="str">
        <f t="shared" si="23"/>
        <v>20508-3840</v>
      </c>
      <c r="I270">
        <v>20509</v>
      </c>
      <c r="J270" t="s">
        <v>327</v>
      </c>
      <c r="K270" s="5">
        <f ca="1">VLOOKUP(RIGHT(O270,2)*1,'[1]时间-系统成长'!$B$2:$T$175,19,1)</f>
        <v>14317</v>
      </c>
      <c r="L270">
        <v>30</v>
      </c>
      <c r="M270">
        <v>0</v>
      </c>
      <c r="N270" s="5">
        <f t="shared" si="21"/>
        <v>50</v>
      </c>
      <c r="O270" t="s">
        <v>1183</v>
      </c>
      <c r="T270" s="1" t="s">
        <v>1803</v>
      </c>
      <c r="U270" s="6" t="s">
        <v>689</v>
      </c>
      <c r="V270" s="5" t="s">
        <v>690</v>
      </c>
      <c r="W270" s="5" t="s">
        <v>691</v>
      </c>
      <c r="X270">
        <v>31</v>
      </c>
      <c r="Y270">
        <v>31</v>
      </c>
      <c r="AA270">
        <v>2050801</v>
      </c>
      <c r="AB270">
        <f t="shared" si="25"/>
        <v>2050802</v>
      </c>
      <c r="AD270" s="13" t="s">
        <v>953</v>
      </c>
      <c r="AE270" s="4"/>
      <c r="AF270" s="1"/>
      <c r="AG270" s="2" t="s">
        <v>1271</v>
      </c>
      <c r="AH270" s="1">
        <v>0</v>
      </c>
      <c r="AI270">
        <v>0</v>
      </c>
      <c r="AJ270">
        <v>300</v>
      </c>
      <c r="AK270" s="5">
        <v>102</v>
      </c>
      <c r="AL270">
        <v>3</v>
      </c>
    </row>
    <row r="271" spans="1:38" x14ac:dyDescent="0.15">
      <c r="A271">
        <v>20509</v>
      </c>
      <c r="B271">
        <v>205</v>
      </c>
      <c r="C271" t="s">
        <v>1595</v>
      </c>
      <c r="D271" t="s">
        <v>339</v>
      </c>
      <c r="E271">
        <v>3</v>
      </c>
      <c r="F271">
        <v>1005</v>
      </c>
      <c r="G271" s="6" t="str">
        <f t="shared" si="22"/>
        <v>#stagePrivew_1005.png</v>
      </c>
      <c r="H271" s="6" t="str">
        <f t="shared" si="23"/>
        <v>20509-3840</v>
      </c>
      <c r="I271">
        <v>20510</v>
      </c>
      <c r="J271" t="s">
        <v>307</v>
      </c>
      <c r="K271" s="5">
        <f ca="1">VLOOKUP(RIGHT(O271,2)*1,'[1]时间-系统成长'!$B$2:$T$175,19,1)</f>
        <v>17385</v>
      </c>
      <c r="L271">
        <v>1</v>
      </c>
      <c r="M271">
        <v>0</v>
      </c>
      <c r="N271" s="5">
        <f t="shared" si="21"/>
        <v>1</v>
      </c>
      <c r="O271" t="s">
        <v>1184</v>
      </c>
      <c r="T271" s="1" t="s">
        <v>1804</v>
      </c>
      <c r="U271" s="6" t="s">
        <v>689</v>
      </c>
      <c r="V271" s="5" t="s">
        <v>690</v>
      </c>
      <c r="W271" s="5" t="s">
        <v>691</v>
      </c>
      <c r="X271" t="s">
        <v>1914</v>
      </c>
      <c r="Y271" t="s">
        <v>1914</v>
      </c>
      <c r="AD271" s="13"/>
      <c r="AE271" s="4"/>
      <c r="AF271" s="1"/>
      <c r="AG271" s="2"/>
      <c r="AH271" s="1">
        <v>0</v>
      </c>
      <c r="AI271">
        <v>0</v>
      </c>
      <c r="AJ271">
        <v>60</v>
      </c>
      <c r="AK271" s="5">
        <v>101</v>
      </c>
      <c r="AL271">
        <v>5</v>
      </c>
    </row>
    <row r="272" spans="1:38" x14ac:dyDescent="0.15">
      <c r="A272">
        <v>20510</v>
      </c>
      <c r="B272">
        <v>205</v>
      </c>
      <c r="C272" t="s">
        <v>1596</v>
      </c>
      <c r="D272" t="s">
        <v>330</v>
      </c>
      <c r="E272">
        <v>4</v>
      </c>
      <c r="F272">
        <v>1005</v>
      </c>
      <c r="G272" s="6" t="str">
        <f t="shared" si="22"/>
        <v>#stagePrivew_1005.png</v>
      </c>
      <c r="H272" s="6" t="str">
        <f t="shared" si="23"/>
        <v>20510-3840</v>
      </c>
      <c r="I272">
        <v>20511</v>
      </c>
      <c r="J272" s="1" t="s">
        <v>1220</v>
      </c>
      <c r="K272" s="5">
        <f ca="1">VLOOKUP(RIGHT(O272,2)*1,'[1]时间-系统成长'!$B$2:$T$175,19,1)</f>
        <v>17385</v>
      </c>
      <c r="L272">
        <v>3</v>
      </c>
      <c r="M272">
        <v>0</v>
      </c>
      <c r="N272" s="5">
        <f t="shared" si="21"/>
        <v>50</v>
      </c>
      <c r="O272" t="s">
        <v>1184</v>
      </c>
      <c r="T272" s="1" t="s">
        <v>1805</v>
      </c>
      <c r="U272" s="6" t="s">
        <v>689</v>
      </c>
      <c r="V272" s="5" t="s">
        <v>690</v>
      </c>
      <c r="W272" s="5" t="s">
        <v>691</v>
      </c>
      <c r="X272">
        <v>32</v>
      </c>
      <c r="Y272">
        <v>32</v>
      </c>
      <c r="AA272">
        <v>2051001</v>
      </c>
      <c r="AB272">
        <f t="shared" ref="AB272:AB273" si="26">AA272+1</f>
        <v>2051002</v>
      </c>
      <c r="AD272" s="13" t="s">
        <v>776</v>
      </c>
      <c r="AE272" s="4"/>
      <c r="AF272" s="1"/>
      <c r="AG272" s="2" t="s">
        <v>1266</v>
      </c>
      <c r="AH272" s="1">
        <v>0</v>
      </c>
      <c r="AI272">
        <v>0</v>
      </c>
      <c r="AJ272">
        <v>300</v>
      </c>
      <c r="AK272" s="5">
        <v>102</v>
      </c>
      <c r="AL272">
        <v>2</v>
      </c>
    </row>
    <row r="273" spans="1:38" x14ac:dyDescent="0.15">
      <c r="A273">
        <v>20511</v>
      </c>
      <c r="B273">
        <v>205</v>
      </c>
      <c r="C273" t="s">
        <v>1597</v>
      </c>
      <c r="D273" t="s">
        <v>337</v>
      </c>
      <c r="E273">
        <v>4</v>
      </c>
      <c r="F273">
        <v>1005</v>
      </c>
      <c r="G273" s="6" t="str">
        <f t="shared" si="22"/>
        <v>#stagePrivew_1005.png</v>
      </c>
      <c r="H273" s="6" t="str">
        <f t="shared" si="23"/>
        <v>20511-3840</v>
      </c>
      <c r="I273">
        <v>20512</v>
      </c>
      <c r="J273" s="1" t="s">
        <v>1755</v>
      </c>
      <c r="K273" s="5">
        <f ca="1">VLOOKUP(RIGHT(O273,2)*1,'[1]时间-系统成长'!$B$2:$T$175,19,1)</f>
        <v>17385</v>
      </c>
      <c r="L273">
        <v>3</v>
      </c>
      <c r="M273">
        <v>0</v>
      </c>
      <c r="N273" s="5">
        <f t="shared" si="21"/>
        <v>50</v>
      </c>
      <c r="O273" t="s">
        <v>839</v>
      </c>
      <c r="T273" s="1" t="s">
        <v>1806</v>
      </c>
      <c r="U273" s="6" t="s">
        <v>689</v>
      </c>
      <c r="V273" s="5" t="s">
        <v>690</v>
      </c>
      <c r="W273" s="5" t="s">
        <v>691</v>
      </c>
      <c r="X273">
        <v>33</v>
      </c>
      <c r="Y273">
        <v>33</v>
      </c>
      <c r="AA273">
        <v>2051101</v>
      </c>
      <c r="AB273">
        <f t="shared" si="26"/>
        <v>2051102</v>
      </c>
      <c r="AD273" s="13" t="s">
        <v>777</v>
      </c>
      <c r="AE273" s="4"/>
      <c r="AF273" s="1"/>
      <c r="AG273" s="2" t="s">
        <v>1267</v>
      </c>
      <c r="AH273" s="1">
        <v>0</v>
      </c>
      <c r="AI273">
        <v>0</v>
      </c>
      <c r="AJ273">
        <v>300</v>
      </c>
      <c r="AK273" s="5">
        <v>101</v>
      </c>
      <c r="AL273">
        <v>1</v>
      </c>
    </row>
    <row r="274" spans="1:38" x14ac:dyDescent="0.15">
      <c r="A274">
        <v>20512</v>
      </c>
      <c r="B274">
        <v>205</v>
      </c>
      <c r="C274" t="s">
        <v>1598</v>
      </c>
      <c r="D274" t="s">
        <v>339</v>
      </c>
      <c r="E274">
        <v>3</v>
      </c>
      <c r="F274">
        <v>1005</v>
      </c>
      <c r="G274" s="6" t="str">
        <f t="shared" si="22"/>
        <v>#stagePrivew_1005.png</v>
      </c>
      <c r="H274" s="6" t="str">
        <f t="shared" si="23"/>
        <v>20512-3840</v>
      </c>
      <c r="I274">
        <v>20601</v>
      </c>
      <c r="J274" s="1" t="s">
        <v>1756</v>
      </c>
      <c r="K274" s="5">
        <f ca="1">VLOOKUP(RIGHT(O274,2)*1,'[1]时间-系统成长'!$B$2:$T$175,19,1)</f>
        <v>17385</v>
      </c>
      <c r="L274">
        <v>2</v>
      </c>
      <c r="M274">
        <v>0</v>
      </c>
      <c r="N274" s="5">
        <f t="shared" si="21"/>
        <v>1</v>
      </c>
      <c r="O274" t="s">
        <v>839</v>
      </c>
      <c r="T274" s="1" t="s">
        <v>1806</v>
      </c>
      <c r="U274" s="6" t="s">
        <v>689</v>
      </c>
      <c r="V274" s="5" t="s">
        <v>690</v>
      </c>
      <c r="W274" s="5" t="s">
        <v>691</v>
      </c>
      <c r="X274" t="s">
        <v>1914</v>
      </c>
      <c r="Y274" t="s">
        <v>1914</v>
      </c>
      <c r="AD274" s="14"/>
      <c r="AE274" s="4"/>
      <c r="AF274" s="1"/>
      <c r="AG274" s="2"/>
      <c r="AH274" s="1">
        <v>0</v>
      </c>
      <c r="AI274">
        <v>0</v>
      </c>
      <c r="AJ274">
        <v>60</v>
      </c>
      <c r="AK274" s="5">
        <v>102</v>
      </c>
      <c r="AL274">
        <v>5</v>
      </c>
    </row>
    <row r="275" spans="1:38" x14ac:dyDescent="0.15">
      <c r="A275">
        <v>20601</v>
      </c>
      <c r="B275">
        <v>206</v>
      </c>
      <c r="C275" t="s">
        <v>1599</v>
      </c>
      <c r="D275" t="s">
        <v>339</v>
      </c>
      <c r="E275">
        <v>4</v>
      </c>
      <c r="F275">
        <v>1002</v>
      </c>
      <c r="G275" s="6" t="str">
        <f t="shared" si="22"/>
        <v>#stagePrivew_1002.png</v>
      </c>
      <c r="H275" s="6" t="str">
        <f t="shared" si="23"/>
        <v>20601-3840</v>
      </c>
      <c r="I275">
        <v>20602</v>
      </c>
      <c r="J275" s="1" t="s">
        <v>1757</v>
      </c>
      <c r="K275" s="5">
        <f ca="1">VLOOKUP(RIGHT(O275,2)*1,'[1]时间-系统成长'!$B$2:$T$175,19,1)</f>
        <v>17385</v>
      </c>
      <c r="L275">
        <v>3</v>
      </c>
      <c r="M275">
        <v>0</v>
      </c>
      <c r="N275" s="5">
        <f t="shared" si="21"/>
        <v>50</v>
      </c>
      <c r="O275" t="s">
        <v>839</v>
      </c>
      <c r="T275" s="1" t="s">
        <v>1808</v>
      </c>
      <c r="U275" s="6" t="s">
        <v>689</v>
      </c>
      <c r="V275" s="5" t="s">
        <v>690</v>
      </c>
      <c r="W275" s="5" t="s">
        <v>691</v>
      </c>
      <c r="X275">
        <v>34</v>
      </c>
      <c r="Y275">
        <v>34</v>
      </c>
      <c r="AA275">
        <v>2060101</v>
      </c>
      <c r="AB275">
        <f t="shared" ref="AB275:AB276" si="27">AA275+1</f>
        <v>2060102</v>
      </c>
      <c r="AD275" s="12" t="s">
        <v>778</v>
      </c>
      <c r="AE275" s="4"/>
      <c r="AF275" s="1"/>
      <c r="AG275" s="2" t="s">
        <v>1272</v>
      </c>
      <c r="AH275" s="1">
        <v>0</v>
      </c>
      <c r="AI275">
        <v>0</v>
      </c>
      <c r="AJ275">
        <v>300</v>
      </c>
      <c r="AK275" s="5">
        <v>101</v>
      </c>
      <c r="AL275">
        <v>1</v>
      </c>
    </row>
    <row r="276" spans="1:38" x14ac:dyDescent="0.15">
      <c r="A276">
        <v>20602</v>
      </c>
      <c r="B276">
        <v>206</v>
      </c>
      <c r="C276" t="s">
        <v>1600</v>
      </c>
      <c r="D276" t="s">
        <v>345</v>
      </c>
      <c r="E276">
        <v>4</v>
      </c>
      <c r="F276">
        <v>1002</v>
      </c>
      <c r="G276" s="6" t="str">
        <f t="shared" si="22"/>
        <v>#stagePrivew_1002.png</v>
      </c>
      <c r="H276" s="6" t="str">
        <f t="shared" si="23"/>
        <v>20602-3840</v>
      </c>
      <c r="I276">
        <v>20603</v>
      </c>
      <c r="J276" t="s">
        <v>321</v>
      </c>
      <c r="K276" s="5">
        <f ca="1">VLOOKUP(RIGHT(O276,2)*1,'[1]时间-系统成长'!$B$2:$T$175,19,1)</f>
        <v>19322</v>
      </c>
      <c r="L276">
        <v>20</v>
      </c>
      <c r="M276">
        <v>0</v>
      </c>
      <c r="N276" s="5">
        <f t="shared" si="21"/>
        <v>50</v>
      </c>
      <c r="O276" t="s">
        <v>1185</v>
      </c>
      <c r="T276" s="1" t="s">
        <v>1810</v>
      </c>
      <c r="U276" s="6" t="s">
        <v>689</v>
      </c>
      <c r="V276" s="5" t="s">
        <v>690</v>
      </c>
      <c r="W276" s="5" t="s">
        <v>691</v>
      </c>
      <c r="X276">
        <v>35</v>
      </c>
      <c r="Y276">
        <v>35</v>
      </c>
      <c r="AA276">
        <v>2060201</v>
      </c>
      <c r="AB276">
        <f t="shared" si="27"/>
        <v>2060202</v>
      </c>
      <c r="AD276" s="13" t="s">
        <v>779</v>
      </c>
      <c r="AE276" s="4"/>
      <c r="AF276" s="1"/>
      <c r="AG276" s="2" t="s">
        <v>1273</v>
      </c>
      <c r="AH276" s="1">
        <v>0</v>
      </c>
      <c r="AI276">
        <v>0</v>
      </c>
      <c r="AJ276">
        <v>300</v>
      </c>
      <c r="AK276" s="5">
        <v>102</v>
      </c>
      <c r="AL276">
        <v>3</v>
      </c>
    </row>
    <row r="277" spans="1:38" x14ac:dyDescent="0.15">
      <c r="A277">
        <v>20603</v>
      </c>
      <c r="B277">
        <v>206</v>
      </c>
      <c r="C277" t="s">
        <v>1601</v>
      </c>
      <c r="D277" t="s">
        <v>330</v>
      </c>
      <c r="E277">
        <v>3</v>
      </c>
      <c r="F277">
        <v>1002</v>
      </c>
      <c r="G277" s="6" t="str">
        <f t="shared" si="22"/>
        <v>#stagePrivew_1002.png</v>
      </c>
      <c r="H277" s="6" t="str">
        <f t="shared" si="23"/>
        <v>20603-3840</v>
      </c>
      <c r="I277">
        <v>20604</v>
      </c>
      <c r="J277" t="s">
        <v>322</v>
      </c>
      <c r="K277" s="5">
        <f ca="1">VLOOKUP(RIGHT(O277,2)*1,'[1]时间-系统成长'!$B$2:$T$175,19,1)</f>
        <v>19322</v>
      </c>
      <c r="L277">
        <v>1</v>
      </c>
      <c r="M277">
        <v>0</v>
      </c>
      <c r="N277" s="5">
        <f t="shared" si="21"/>
        <v>1</v>
      </c>
      <c r="O277" t="s">
        <v>1185</v>
      </c>
      <c r="T277" s="1" t="s">
        <v>1809</v>
      </c>
      <c r="U277" s="6" t="s">
        <v>689</v>
      </c>
      <c r="V277" s="5" t="s">
        <v>690</v>
      </c>
      <c r="W277" s="5" t="s">
        <v>691</v>
      </c>
      <c r="X277" t="s">
        <v>1914</v>
      </c>
      <c r="Y277" t="s">
        <v>1914</v>
      </c>
      <c r="AD277" s="13"/>
      <c r="AE277" s="4"/>
      <c r="AF277" s="1"/>
      <c r="AG277" s="2"/>
      <c r="AH277" s="1">
        <v>0</v>
      </c>
      <c r="AI277">
        <v>0</v>
      </c>
      <c r="AJ277">
        <v>60</v>
      </c>
      <c r="AK277" s="5">
        <v>101</v>
      </c>
      <c r="AL277">
        <v>5</v>
      </c>
    </row>
    <row r="278" spans="1:38" x14ac:dyDescent="0.15">
      <c r="A278">
        <v>20604</v>
      </c>
      <c r="B278">
        <v>206</v>
      </c>
      <c r="C278" t="s">
        <v>1602</v>
      </c>
      <c r="D278" t="s">
        <v>337</v>
      </c>
      <c r="E278">
        <v>4</v>
      </c>
      <c r="F278">
        <v>1002</v>
      </c>
      <c r="G278" s="6" t="str">
        <f t="shared" si="22"/>
        <v>#stagePrivew_1002.png</v>
      </c>
      <c r="H278" s="6" t="str">
        <f t="shared" si="23"/>
        <v>20604-3840</v>
      </c>
      <c r="I278">
        <v>20605</v>
      </c>
      <c r="J278" t="s">
        <v>323</v>
      </c>
      <c r="K278" s="5">
        <f ca="1">VLOOKUP(RIGHT(O278,2)*1,'[1]时间-系统成长'!$B$2:$T$175,19,1)</f>
        <v>19322</v>
      </c>
      <c r="L278">
        <v>3</v>
      </c>
      <c r="M278">
        <v>0</v>
      </c>
      <c r="N278" s="5">
        <f t="shared" si="21"/>
        <v>50</v>
      </c>
      <c r="O278" t="s">
        <v>1186</v>
      </c>
      <c r="T278" s="1" t="s">
        <v>1794</v>
      </c>
      <c r="U278" s="6" t="s">
        <v>689</v>
      </c>
      <c r="V278" s="5" t="s">
        <v>690</v>
      </c>
      <c r="W278" s="5" t="s">
        <v>691</v>
      </c>
      <c r="X278">
        <v>37</v>
      </c>
      <c r="Y278">
        <v>37</v>
      </c>
      <c r="AA278">
        <v>2060401</v>
      </c>
      <c r="AB278">
        <f t="shared" ref="AB278:AB279" si="28">AA278+1</f>
        <v>2060402</v>
      </c>
      <c r="AD278" s="13" t="s">
        <v>780</v>
      </c>
      <c r="AE278" s="4"/>
      <c r="AF278" s="1"/>
      <c r="AG278" s="2" t="s">
        <v>1274</v>
      </c>
      <c r="AH278" s="1">
        <v>0</v>
      </c>
      <c r="AI278">
        <v>0</v>
      </c>
      <c r="AJ278">
        <v>300</v>
      </c>
      <c r="AK278" s="5">
        <v>102</v>
      </c>
      <c r="AL278">
        <v>2</v>
      </c>
    </row>
    <row r="279" spans="1:38" x14ac:dyDescent="0.15">
      <c r="A279">
        <v>20605</v>
      </c>
      <c r="B279">
        <v>206</v>
      </c>
      <c r="C279" t="s">
        <v>1603</v>
      </c>
      <c r="D279" t="s">
        <v>339</v>
      </c>
      <c r="E279">
        <v>4</v>
      </c>
      <c r="F279">
        <v>1002</v>
      </c>
      <c r="G279" s="6" t="str">
        <f t="shared" si="22"/>
        <v>#stagePrivew_1002.png</v>
      </c>
      <c r="H279" s="6" t="str">
        <f t="shared" si="23"/>
        <v>20605-3840</v>
      </c>
      <c r="I279">
        <v>20606</v>
      </c>
      <c r="J279" t="s">
        <v>324</v>
      </c>
      <c r="K279" s="5">
        <f ca="1">VLOOKUP(RIGHT(O279,2)*1,'[1]时间-系统成长'!$B$2:$T$175,19,1)</f>
        <v>19322</v>
      </c>
      <c r="L279">
        <v>3</v>
      </c>
      <c r="M279">
        <v>0</v>
      </c>
      <c r="N279" s="5">
        <f t="shared" si="21"/>
        <v>50</v>
      </c>
      <c r="O279" t="s">
        <v>1186</v>
      </c>
      <c r="T279" s="1" t="s">
        <v>1789</v>
      </c>
      <c r="U279" s="6" t="s">
        <v>689</v>
      </c>
      <c r="V279" s="5" t="s">
        <v>690</v>
      </c>
      <c r="W279" s="5" t="s">
        <v>691</v>
      </c>
      <c r="X279">
        <v>38</v>
      </c>
      <c r="Y279">
        <v>38</v>
      </c>
      <c r="AA279">
        <v>2060501</v>
      </c>
      <c r="AB279">
        <f t="shared" si="28"/>
        <v>2060502</v>
      </c>
      <c r="AD279" s="13" t="s">
        <v>781</v>
      </c>
      <c r="AE279" s="4"/>
      <c r="AF279" s="1"/>
      <c r="AG279" s="2" t="s">
        <v>1275</v>
      </c>
      <c r="AH279" s="1">
        <v>0</v>
      </c>
      <c r="AI279">
        <v>0</v>
      </c>
      <c r="AJ279">
        <v>300</v>
      </c>
      <c r="AK279" s="5">
        <v>101</v>
      </c>
      <c r="AL279">
        <v>1</v>
      </c>
    </row>
    <row r="280" spans="1:38" x14ac:dyDescent="0.15">
      <c r="A280">
        <v>20606</v>
      </c>
      <c r="B280">
        <v>206</v>
      </c>
      <c r="C280" t="s">
        <v>1604</v>
      </c>
      <c r="D280" t="s">
        <v>345</v>
      </c>
      <c r="E280">
        <v>3</v>
      </c>
      <c r="F280">
        <v>1002</v>
      </c>
      <c r="G280" s="6" t="str">
        <f t="shared" si="22"/>
        <v>#stagePrivew_1002.png</v>
      </c>
      <c r="H280" s="6" t="str">
        <f t="shared" si="23"/>
        <v>20606-3840</v>
      </c>
      <c r="I280">
        <v>20607</v>
      </c>
      <c r="J280" t="s">
        <v>325</v>
      </c>
      <c r="K280" s="5">
        <f ca="1">VLOOKUP(RIGHT(O280,2)*1,'[1]时间-系统成长'!$B$2:$T$175,19,1)</f>
        <v>19322</v>
      </c>
      <c r="L280">
        <v>2</v>
      </c>
      <c r="M280">
        <v>0</v>
      </c>
      <c r="N280" s="5">
        <f t="shared" si="21"/>
        <v>1</v>
      </c>
      <c r="O280" t="s">
        <v>1186</v>
      </c>
      <c r="T280" s="1" t="s">
        <v>1813</v>
      </c>
      <c r="U280" s="6" t="s">
        <v>689</v>
      </c>
      <c r="V280" s="5" t="s">
        <v>690</v>
      </c>
      <c r="W280" s="5" t="s">
        <v>691</v>
      </c>
      <c r="X280" t="s">
        <v>1914</v>
      </c>
      <c r="Y280" t="s">
        <v>1914</v>
      </c>
      <c r="AD280" s="13"/>
      <c r="AE280" s="4"/>
      <c r="AF280" s="1"/>
      <c r="AG280" s="2"/>
      <c r="AH280" s="1">
        <v>0</v>
      </c>
      <c r="AI280">
        <v>0</v>
      </c>
      <c r="AJ280">
        <v>60</v>
      </c>
      <c r="AK280" s="5">
        <v>102</v>
      </c>
      <c r="AL280">
        <v>5</v>
      </c>
    </row>
    <row r="281" spans="1:38" x14ac:dyDescent="0.15">
      <c r="A281">
        <v>20607</v>
      </c>
      <c r="B281">
        <v>206</v>
      </c>
      <c r="C281" t="s">
        <v>1605</v>
      </c>
      <c r="D281" t="s">
        <v>330</v>
      </c>
      <c r="E281">
        <v>4</v>
      </c>
      <c r="F281">
        <v>1002</v>
      </c>
      <c r="G281" s="6" t="str">
        <f t="shared" si="22"/>
        <v>#stagePrivew_1002.png</v>
      </c>
      <c r="H281" s="6" t="str">
        <f t="shared" si="23"/>
        <v>20607-3840</v>
      </c>
      <c r="I281">
        <v>20608</v>
      </c>
      <c r="J281" t="s">
        <v>326</v>
      </c>
      <c r="K281" s="5">
        <f ca="1">VLOOKUP(RIGHT(O281,2)*1,'[1]时间-系统成长'!$B$2:$T$175,19,1)</f>
        <v>21352</v>
      </c>
      <c r="L281">
        <v>3</v>
      </c>
      <c r="M281">
        <v>0</v>
      </c>
      <c r="N281" s="5">
        <f t="shared" si="21"/>
        <v>50</v>
      </c>
      <c r="O281" t="s">
        <v>1187</v>
      </c>
      <c r="T281" s="1" t="s">
        <v>1814</v>
      </c>
      <c r="U281" s="6" t="s">
        <v>689</v>
      </c>
      <c r="V281" s="5" t="s">
        <v>690</v>
      </c>
      <c r="W281" s="5" t="s">
        <v>691</v>
      </c>
      <c r="X281">
        <v>40</v>
      </c>
      <c r="Y281">
        <v>40</v>
      </c>
      <c r="AA281">
        <v>2060701</v>
      </c>
      <c r="AB281">
        <f t="shared" ref="AB281:AB282" si="29">AA281+1</f>
        <v>2060702</v>
      </c>
      <c r="AD281" s="13" t="s">
        <v>782</v>
      </c>
      <c r="AE281" s="4"/>
      <c r="AF281" s="1"/>
      <c r="AG281" s="2" t="s">
        <v>1276</v>
      </c>
      <c r="AH281" s="1">
        <v>0</v>
      </c>
      <c r="AI281">
        <v>0</v>
      </c>
      <c r="AJ281">
        <v>300</v>
      </c>
      <c r="AK281" s="5">
        <v>101</v>
      </c>
      <c r="AL281">
        <v>1</v>
      </c>
    </row>
    <row r="282" spans="1:38" x14ac:dyDescent="0.15">
      <c r="A282">
        <v>20608</v>
      </c>
      <c r="B282">
        <v>206</v>
      </c>
      <c r="C282" t="s">
        <v>1606</v>
      </c>
      <c r="D282" t="s">
        <v>337</v>
      </c>
      <c r="E282">
        <v>4</v>
      </c>
      <c r="F282">
        <v>1002</v>
      </c>
      <c r="G282" s="6" t="str">
        <f t="shared" si="22"/>
        <v>#stagePrivew_1002.png</v>
      </c>
      <c r="H282" s="6" t="str">
        <f t="shared" si="23"/>
        <v>20608-3840</v>
      </c>
      <c r="I282">
        <v>20609</v>
      </c>
      <c r="J282" t="s">
        <v>327</v>
      </c>
      <c r="K282" s="5">
        <f ca="1">VLOOKUP(RIGHT(O282,2)*1,'[1]时间-系统成长'!$B$2:$T$175,19,1)</f>
        <v>21352</v>
      </c>
      <c r="L282">
        <v>30</v>
      </c>
      <c r="M282">
        <v>0</v>
      </c>
      <c r="N282" s="5">
        <f t="shared" si="21"/>
        <v>50</v>
      </c>
      <c r="O282" t="s">
        <v>1187</v>
      </c>
      <c r="T282" s="1" t="s">
        <v>1815</v>
      </c>
      <c r="U282" s="6" t="s">
        <v>689</v>
      </c>
      <c r="V282" s="5" t="s">
        <v>690</v>
      </c>
      <c r="W282" s="5" t="s">
        <v>691</v>
      </c>
      <c r="X282">
        <v>41</v>
      </c>
      <c r="Y282">
        <v>41</v>
      </c>
      <c r="AA282">
        <v>2060801</v>
      </c>
      <c r="AB282">
        <f t="shared" si="29"/>
        <v>2060802</v>
      </c>
      <c r="AD282" s="13" t="s">
        <v>783</v>
      </c>
      <c r="AE282" s="4"/>
      <c r="AF282" s="1"/>
      <c r="AG282" s="2" t="s">
        <v>1277</v>
      </c>
      <c r="AH282" s="1">
        <v>0</v>
      </c>
      <c r="AI282">
        <v>0</v>
      </c>
      <c r="AJ282">
        <v>300</v>
      </c>
      <c r="AK282" s="5">
        <v>102</v>
      </c>
      <c r="AL282">
        <v>3</v>
      </c>
    </row>
    <row r="283" spans="1:38" x14ac:dyDescent="0.15">
      <c r="A283">
        <v>20609</v>
      </c>
      <c r="B283">
        <v>206</v>
      </c>
      <c r="C283" t="s">
        <v>1607</v>
      </c>
      <c r="D283" t="s">
        <v>339</v>
      </c>
      <c r="E283">
        <v>3</v>
      </c>
      <c r="F283">
        <v>1002</v>
      </c>
      <c r="G283" s="6" t="str">
        <f t="shared" si="22"/>
        <v>#stagePrivew_1002.png</v>
      </c>
      <c r="H283" s="6" t="str">
        <f t="shared" si="23"/>
        <v>20609-3840</v>
      </c>
      <c r="I283">
        <v>20610</v>
      </c>
      <c r="J283" t="s">
        <v>307</v>
      </c>
      <c r="K283" s="5">
        <f ca="1">VLOOKUP(RIGHT(O283,2)*1,'[1]时间-系统成长'!$B$2:$T$175,19,1)</f>
        <v>21352</v>
      </c>
      <c r="L283">
        <v>1</v>
      </c>
      <c r="M283">
        <v>0</v>
      </c>
      <c r="N283" s="5">
        <f t="shared" si="21"/>
        <v>1</v>
      </c>
      <c r="O283" t="s">
        <v>1188</v>
      </c>
      <c r="T283" s="1" t="s">
        <v>1817</v>
      </c>
      <c r="U283" s="6" t="s">
        <v>689</v>
      </c>
      <c r="V283" s="5" t="s">
        <v>690</v>
      </c>
      <c r="W283" s="5" t="s">
        <v>691</v>
      </c>
      <c r="X283" t="s">
        <v>1914</v>
      </c>
      <c r="Y283" t="s">
        <v>1914</v>
      </c>
      <c r="AD283" s="13"/>
      <c r="AE283" s="4"/>
      <c r="AF283" s="1"/>
      <c r="AG283" s="2"/>
      <c r="AH283" s="1">
        <v>0</v>
      </c>
      <c r="AI283">
        <v>0</v>
      </c>
      <c r="AJ283">
        <v>60</v>
      </c>
      <c r="AK283" s="5">
        <v>101</v>
      </c>
      <c r="AL283">
        <v>5</v>
      </c>
    </row>
    <row r="284" spans="1:38" x14ac:dyDescent="0.15">
      <c r="A284">
        <v>20610</v>
      </c>
      <c r="B284">
        <v>206</v>
      </c>
      <c r="C284" t="s">
        <v>1608</v>
      </c>
      <c r="D284" t="s">
        <v>330</v>
      </c>
      <c r="E284">
        <v>4</v>
      </c>
      <c r="F284">
        <v>1002</v>
      </c>
      <c r="G284" s="6" t="str">
        <f t="shared" si="22"/>
        <v>#stagePrivew_1002.png</v>
      </c>
      <c r="H284" s="6" t="str">
        <f t="shared" si="23"/>
        <v>20610-3840</v>
      </c>
      <c r="I284">
        <v>20611</v>
      </c>
      <c r="J284" s="1" t="s">
        <v>1220</v>
      </c>
      <c r="K284" s="5">
        <f ca="1">VLOOKUP(RIGHT(O284,2)*1,'[1]时间-系统成长'!$B$2:$T$175,19,1)</f>
        <v>21352</v>
      </c>
      <c r="L284">
        <v>3</v>
      </c>
      <c r="M284">
        <v>0</v>
      </c>
      <c r="N284" s="5">
        <f t="shared" si="21"/>
        <v>50</v>
      </c>
      <c r="O284" t="s">
        <v>1188</v>
      </c>
      <c r="T284" s="1" t="s">
        <v>1816</v>
      </c>
      <c r="U284" s="6" t="s">
        <v>689</v>
      </c>
      <c r="V284" s="5" t="s">
        <v>690</v>
      </c>
      <c r="W284" s="5" t="s">
        <v>691</v>
      </c>
      <c r="X284">
        <v>43</v>
      </c>
      <c r="Y284">
        <v>43</v>
      </c>
      <c r="AA284">
        <v>2061001</v>
      </c>
      <c r="AB284">
        <f t="shared" ref="AB284:AB285" si="30">AA284+1</f>
        <v>2061002</v>
      </c>
      <c r="AD284" s="13" t="s">
        <v>780</v>
      </c>
      <c r="AE284" s="4"/>
      <c r="AF284" s="1"/>
      <c r="AG284" s="2" t="s">
        <v>1272</v>
      </c>
      <c r="AH284" s="1">
        <v>0</v>
      </c>
      <c r="AI284">
        <v>0</v>
      </c>
      <c r="AJ284">
        <v>300</v>
      </c>
      <c r="AK284" s="5">
        <v>102</v>
      </c>
      <c r="AL284">
        <v>2</v>
      </c>
    </row>
    <row r="285" spans="1:38" x14ac:dyDescent="0.15">
      <c r="A285">
        <v>20611</v>
      </c>
      <c r="B285">
        <v>206</v>
      </c>
      <c r="C285" t="s">
        <v>1609</v>
      </c>
      <c r="D285" t="s">
        <v>337</v>
      </c>
      <c r="E285">
        <v>4</v>
      </c>
      <c r="F285">
        <v>1002</v>
      </c>
      <c r="G285" s="6" t="str">
        <f t="shared" si="22"/>
        <v>#stagePrivew_1002.png</v>
      </c>
      <c r="H285" s="6" t="str">
        <f t="shared" si="23"/>
        <v>20611-3840</v>
      </c>
      <c r="I285">
        <v>20612</v>
      </c>
      <c r="J285" s="1" t="s">
        <v>1755</v>
      </c>
      <c r="K285" s="5">
        <f ca="1">VLOOKUP(RIGHT(O285,2)*1,'[1]时间-系统成长'!$B$2:$T$175,19,1)</f>
        <v>24164</v>
      </c>
      <c r="L285">
        <v>3</v>
      </c>
      <c r="M285">
        <v>0</v>
      </c>
      <c r="N285" s="5">
        <f t="shared" si="21"/>
        <v>50</v>
      </c>
      <c r="O285" t="s">
        <v>1189</v>
      </c>
      <c r="T285" s="1" t="s">
        <v>1818</v>
      </c>
      <c r="U285" s="6" t="s">
        <v>689</v>
      </c>
      <c r="V285" s="5" t="s">
        <v>690</v>
      </c>
      <c r="W285" s="5" t="s">
        <v>691</v>
      </c>
      <c r="X285">
        <v>44</v>
      </c>
      <c r="Y285">
        <v>44</v>
      </c>
      <c r="AA285">
        <v>2061101</v>
      </c>
      <c r="AB285">
        <f t="shared" si="30"/>
        <v>2061102</v>
      </c>
      <c r="AD285" s="13" t="s">
        <v>781</v>
      </c>
      <c r="AE285" s="4"/>
      <c r="AF285" s="1"/>
      <c r="AG285" s="2" t="s">
        <v>1273</v>
      </c>
      <c r="AH285" s="1">
        <v>0</v>
      </c>
      <c r="AI285">
        <v>0</v>
      </c>
      <c r="AJ285">
        <v>300</v>
      </c>
      <c r="AK285" s="5">
        <v>101</v>
      </c>
      <c r="AL285">
        <v>1</v>
      </c>
    </row>
    <row r="286" spans="1:38" x14ac:dyDescent="0.15">
      <c r="A286">
        <v>20612</v>
      </c>
      <c r="B286">
        <v>206</v>
      </c>
      <c r="C286" t="s">
        <v>1610</v>
      </c>
      <c r="D286" t="s">
        <v>339</v>
      </c>
      <c r="E286">
        <v>3</v>
      </c>
      <c r="F286">
        <v>1002</v>
      </c>
      <c r="G286" s="6" t="str">
        <f t="shared" si="22"/>
        <v>#stagePrivew_1002.png</v>
      </c>
      <c r="H286" s="6" t="str">
        <f t="shared" si="23"/>
        <v>20612-3840</v>
      </c>
      <c r="I286">
        <v>20701</v>
      </c>
      <c r="J286" s="1" t="s">
        <v>1756</v>
      </c>
      <c r="K286" s="5">
        <f ca="1">VLOOKUP(RIGHT(O286,2)*1,'[1]时间-系统成长'!$B$2:$T$175,19,1)</f>
        <v>24164</v>
      </c>
      <c r="L286">
        <v>2</v>
      </c>
      <c r="M286">
        <v>0</v>
      </c>
      <c r="N286" s="5">
        <f t="shared" si="21"/>
        <v>1</v>
      </c>
      <c r="O286" t="s">
        <v>1189</v>
      </c>
      <c r="T286" s="1" t="s">
        <v>1819</v>
      </c>
      <c r="U286" s="6" t="s">
        <v>689</v>
      </c>
      <c r="V286" s="5" t="s">
        <v>690</v>
      </c>
      <c r="W286" s="5" t="s">
        <v>691</v>
      </c>
      <c r="X286" t="s">
        <v>1914</v>
      </c>
      <c r="Y286" t="s">
        <v>1914</v>
      </c>
      <c r="AD286" s="14"/>
      <c r="AE286" s="4"/>
      <c r="AF286" s="1"/>
      <c r="AG286" s="2"/>
      <c r="AH286" s="1">
        <v>0</v>
      </c>
      <c r="AI286">
        <v>0</v>
      </c>
      <c r="AJ286">
        <v>60</v>
      </c>
      <c r="AK286" s="5">
        <v>102</v>
      </c>
      <c r="AL286">
        <v>5</v>
      </c>
    </row>
    <row r="287" spans="1:38" x14ac:dyDescent="0.15">
      <c r="A287">
        <v>20701</v>
      </c>
      <c r="B287">
        <v>207</v>
      </c>
      <c r="C287" t="s">
        <v>1611</v>
      </c>
      <c r="D287" t="s">
        <v>339</v>
      </c>
      <c r="E287">
        <v>4</v>
      </c>
      <c r="F287">
        <v>1003</v>
      </c>
      <c r="G287" s="6" t="str">
        <f t="shared" si="22"/>
        <v>#stagePrivew_1003.png</v>
      </c>
      <c r="H287" s="6" t="str">
        <f t="shared" si="23"/>
        <v>20701-3840</v>
      </c>
      <c r="I287">
        <v>20702</v>
      </c>
      <c r="J287" s="1" t="s">
        <v>1757</v>
      </c>
      <c r="K287" s="5">
        <f ca="1">VLOOKUP(RIGHT(O287,2)*1,'[1]时间-系统成长'!$B$2:$T$175,19,1)</f>
        <v>24164</v>
      </c>
      <c r="L287">
        <v>3</v>
      </c>
      <c r="M287">
        <v>0</v>
      </c>
      <c r="N287" s="5">
        <f t="shared" si="21"/>
        <v>50</v>
      </c>
      <c r="O287" t="s">
        <v>1189</v>
      </c>
      <c r="T287" s="1" t="s">
        <v>1820</v>
      </c>
      <c r="U287" s="6" t="s">
        <v>689</v>
      </c>
      <c r="V287" s="5" t="s">
        <v>690</v>
      </c>
      <c r="W287" s="5" t="s">
        <v>691</v>
      </c>
      <c r="X287">
        <v>46</v>
      </c>
      <c r="Y287">
        <v>46</v>
      </c>
      <c r="AA287">
        <v>2070101</v>
      </c>
      <c r="AB287">
        <f t="shared" ref="AB287:AB288" si="31">AA287+1</f>
        <v>2070102</v>
      </c>
      <c r="AD287" s="12" t="s">
        <v>784</v>
      </c>
      <c r="AE287" s="4"/>
      <c r="AF287" s="1"/>
      <c r="AG287" s="2" t="s">
        <v>1278</v>
      </c>
      <c r="AH287" s="1">
        <v>0</v>
      </c>
      <c r="AI287">
        <v>0</v>
      </c>
      <c r="AJ287">
        <v>300</v>
      </c>
      <c r="AK287" s="5">
        <v>101</v>
      </c>
      <c r="AL287">
        <v>1</v>
      </c>
    </row>
    <row r="288" spans="1:38" x14ac:dyDescent="0.15">
      <c r="A288">
        <v>20702</v>
      </c>
      <c r="B288">
        <v>207</v>
      </c>
      <c r="C288" t="s">
        <v>1612</v>
      </c>
      <c r="D288" t="s">
        <v>345</v>
      </c>
      <c r="E288">
        <v>4</v>
      </c>
      <c r="F288">
        <v>1003</v>
      </c>
      <c r="G288" s="6" t="str">
        <f t="shared" si="22"/>
        <v>#stagePrivew_1003.png</v>
      </c>
      <c r="H288" s="6" t="str">
        <f t="shared" si="23"/>
        <v>20702-3840</v>
      </c>
      <c r="I288">
        <v>20703</v>
      </c>
      <c r="J288" t="s">
        <v>321</v>
      </c>
      <c r="K288" s="5">
        <f ca="1">VLOOKUP(RIGHT(O288,2)*1,'[1]时间-系统成长'!$B$2:$T$175,19,1)</f>
        <v>24164</v>
      </c>
      <c r="L288">
        <v>20</v>
      </c>
      <c r="M288">
        <v>0</v>
      </c>
      <c r="N288" s="5">
        <f t="shared" si="21"/>
        <v>50</v>
      </c>
      <c r="O288" t="s">
        <v>1190</v>
      </c>
      <c r="T288" s="1" t="s">
        <v>1821</v>
      </c>
      <c r="U288" s="6" t="s">
        <v>689</v>
      </c>
      <c r="V288" s="5" t="s">
        <v>690</v>
      </c>
      <c r="W288" s="5" t="s">
        <v>691</v>
      </c>
      <c r="X288">
        <v>47</v>
      </c>
      <c r="Y288">
        <v>47</v>
      </c>
      <c r="AA288">
        <v>2070201</v>
      </c>
      <c r="AB288">
        <f t="shared" si="31"/>
        <v>2070202</v>
      </c>
      <c r="AD288" s="13" t="s">
        <v>785</v>
      </c>
      <c r="AE288" s="4"/>
      <c r="AF288" s="1"/>
      <c r="AG288" s="2" t="s">
        <v>1279</v>
      </c>
      <c r="AH288" s="1">
        <v>0</v>
      </c>
      <c r="AI288">
        <v>0</v>
      </c>
      <c r="AJ288">
        <v>300</v>
      </c>
      <c r="AK288" s="5">
        <v>102</v>
      </c>
      <c r="AL288">
        <v>3</v>
      </c>
    </row>
    <row r="289" spans="1:38" x14ac:dyDescent="0.15">
      <c r="A289">
        <v>20703</v>
      </c>
      <c r="B289">
        <v>207</v>
      </c>
      <c r="C289" t="s">
        <v>1613</v>
      </c>
      <c r="D289" t="s">
        <v>330</v>
      </c>
      <c r="E289">
        <v>3</v>
      </c>
      <c r="F289">
        <v>1003</v>
      </c>
      <c r="G289" s="6" t="str">
        <f t="shared" si="22"/>
        <v>#stagePrivew_1003.png</v>
      </c>
      <c r="H289" s="6" t="str">
        <f t="shared" si="23"/>
        <v>20703-3840</v>
      </c>
      <c r="I289">
        <v>20704</v>
      </c>
      <c r="J289" t="s">
        <v>322</v>
      </c>
      <c r="K289" s="5">
        <f ca="1">VLOOKUP(RIGHT(O289,2)*1,'[1]时间-系统成长'!$B$2:$T$175,19,1)</f>
        <v>24164</v>
      </c>
      <c r="L289">
        <v>1</v>
      </c>
      <c r="M289">
        <v>0</v>
      </c>
      <c r="N289" s="5">
        <f t="shared" si="21"/>
        <v>1</v>
      </c>
      <c r="O289" t="s">
        <v>1190</v>
      </c>
      <c r="T289" s="1" t="s">
        <v>1822</v>
      </c>
      <c r="U289" s="6" t="s">
        <v>689</v>
      </c>
      <c r="V289" s="5" t="s">
        <v>690</v>
      </c>
      <c r="W289" s="5" t="s">
        <v>691</v>
      </c>
      <c r="X289" t="s">
        <v>1914</v>
      </c>
      <c r="Y289" t="s">
        <v>1914</v>
      </c>
      <c r="AD289" s="13"/>
      <c r="AE289" s="4"/>
      <c r="AF289" s="1"/>
      <c r="AG289" s="2"/>
      <c r="AH289" s="1">
        <v>0</v>
      </c>
      <c r="AI289">
        <v>0</v>
      </c>
      <c r="AJ289">
        <v>60</v>
      </c>
      <c r="AK289" s="5">
        <v>101</v>
      </c>
      <c r="AL289">
        <v>5</v>
      </c>
    </row>
    <row r="290" spans="1:38" x14ac:dyDescent="0.15">
      <c r="A290">
        <v>20704</v>
      </c>
      <c r="B290">
        <v>207</v>
      </c>
      <c r="C290" t="s">
        <v>1614</v>
      </c>
      <c r="D290" t="s">
        <v>337</v>
      </c>
      <c r="E290">
        <v>4</v>
      </c>
      <c r="F290">
        <v>1003</v>
      </c>
      <c r="G290" s="6" t="str">
        <f t="shared" si="22"/>
        <v>#stagePrivew_1003.png</v>
      </c>
      <c r="H290" s="6" t="str">
        <f t="shared" si="23"/>
        <v>20704-3840</v>
      </c>
      <c r="I290">
        <v>20705</v>
      </c>
      <c r="J290" t="s">
        <v>323</v>
      </c>
      <c r="K290" s="5">
        <f ca="1">VLOOKUP(RIGHT(O290,2)*1,'[1]时间-系统成长'!$B$2:$T$175,19,1)</f>
        <v>26723</v>
      </c>
      <c r="L290">
        <v>3</v>
      </c>
      <c r="M290">
        <v>0</v>
      </c>
      <c r="N290" s="5">
        <f t="shared" si="21"/>
        <v>50</v>
      </c>
      <c r="O290" t="s">
        <v>1191</v>
      </c>
      <c r="T290" s="1" t="s">
        <v>1823</v>
      </c>
      <c r="U290" s="6" t="s">
        <v>689</v>
      </c>
      <c r="V290" s="5" t="s">
        <v>690</v>
      </c>
      <c r="W290" s="5" t="s">
        <v>691</v>
      </c>
      <c r="X290">
        <v>49</v>
      </c>
      <c r="Y290">
        <v>49</v>
      </c>
      <c r="AA290">
        <v>2070401</v>
      </c>
      <c r="AB290">
        <f t="shared" ref="AB290:AB291" si="32">AA290+1</f>
        <v>2070402</v>
      </c>
      <c r="AD290" s="13" t="s">
        <v>786</v>
      </c>
      <c r="AE290" s="4"/>
      <c r="AF290" s="1"/>
      <c r="AG290" s="2" t="s">
        <v>1280</v>
      </c>
      <c r="AH290" s="1">
        <v>0</v>
      </c>
      <c r="AI290">
        <v>0</v>
      </c>
      <c r="AJ290">
        <v>300</v>
      </c>
      <c r="AK290" s="5">
        <v>102</v>
      </c>
      <c r="AL290">
        <v>2</v>
      </c>
    </row>
    <row r="291" spans="1:38" x14ac:dyDescent="0.15">
      <c r="A291">
        <v>20705</v>
      </c>
      <c r="B291">
        <v>207</v>
      </c>
      <c r="C291" t="s">
        <v>1615</v>
      </c>
      <c r="D291" t="s">
        <v>339</v>
      </c>
      <c r="E291">
        <v>4</v>
      </c>
      <c r="F291">
        <v>1003</v>
      </c>
      <c r="G291" s="6" t="str">
        <f t="shared" si="22"/>
        <v>#stagePrivew_1003.png</v>
      </c>
      <c r="H291" s="6" t="str">
        <f t="shared" si="23"/>
        <v>20705-3840</v>
      </c>
      <c r="I291">
        <v>20706</v>
      </c>
      <c r="J291" t="s">
        <v>324</v>
      </c>
      <c r="K291" s="5">
        <f ca="1">VLOOKUP(RIGHT(O291,2)*1,'[1]时间-系统成长'!$B$2:$T$175,19,1)</f>
        <v>26723</v>
      </c>
      <c r="L291">
        <v>3</v>
      </c>
      <c r="M291">
        <v>0</v>
      </c>
      <c r="N291" s="5">
        <f t="shared" si="21"/>
        <v>50</v>
      </c>
      <c r="O291" t="s">
        <v>1191</v>
      </c>
      <c r="T291" s="1" t="s">
        <v>1824</v>
      </c>
      <c r="U291" s="6" t="s">
        <v>689</v>
      </c>
      <c r="V291" s="5" t="s">
        <v>690</v>
      </c>
      <c r="W291" s="5" t="s">
        <v>691</v>
      </c>
      <c r="X291">
        <v>50</v>
      </c>
      <c r="Y291">
        <v>50</v>
      </c>
      <c r="AA291">
        <v>2070501</v>
      </c>
      <c r="AB291">
        <f t="shared" si="32"/>
        <v>2070502</v>
      </c>
      <c r="AD291" s="13" t="s">
        <v>787</v>
      </c>
      <c r="AE291" s="4"/>
      <c r="AF291" s="1"/>
      <c r="AG291" s="2" t="s">
        <v>1281</v>
      </c>
      <c r="AH291" s="1">
        <v>0</v>
      </c>
      <c r="AI291">
        <v>0</v>
      </c>
      <c r="AJ291">
        <v>300</v>
      </c>
      <c r="AK291" s="5">
        <v>101</v>
      </c>
      <c r="AL291">
        <v>1</v>
      </c>
    </row>
    <row r="292" spans="1:38" x14ac:dyDescent="0.15">
      <c r="A292">
        <v>20706</v>
      </c>
      <c r="B292">
        <v>207</v>
      </c>
      <c r="C292" t="s">
        <v>1616</v>
      </c>
      <c r="D292" t="s">
        <v>345</v>
      </c>
      <c r="E292">
        <v>3</v>
      </c>
      <c r="F292">
        <v>1003</v>
      </c>
      <c r="G292" s="6" t="str">
        <f t="shared" si="22"/>
        <v>#stagePrivew_1003.png</v>
      </c>
      <c r="H292" s="6" t="str">
        <f t="shared" si="23"/>
        <v>20706-3840</v>
      </c>
      <c r="I292">
        <v>20707</v>
      </c>
      <c r="J292" t="s">
        <v>325</v>
      </c>
      <c r="K292" s="5">
        <f ca="1">VLOOKUP(RIGHT(O292,2)*1,'[1]时间-系统成长'!$B$2:$T$175,19,1)</f>
        <v>26723</v>
      </c>
      <c r="L292">
        <v>2</v>
      </c>
      <c r="M292">
        <v>0</v>
      </c>
      <c r="N292" s="5">
        <f t="shared" si="21"/>
        <v>1</v>
      </c>
      <c r="O292" t="s">
        <v>1191</v>
      </c>
      <c r="T292" s="1" t="s">
        <v>1825</v>
      </c>
      <c r="U292" s="6" t="s">
        <v>689</v>
      </c>
      <c r="V292" s="5" t="s">
        <v>690</v>
      </c>
      <c r="W292" s="5" t="s">
        <v>691</v>
      </c>
      <c r="X292" t="s">
        <v>1914</v>
      </c>
      <c r="Y292" t="s">
        <v>1914</v>
      </c>
      <c r="AD292" s="13"/>
      <c r="AE292" s="4"/>
      <c r="AF292" s="1"/>
      <c r="AG292" s="2"/>
      <c r="AH292" s="1">
        <v>0</v>
      </c>
      <c r="AI292">
        <v>0</v>
      </c>
      <c r="AJ292">
        <v>60</v>
      </c>
      <c r="AK292" s="5">
        <v>102</v>
      </c>
      <c r="AL292">
        <v>5</v>
      </c>
    </row>
    <row r="293" spans="1:38" x14ac:dyDescent="0.15">
      <c r="A293">
        <v>20707</v>
      </c>
      <c r="B293">
        <v>207</v>
      </c>
      <c r="C293" t="s">
        <v>1617</v>
      </c>
      <c r="D293" t="s">
        <v>330</v>
      </c>
      <c r="E293">
        <v>4</v>
      </c>
      <c r="F293">
        <v>1003</v>
      </c>
      <c r="G293" s="6" t="str">
        <f t="shared" si="22"/>
        <v>#stagePrivew_1003.png</v>
      </c>
      <c r="H293" s="6" t="str">
        <f t="shared" si="23"/>
        <v>20707-3840</v>
      </c>
      <c r="I293">
        <v>20708</v>
      </c>
      <c r="J293" t="s">
        <v>326</v>
      </c>
      <c r="K293" s="5">
        <f ca="1">VLOOKUP(RIGHT(O293,2)*1,'[1]时间-系统成长'!$B$2:$T$175,19,1)</f>
        <v>29516</v>
      </c>
      <c r="L293">
        <v>3</v>
      </c>
      <c r="M293">
        <v>0</v>
      </c>
      <c r="N293" s="5">
        <f t="shared" si="21"/>
        <v>50</v>
      </c>
      <c r="O293" t="s">
        <v>1192</v>
      </c>
      <c r="T293" s="1" t="s">
        <v>1826</v>
      </c>
      <c r="U293" s="6" t="s">
        <v>689</v>
      </c>
      <c r="V293" s="5" t="s">
        <v>690</v>
      </c>
      <c r="W293" s="5" t="s">
        <v>691</v>
      </c>
      <c r="X293">
        <v>52</v>
      </c>
      <c r="Y293">
        <v>52</v>
      </c>
      <c r="AA293">
        <v>2070701</v>
      </c>
      <c r="AB293">
        <f t="shared" ref="AB293:AB294" si="33">AA293+1</f>
        <v>2070702</v>
      </c>
      <c r="AD293" s="13" t="s">
        <v>977</v>
      </c>
      <c r="AE293" s="4"/>
      <c r="AF293" s="1"/>
      <c r="AG293" s="2" t="s">
        <v>1282</v>
      </c>
      <c r="AH293" s="1">
        <v>0</v>
      </c>
      <c r="AI293">
        <v>0</v>
      </c>
      <c r="AJ293">
        <v>300</v>
      </c>
      <c r="AK293" s="5">
        <v>101</v>
      </c>
      <c r="AL293">
        <v>1</v>
      </c>
    </row>
    <row r="294" spans="1:38" x14ac:dyDescent="0.15">
      <c r="A294">
        <v>20708</v>
      </c>
      <c r="B294">
        <v>207</v>
      </c>
      <c r="C294" t="s">
        <v>1618</v>
      </c>
      <c r="D294" t="s">
        <v>337</v>
      </c>
      <c r="E294">
        <v>4</v>
      </c>
      <c r="F294">
        <v>1003</v>
      </c>
      <c r="G294" s="6" t="str">
        <f t="shared" si="22"/>
        <v>#stagePrivew_1003.png</v>
      </c>
      <c r="H294" s="6" t="str">
        <f t="shared" si="23"/>
        <v>20708-3840</v>
      </c>
      <c r="I294">
        <v>20709</v>
      </c>
      <c r="J294" t="s">
        <v>327</v>
      </c>
      <c r="K294" s="5">
        <f ca="1">VLOOKUP(RIGHT(O294,2)*1,'[1]时间-系统成长'!$B$2:$T$175,19,1)</f>
        <v>29516</v>
      </c>
      <c r="L294">
        <v>30</v>
      </c>
      <c r="M294">
        <v>0</v>
      </c>
      <c r="N294" s="5">
        <f t="shared" si="21"/>
        <v>50</v>
      </c>
      <c r="O294" t="s">
        <v>1192</v>
      </c>
      <c r="T294" s="1" t="s">
        <v>1827</v>
      </c>
      <c r="U294" s="6" t="s">
        <v>689</v>
      </c>
      <c r="V294" s="5" t="s">
        <v>690</v>
      </c>
      <c r="W294" s="5" t="s">
        <v>691</v>
      </c>
      <c r="X294">
        <v>53</v>
      </c>
      <c r="Y294">
        <v>53</v>
      </c>
      <c r="AA294">
        <v>2070801</v>
      </c>
      <c r="AB294">
        <f t="shared" si="33"/>
        <v>2070802</v>
      </c>
      <c r="AD294" s="13" t="s">
        <v>788</v>
      </c>
      <c r="AE294" s="4"/>
      <c r="AF294" s="1"/>
      <c r="AG294" s="2" t="s">
        <v>1283</v>
      </c>
      <c r="AH294" s="1">
        <v>0</v>
      </c>
      <c r="AI294">
        <v>0</v>
      </c>
      <c r="AJ294">
        <v>300</v>
      </c>
      <c r="AK294" s="5">
        <v>102</v>
      </c>
      <c r="AL294">
        <v>3</v>
      </c>
    </row>
    <row r="295" spans="1:38" x14ac:dyDescent="0.15">
      <c r="A295">
        <v>20709</v>
      </c>
      <c r="B295">
        <v>207</v>
      </c>
      <c r="C295" t="s">
        <v>1619</v>
      </c>
      <c r="D295" t="s">
        <v>339</v>
      </c>
      <c r="E295">
        <v>3</v>
      </c>
      <c r="F295">
        <v>1003</v>
      </c>
      <c r="G295" s="6" t="str">
        <f t="shared" si="22"/>
        <v>#stagePrivew_1003.png</v>
      </c>
      <c r="H295" s="6" t="str">
        <f t="shared" si="23"/>
        <v>20709-3840</v>
      </c>
      <c r="I295">
        <v>20710</v>
      </c>
      <c r="J295" t="s">
        <v>307</v>
      </c>
      <c r="K295" s="5">
        <f ca="1">VLOOKUP(RIGHT(O295,2)*1,'[1]时间-系统成长'!$B$2:$T$175,19,1)</f>
        <v>29516</v>
      </c>
      <c r="L295">
        <v>1</v>
      </c>
      <c r="M295">
        <v>0</v>
      </c>
      <c r="N295" s="5">
        <f t="shared" si="21"/>
        <v>1</v>
      </c>
      <c r="O295" t="s">
        <v>1193</v>
      </c>
      <c r="T295" s="1" t="s">
        <v>1828</v>
      </c>
      <c r="U295" s="6" t="s">
        <v>689</v>
      </c>
      <c r="V295" s="5" t="s">
        <v>690</v>
      </c>
      <c r="W295" s="5" t="s">
        <v>691</v>
      </c>
      <c r="X295" t="s">
        <v>1914</v>
      </c>
      <c r="Y295" t="s">
        <v>1914</v>
      </c>
      <c r="AD295" s="13"/>
      <c r="AE295" s="4"/>
      <c r="AF295" s="1"/>
      <c r="AG295" s="2"/>
      <c r="AH295" s="1">
        <v>0</v>
      </c>
      <c r="AI295">
        <v>0</v>
      </c>
      <c r="AJ295">
        <v>60</v>
      </c>
      <c r="AK295" s="5">
        <v>101</v>
      </c>
      <c r="AL295">
        <v>5</v>
      </c>
    </row>
    <row r="296" spans="1:38" x14ac:dyDescent="0.15">
      <c r="A296">
        <v>20710</v>
      </c>
      <c r="B296">
        <v>207</v>
      </c>
      <c r="C296" t="s">
        <v>1620</v>
      </c>
      <c r="D296" t="s">
        <v>330</v>
      </c>
      <c r="E296">
        <v>4</v>
      </c>
      <c r="F296">
        <v>1003</v>
      </c>
      <c r="G296" s="6" t="str">
        <f t="shared" si="22"/>
        <v>#stagePrivew_1003.png</v>
      </c>
      <c r="H296" s="6" t="str">
        <f t="shared" si="23"/>
        <v>20710-3840</v>
      </c>
      <c r="I296">
        <v>20711</v>
      </c>
      <c r="J296" s="1" t="s">
        <v>1220</v>
      </c>
      <c r="K296" s="5">
        <f ca="1">VLOOKUP(RIGHT(O296,2)*1,'[1]时间-系统成长'!$B$2:$T$175,19,1)</f>
        <v>29516</v>
      </c>
      <c r="L296">
        <v>3</v>
      </c>
      <c r="M296">
        <v>0</v>
      </c>
      <c r="N296" s="5">
        <f t="shared" si="21"/>
        <v>50</v>
      </c>
      <c r="O296" t="s">
        <v>1193</v>
      </c>
      <c r="T296" s="1" t="s">
        <v>1829</v>
      </c>
      <c r="U296" s="6" t="s">
        <v>689</v>
      </c>
      <c r="V296" s="5" t="s">
        <v>690</v>
      </c>
      <c r="W296" s="5" t="s">
        <v>691</v>
      </c>
      <c r="X296">
        <v>55</v>
      </c>
      <c r="Y296">
        <v>55</v>
      </c>
      <c r="AA296">
        <v>2071001</v>
      </c>
      <c r="AB296">
        <f t="shared" ref="AB296:AB297" si="34">AA296+1</f>
        <v>2071002</v>
      </c>
      <c r="AD296" s="13" t="s">
        <v>786</v>
      </c>
      <c r="AE296" s="4"/>
      <c r="AF296" s="1"/>
      <c r="AG296" s="2" t="s">
        <v>1278</v>
      </c>
      <c r="AH296" s="1">
        <v>0</v>
      </c>
      <c r="AI296">
        <v>0</v>
      </c>
      <c r="AJ296">
        <v>300</v>
      </c>
      <c r="AK296" s="5">
        <v>102</v>
      </c>
      <c r="AL296">
        <v>2</v>
      </c>
    </row>
    <row r="297" spans="1:38" x14ac:dyDescent="0.15">
      <c r="A297">
        <v>20711</v>
      </c>
      <c r="B297">
        <v>207</v>
      </c>
      <c r="C297" t="s">
        <v>1621</v>
      </c>
      <c r="D297" t="s">
        <v>337</v>
      </c>
      <c r="E297">
        <v>4</v>
      </c>
      <c r="F297">
        <v>1003</v>
      </c>
      <c r="G297" s="6" t="str">
        <f t="shared" si="22"/>
        <v>#stagePrivew_1003.png</v>
      </c>
      <c r="H297" s="6" t="str">
        <f t="shared" si="23"/>
        <v>20711-3840</v>
      </c>
      <c r="I297">
        <v>20712</v>
      </c>
      <c r="J297" s="1" t="s">
        <v>1755</v>
      </c>
      <c r="K297" s="5">
        <f ca="1">VLOOKUP(RIGHT(O297,2)*1,'[1]时间-系统成长'!$B$2:$T$175,19,1)</f>
        <v>31034</v>
      </c>
      <c r="L297">
        <v>3</v>
      </c>
      <c r="M297">
        <v>0</v>
      </c>
      <c r="N297" s="5">
        <f t="shared" si="21"/>
        <v>50</v>
      </c>
      <c r="O297" t="s">
        <v>840</v>
      </c>
      <c r="T297" s="1" t="s">
        <v>1830</v>
      </c>
      <c r="U297" s="6" t="s">
        <v>689</v>
      </c>
      <c r="V297" s="5" t="s">
        <v>690</v>
      </c>
      <c r="W297" s="5" t="s">
        <v>691</v>
      </c>
      <c r="X297">
        <v>56</v>
      </c>
      <c r="Y297">
        <v>56</v>
      </c>
      <c r="AA297">
        <v>2071101</v>
      </c>
      <c r="AB297">
        <f t="shared" si="34"/>
        <v>2071102</v>
      </c>
      <c r="AD297" s="13" t="s">
        <v>787</v>
      </c>
      <c r="AE297" s="4"/>
      <c r="AF297" s="1"/>
      <c r="AG297" s="2" t="s">
        <v>1279</v>
      </c>
      <c r="AH297" s="1">
        <v>0</v>
      </c>
      <c r="AI297">
        <v>0</v>
      </c>
      <c r="AJ297">
        <v>300</v>
      </c>
      <c r="AK297" s="5">
        <v>101</v>
      </c>
      <c r="AL297">
        <v>1</v>
      </c>
    </row>
    <row r="298" spans="1:38" x14ac:dyDescent="0.15">
      <c r="A298">
        <v>20712</v>
      </c>
      <c r="B298">
        <v>207</v>
      </c>
      <c r="C298" t="s">
        <v>1622</v>
      </c>
      <c r="D298" t="s">
        <v>339</v>
      </c>
      <c r="E298">
        <v>3</v>
      </c>
      <c r="F298">
        <v>1003</v>
      </c>
      <c r="G298" s="6" t="str">
        <f t="shared" si="22"/>
        <v>#stagePrivew_1003.png</v>
      </c>
      <c r="H298" s="6" t="str">
        <f t="shared" si="23"/>
        <v>20712-3840</v>
      </c>
      <c r="I298">
        <v>20801</v>
      </c>
      <c r="J298" s="1" t="s">
        <v>1756</v>
      </c>
      <c r="K298" s="5">
        <f ca="1">VLOOKUP(RIGHT(O298,2)*1,'[1]时间-系统成长'!$B$2:$T$175,19,1)</f>
        <v>31034</v>
      </c>
      <c r="L298">
        <v>2</v>
      </c>
      <c r="M298">
        <v>0</v>
      </c>
      <c r="N298" s="5">
        <f t="shared" si="21"/>
        <v>1</v>
      </c>
      <c r="O298" t="s">
        <v>840</v>
      </c>
      <c r="T298" s="1" t="s">
        <v>1831</v>
      </c>
      <c r="U298" s="6" t="s">
        <v>689</v>
      </c>
      <c r="V298" s="5" t="s">
        <v>690</v>
      </c>
      <c r="W298" s="5" t="s">
        <v>691</v>
      </c>
      <c r="X298" t="s">
        <v>1914</v>
      </c>
      <c r="Y298" t="s">
        <v>1914</v>
      </c>
      <c r="AD298" s="14"/>
      <c r="AE298" s="4"/>
      <c r="AF298" s="1"/>
      <c r="AG298" s="2"/>
      <c r="AH298" s="1">
        <v>0</v>
      </c>
      <c r="AI298">
        <v>0</v>
      </c>
      <c r="AJ298">
        <v>60</v>
      </c>
      <c r="AK298" s="5">
        <v>102</v>
      </c>
      <c r="AL298">
        <v>5</v>
      </c>
    </row>
    <row r="299" spans="1:38" x14ac:dyDescent="0.15">
      <c r="A299">
        <v>20801</v>
      </c>
      <c r="B299">
        <v>208</v>
      </c>
      <c r="C299" t="s">
        <v>1623</v>
      </c>
      <c r="D299" t="s">
        <v>339</v>
      </c>
      <c r="E299">
        <v>4</v>
      </c>
      <c r="F299">
        <v>1006</v>
      </c>
      <c r="G299" s="6" t="str">
        <f t="shared" si="22"/>
        <v>#stagePrivew_1006.png</v>
      </c>
      <c r="H299" s="6" t="str">
        <f t="shared" si="23"/>
        <v>20801-3840</v>
      </c>
      <c r="I299">
        <v>20802</v>
      </c>
      <c r="J299" s="1" t="s">
        <v>1757</v>
      </c>
      <c r="K299" s="5">
        <f ca="1">VLOOKUP(RIGHT(O299,2)*1,'[1]时间-系统成长'!$B$2:$T$175,19,1)</f>
        <v>31034</v>
      </c>
      <c r="L299">
        <v>3</v>
      </c>
      <c r="M299">
        <v>0</v>
      </c>
      <c r="N299" s="5">
        <f t="shared" si="21"/>
        <v>50</v>
      </c>
      <c r="O299" t="s">
        <v>840</v>
      </c>
      <c r="T299" s="1" t="s">
        <v>1832</v>
      </c>
      <c r="U299" s="6" t="s">
        <v>689</v>
      </c>
      <c r="V299" s="5" t="s">
        <v>690</v>
      </c>
      <c r="W299" s="5" t="s">
        <v>691</v>
      </c>
      <c r="X299">
        <v>58</v>
      </c>
      <c r="Y299">
        <v>58</v>
      </c>
      <c r="AA299">
        <v>2080101</v>
      </c>
      <c r="AB299">
        <f t="shared" ref="AB299:AB300" si="35">AA299+1</f>
        <v>2080102</v>
      </c>
      <c r="AD299" s="12" t="s">
        <v>789</v>
      </c>
      <c r="AE299" s="4"/>
      <c r="AF299" s="1"/>
      <c r="AG299" s="2" t="s">
        <v>1284</v>
      </c>
      <c r="AH299" s="1">
        <v>0</v>
      </c>
      <c r="AI299">
        <v>0</v>
      </c>
      <c r="AJ299">
        <v>300</v>
      </c>
      <c r="AK299" s="5">
        <v>101</v>
      </c>
      <c r="AL299">
        <v>1</v>
      </c>
    </row>
    <row r="300" spans="1:38" x14ac:dyDescent="0.15">
      <c r="A300">
        <v>20802</v>
      </c>
      <c r="B300">
        <v>208</v>
      </c>
      <c r="C300" t="s">
        <v>1624</v>
      </c>
      <c r="D300" t="s">
        <v>345</v>
      </c>
      <c r="E300">
        <v>4</v>
      </c>
      <c r="F300">
        <v>1006</v>
      </c>
      <c r="G300" s="6" t="str">
        <f t="shared" si="22"/>
        <v>#stagePrivew_1006.png</v>
      </c>
      <c r="H300" s="6" t="str">
        <f t="shared" si="23"/>
        <v>20802-3840</v>
      </c>
      <c r="I300">
        <v>20803</v>
      </c>
      <c r="J300" t="s">
        <v>321</v>
      </c>
      <c r="K300" s="5">
        <f ca="1">VLOOKUP(RIGHT(O300,2)*1,'[1]时间-系统成长'!$B$2:$T$175,19,1)</f>
        <v>32306</v>
      </c>
      <c r="L300">
        <v>20</v>
      </c>
      <c r="M300">
        <v>0</v>
      </c>
      <c r="N300" s="5">
        <f t="shared" si="21"/>
        <v>50</v>
      </c>
      <c r="O300" t="s">
        <v>1194</v>
      </c>
      <c r="T300" s="1" t="s">
        <v>1833</v>
      </c>
      <c r="U300" s="6" t="s">
        <v>689</v>
      </c>
      <c r="V300" s="5" t="s">
        <v>690</v>
      </c>
      <c r="W300" s="5" t="s">
        <v>691</v>
      </c>
      <c r="X300">
        <v>59</v>
      </c>
      <c r="Y300">
        <v>59</v>
      </c>
      <c r="AA300">
        <v>2080201</v>
      </c>
      <c r="AB300">
        <f t="shared" si="35"/>
        <v>2080202</v>
      </c>
      <c r="AD300" s="13" t="s">
        <v>790</v>
      </c>
      <c r="AE300" s="4"/>
      <c r="AF300" s="1"/>
      <c r="AG300" s="2" t="s">
        <v>1285</v>
      </c>
      <c r="AH300" s="1">
        <v>0</v>
      </c>
      <c r="AI300">
        <v>0</v>
      </c>
      <c r="AJ300">
        <v>300</v>
      </c>
      <c r="AK300" s="5">
        <v>102</v>
      </c>
      <c r="AL300">
        <v>3</v>
      </c>
    </row>
    <row r="301" spans="1:38" x14ac:dyDescent="0.15">
      <c r="A301">
        <v>20803</v>
      </c>
      <c r="B301">
        <v>208</v>
      </c>
      <c r="C301" t="s">
        <v>1625</v>
      </c>
      <c r="D301" t="s">
        <v>330</v>
      </c>
      <c r="E301">
        <v>3</v>
      </c>
      <c r="F301">
        <v>1006</v>
      </c>
      <c r="G301" s="6" t="str">
        <f t="shared" si="22"/>
        <v>#stagePrivew_1006.png</v>
      </c>
      <c r="H301" s="6" t="str">
        <f t="shared" si="23"/>
        <v>20803-3840</v>
      </c>
      <c r="I301">
        <v>20804</v>
      </c>
      <c r="J301" t="s">
        <v>322</v>
      </c>
      <c r="K301" s="5">
        <f ca="1">VLOOKUP(RIGHT(O301,2)*1,'[1]时间-系统成长'!$B$2:$T$175,19,1)</f>
        <v>32306</v>
      </c>
      <c r="L301">
        <v>1</v>
      </c>
      <c r="M301">
        <v>0</v>
      </c>
      <c r="N301" s="5">
        <f t="shared" si="21"/>
        <v>1</v>
      </c>
      <c r="O301" t="s">
        <v>1194</v>
      </c>
      <c r="T301" s="1" t="s">
        <v>1786</v>
      </c>
      <c r="U301" s="6" t="s">
        <v>689</v>
      </c>
      <c r="V301" s="5" t="s">
        <v>690</v>
      </c>
      <c r="W301" s="5" t="s">
        <v>691</v>
      </c>
      <c r="X301" t="s">
        <v>1914</v>
      </c>
      <c r="Y301" t="s">
        <v>1914</v>
      </c>
      <c r="AD301" s="13"/>
      <c r="AE301" s="4"/>
      <c r="AF301" s="1"/>
      <c r="AG301" s="2"/>
      <c r="AH301" s="1">
        <v>0</v>
      </c>
      <c r="AI301">
        <v>0</v>
      </c>
      <c r="AJ301">
        <v>60</v>
      </c>
      <c r="AK301" s="5">
        <v>101</v>
      </c>
      <c r="AL301">
        <v>5</v>
      </c>
    </row>
    <row r="302" spans="1:38" x14ac:dyDescent="0.15">
      <c r="A302">
        <v>20804</v>
      </c>
      <c r="B302">
        <v>208</v>
      </c>
      <c r="C302" t="s">
        <v>1626</v>
      </c>
      <c r="D302" t="s">
        <v>337</v>
      </c>
      <c r="E302">
        <v>4</v>
      </c>
      <c r="F302">
        <v>1006</v>
      </c>
      <c r="G302" s="6" t="str">
        <f t="shared" si="22"/>
        <v>#stagePrivew_1006.png</v>
      </c>
      <c r="H302" s="6" t="str">
        <f t="shared" si="23"/>
        <v>20804-3840</v>
      </c>
      <c r="I302">
        <v>20805</v>
      </c>
      <c r="J302" t="s">
        <v>323</v>
      </c>
      <c r="K302" s="5">
        <f ca="1">VLOOKUP(RIGHT(O302,2)*1,'[1]时间-系统成长'!$B$2:$T$175,19,1)</f>
        <v>35781</v>
      </c>
      <c r="L302">
        <v>3</v>
      </c>
      <c r="M302">
        <v>0</v>
      </c>
      <c r="N302" s="5">
        <f t="shared" si="21"/>
        <v>50</v>
      </c>
      <c r="O302" t="s">
        <v>1195</v>
      </c>
      <c r="T302" s="1" t="s">
        <v>1834</v>
      </c>
      <c r="U302" s="6" t="s">
        <v>689</v>
      </c>
      <c r="V302" s="5" t="s">
        <v>690</v>
      </c>
      <c r="W302" s="5" t="s">
        <v>691</v>
      </c>
      <c r="X302">
        <v>61</v>
      </c>
      <c r="Y302">
        <v>61</v>
      </c>
      <c r="AA302">
        <v>2080401</v>
      </c>
      <c r="AB302">
        <f t="shared" ref="AB302:AB303" si="36">AA302+1</f>
        <v>2080402</v>
      </c>
      <c r="AD302" s="13" t="s">
        <v>791</v>
      </c>
      <c r="AE302" s="4"/>
      <c r="AF302" s="1"/>
      <c r="AG302" s="2" t="s">
        <v>1286</v>
      </c>
      <c r="AH302" s="1">
        <v>0</v>
      </c>
      <c r="AI302">
        <v>0</v>
      </c>
      <c r="AJ302">
        <v>300</v>
      </c>
      <c r="AK302" s="5">
        <v>102</v>
      </c>
      <c r="AL302">
        <v>2</v>
      </c>
    </row>
    <row r="303" spans="1:38" x14ac:dyDescent="0.15">
      <c r="A303">
        <v>20805</v>
      </c>
      <c r="B303">
        <v>208</v>
      </c>
      <c r="C303" t="s">
        <v>1627</v>
      </c>
      <c r="D303" t="s">
        <v>339</v>
      </c>
      <c r="E303">
        <v>4</v>
      </c>
      <c r="F303">
        <v>1006</v>
      </c>
      <c r="G303" s="6" t="str">
        <f t="shared" si="22"/>
        <v>#stagePrivew_1006.png</v>
      </c>
      <c r="H303" s="6" t="str">
        <f t="shared" si="23"/>
        <v>20805-3840</v>
      </c>
      <c r="I303">
        <v>20806</v>
      </c>
      <c r="J303" t="s">
        <v>324</v>
      </c>
      <c r="K303" s="5">
        <f ca="1">VLOOKUP(RIGHT(O303,2)*1,'[1]时间-系统成长'!$B$2:$T$175,19,1)</f>
        <v>35781</v>
      </c>
      <c r="L303">
        <v>3</v>
      </c>
      <c r="M303">
        <v>0</v>
      </c>
      <c r="N303" s="5">
        <f t="shared" si="21"/>
        <v>50</v>
      </c>
      <c r="O303" t="s">
        <v>1195</v>
      </c>
      <c r="T303" s="1" t="s">
        <v>1789</v>
      </c>
      <c r="U303" s="6" t="s">
        <v>689</v>
      </c>
      <c r="V303" s="5" t="s">
        <v>690</v>
      </c>
      <c r="W303" s="5" t="s">
        <v>691</v>
      </c>
      <c r="X303">
        <v>62</v>
      </c>
      <c r="Y303">
        <v>62</v>
      </c>
      <c r="AA303">
        <v>2080501</v>
      </c>
      <c r="AB303">
        <f t="shared" si="36"/>
        <v>2080502</v>
      </c>
      <c r="AD303" s="13" t="s">
        <v>792</v>
      </c>
      <c r="AE303" s="4"/>
      <c r="AF303" s="1"/>
      <c r="AG303" s="2" t="s">
        <v>1287</v>
      </c>
      <c r="AH303" s="1">
        <v>0</v>
      </c>
      <c r="AI303">
        <v>0</v>
      </c>
      <c r="AJ303">
        <v>300</v>
      </c>
      <c r="AK303" s="5">
        <v>101</v>
      </c>
      <c r="AL303">
        <v>1</v>
      </c>
    </row>
    <row r="304" spans="1:38" x14ac:dyDescent="0.15">
      <c r="A304">
        <v>20806</v>
      </c>
      <c r="B304">
        <v>208</v>
      </c>
      <c r="C304" t="s">
        <v>1628</v>
      </c>
      <c r="D304" t="s">
        <v>345</v>
      </c>
      <c r="E304">
        <v>3</v>
      </c>
      <c r="F304">
        <v>1006</v>
      </c>
      <c r="G304" s="6" t="str">
        <f t="shared" si="22"/>
        <v>#stagePrivew_1006.png</v>
      </c>
      <c r="H304" s="6" t="str">
        <f t="shared" si="23"/>
        <v>20806-3840</v>
      </c>
      <c r="I304">
        <v>20807</v>
      </c>
      <c r="J304" t="s">
        <v>325</v>
      </c>
      <c r="K304" s="5">
        <f ca="1">VLOOKUP(RIGHT(O304,2)*1,'[1]时间-系统成长'!$B$2:$T$175,19,1)</f>
        <v>35781</v>
      </c>
      <c r="L304">
        <v>2</v>
      </c>
      <c r="M304">
        <v>0</v>
      </c>
      <c r="N304" s="5">
        <f t="shared" si="21"/>
        <v>1</v>
      </c>
      <c r="O304" t="s">
        <v>1195</v>
      </c>
      <c r="T304" s="1" t="s">
        <v>1834</v>
      </c>
      <c r="U304" s="6" t="s">
        <v>689</v>
      </c>
      <c r="V304" s="5" t="s">
        <v>690</v>
      </c>
      <c r="W304" s="5" t="s">
        <v>691</v>
      </c>
      <c r="X304" t="s">
        <v>1914</v>
      </c>
      <c r="Y304" t="s">
        <v>1914</v>
      </c>
      <c r="AD304" s="13"/>
      <c r="AE304" s="4"/>
      <c r="AF304" s="1"/>
      <c r="AG304" s="2"/>
      <c r="AH304" s="1">
        <v>0</v>
      </c>
      <c r="AI304">
        <v>0</v>
      </c>
      <c r="AJ304">
        <v>60</v>
      </c>
      <c r="AK304" s="5">
        <v>102</v>
      </c>
      <c r="AL304">
        <v>5</v>
      </c>
    </row>
    <row r="305" spans="1:38" x14ac:dyDescent="0.15">
      <c r="A305">
        <v>20807</v>
      </c>
      <c r="B305">
        <v>208</v>
      </c>
      <c r="C305" t="s">
        <v>1629</v>
      </c>
      <c r="D305" t="s">
        <v>330</v>
      </c>
      <c r="E305">
        <v>4</v>
      </c>
      <c r="F305">
        <v>1006</v>
      </c>
      <c r="G305" s="6" t="str">
        <f t="shared" si="22"/>
        <v>#stagePrivew_1006.png</v>
      </c>
      <c r="H305" s="6" t="str">
        <f t="shared" si="23"/>
        <v>20807-3840</v>
      </c>
      <c r="I305">
        <v>20808</v>
      </c>
      <c r="J305" t="s">
        <v>326</v>
      </c>
      <c r="K305" s="5">
        <f ca="1">VLOOKUP(RIGHT(O305,2)*1,'[1]时间-系统成长'!$B$2:$T$175,19,1)</f>
        <v>35781</v>
      </c>
      <c r="L305">
        <v>3</v>
      </c>
      <c r="M305">
        <v>0</v>
      </c>
      <c r="N305" s="5">
        <f t="shared" si="21"/>
        <v>50</v>
      </c>
      <c r="O305" t="s">
        <v>1196</v>
      </c>
      <c r="T305" s="1" t="s">
        <v>1837</v>
      </c>
      <c r="U305" s="6" t="s">
        <v>689</v>
      </c>
      <c r="V305" s="5" t="s">
        <v>690</v>
      </c>
      <c r="W305" s="5" t="s">
        <v>691</v>
      </c>
      <c r="X305">
        <v>64</v>
      </c>
      <c r="Y305">
        <v>64</v>
      </c>
      <c r="AA305">
        <v>2080701</v>
      </c>
      <c r="AB305">
        <f t="shared" ref="AB305:AB306" si="37">AA305+1</f>
        <v>2080702</v>
      </c>
      <c r="AD305" s="13" t="s">
        <v>793</v>
      </c>
      <c r="AE305" s="4"/>
      <c r="AF305" s="1"/>
      <c r="AG305" s="2" t="s">
        <v>1288</v>
      </c>
      <c r="AH305" s="1">
        <v>0</v>
      </c>
      <c r="AI305">
        <v>0</v>
      </c>
      <c r="AJ305">
        <v>300</v>
      </c>
      <c r="AK305" s="5">
        <v>101</v>
      </c>
      <c r="AL305">
        <v>1</v>
      </c>
    </row>
    <row r="306" spans="1:38" x14ac:dyDescent="0.15">
      <c r="A306">
        <v>20808</v>
      </c>
      <c r="B306">
        <v>208</v>
      </c>
      <c r="C306" t="s">
        <v>1630</v>
      </c>
      <c r="D306" t="s">
        <v>337</v>
      </c>
      <c r="E306">
        <v>4</v>
      </c>
      <c r="F306">
        <v>1006</v>
      </c>
      <c r="G306" s="6" t="str">
        <f t="shared" si="22"/>
        <v>#stagePrivew_1006.png</v>
      </c>
      <c r="H306" s="6" t="str">
        <f t="shared" si="23"/>
        <v>20808-3840</v>
      </c>
      <c r="I306">
        <v>20809</v>
      </c>
      <c r="J306" t="s">
        <v>327</v>
      </c>
      <c r="K306" s="5">
        <f ca="1">VLOOKUP(RIGHT(O306,2)*1,'[1]时间-系统成长'!$B$2:$T$175,19,1)</f>
        <v>35781</v>
      </c>
      <c r="L306">
        <v>30</v>
      </c>
      <c r="M306">
        <v>0</v>
      </c>
      <c r="N306" s="5">
        <f t="shared" si="21"/>
        <v>50</v>
      </c>
      <c r="O306" t="s">
        <v>1196</v>
      </c>
      <c r="T306" s="1" t="s">
        <v>1838</v>
      </c>
      <c r="U306" s="6" t="s">
        <v>689</v>
      </c>
      <c r="V306" s="5" t="s">
        <v>690</v>
      </c>
      <c r="W306" s="5" t="s">
        <v>691</v>
      </c>
      <c r="X306">
        <v>65</v>
      </c>
      <c r="Y306">
        <v>65</v>
      </c>
      <c r="AA306">
        <v>2080801</v>
      </c>
      <c r="AB306">
        <f t="shared" si="37"/>
        <v>2080802</v>
      </c>
      <c r="AD306" s="13" t="s">
        <v>794</v>
      </c>
      <c r="AE306" s="4"/>
      <c r="AF306" s="1"/>
      <c r="AG306" s="2" t="s">
        <v>1289</v>
      </c>
      <c r="AH306" s="1">
        <v>0</v>
      </c>
      <c r="AI306">
        <v>0</v>
      </c>
      <c r="AJ306">
        <v>300</v>
      </c>
      <c r="AK306" s="5">
        <v>102</v>
      </c>
      <c r="AL306">
        <v>3</v>
      </c>
    </row>
    <row r="307" spans="1:38" x14ac:dyDescent="0.15">
      <c r="A307">
        <v>20809</v>
      </c>
      <c r="B307">
        <v>208</v>
      </c>
      <c r="C307" t="s">
        <v>1631</v>
      </c>
      <c r="D307" t="s">
        <v>339</v>
      </c>
      <c r="E307">
        <v>3</v>
      </c>
      <c r="F307">
        <v>1006</v>
      </c>
      <c r="G307" s="6" t="str">
        <f t="shared" si="22"/>
        <v>#stagePrivew_1006.png</v>
      </c>
      <c r="H307" s="6" t="str">
        <f t="shared" si="23"/>
        <v>20809-3840</v>
      </c>
      <c r="I307">
        <v>20810</v>
      </c>
      <c r="J307" t="s">
        <v>307</v>
      </c>
      <c r="K307" s="5">
        <f ca="1">VLOOKUP(RIGHT(O307,2)*1,'[1]时间-系统成长'!$B$2:$T$175,19,1)</f>
        <v>37768</v>
      </c>
      <c r="L307">
        <v>1</v>
      </c>
      <c r="M307">
        <v>0</v>
      </c>
      <c r="N307" s="5">
        <f t="shared" si="21"/>
        <v>1</v>
      </c>
      <c r="O307" t="s">
        <v>1197</v>
      </c>
      <c r="T307" s="1" t="s">
        <v>1839</v>
      </c>
      <c r="U307" s="6" t="s">
        <v>689</v>
      </c>
      <c r="V307" s="5" t="s">
        <v>690</v>
      </c>
      <c r="W307" s="5" t="s">
        <v>691</v>
      </c>
      <c r="X307" t="s">
        <v>1914</v>
      </c>
      <c r="Y307" t="s">
        <v>1914</v>
      </c>
      <c r="AD307" s="13"/>
      <c r="AE307" s="4"/>
      <c r="AF307" s="1"/>
      <c r="AG307" s="2"/>
      <c r="AH307" s="1">
        <v>0</v>
      </c>
      <c r="AI307">
        <v>0</v>
      </c>
      <c r="AJ307">
        <v>60</v>
      </c>
      <c r="AK307" s="5">
        <v>101</v>
      </c>
      <c r="AL307">
        <v>5</v>
      </c>
    </row>
    <row r="308" spans="1:38" x14ac:dyDescent="0.15">
      <c r="A308">
        <v>20810</v>
      </c>
      <c r="B308">
        <v>208</v>
      </c>
      <c r="C308" t="s">
        <v>1632</v>
      </c>
      <c r="D308" t="s">
        <v>330</v>
      </c>
      <c r="E308">
        <v>4</v>
      </c>
      <c r="F308">
        <v>1006</v>
      </c>
      <c r="G308" s="6" t="str">
        <f t="shared" si="22"/>
        <v>#stagePrivew_1006.png</v>
      </c>
      <c r="H308" s="6" t="str">
        <f t="shared" si="23"/>
        <v>20810-3840</v>
      </c>
      <c r="I308">
        <v>20811</v>
      </c>
      <c r="J308" s="1" t="s">
        <v>1220</v>
      </c>
      <c r="K308" s="5">
        <f ca="1">VLOOKUP(RIGHT(O308,2)*1,'[1]时间-系统成长'!$B$2:$T$175,19,1)</f>
        <v>37768</v>
      </c>
      <c r="L308">
        <v>3</v>
      </c>
      <c r="M308">
        <v>0</v>
      </c>
      <c r="N308" s="5">
        <f t="shared" si="21"/>
        <v>50</v>
      </c>
      <c r="O308" t="s">
        <v>1197</v>
      </c>
      <c r="T308" s="1" t="s">
        <v>1840</v>
      </c>
      <c r="U308" s="6" t="s">
        <v>689</v>
      </c>
      <c r="V308" s="5" t="s">
        <v>690</v>
      </c>
      <c r="W308" s="5" t="s">
        <v>691</v>
      </c>
      <c r="X308">
        <v>67</v>
      </c>
      <c r="Y308">
        <v>67</v>
      </c>
      <c r="AA308">
        <v>2081001</v>
      </c>
      <c r="AB308">
        <f t="shared" ref="AB308:AB309" si="38">AA308+1</f>
        <v>2081002</v>
      </c>
      <c r="AD308" s="13" t="s">
        <v>791</v>
      </c>
      <c r="AE308" s="4"/>
      <c r="AF308" s="1"/>
      <c r="AG308" s="2" t="s">
        <v>1284</v>
      </c>
      <c r="AH308" s="1">
        <v>0</v>
      </c>
      <c r="AI308">
        <v>0</v>
      </c>
      <c r="AJ308">
        <v>300</v>
      </c>
      <c r="AK308" s="5">
        <v>102</v>
      </c>
      <c r="AL308">
        <v>2</v>
      </c>
    </row>
    <row r="309" spans="1:38" x14ac:dyDescent="0.15">
      <c r="A309">
        <v>20811</v>
      </c>
      <c r="B309">
        <v>208</v>
      </c>
      <c r="C309" t="s">
        <v>1633</v>
      </c>
      <c r="D309" t="s">
        <v>337</v>
      </c>
      <c r="E309">
        <v>4</v>
      </c>
      <c r="F309">
        <v>1006</v>
      </c>
      <c r="G309" s="6" t="str">
        <f t="shared" si="22"/>
        <v>#stagePrivew_1006.png</v>
      </c>
      <c r="H309" s="6" t="str">
        <f t="shared" si="23"/>
        <v>20811-3840</v>
      </c>
      <c r="I309">
        <v>20812</v>
      </c>
      <c r="J309" s="1" t="s">
        <v>1755</v>
      </c>
      <c r="K309" s="5">
        <f ca="1">VLOOKUP(RIGHT(O309,2)*1,'[1]时间-系统成长'!$B$2:$T$175,19,1)</f>
        <v>39701</v>
      </c>
      <c r="L309">
        <v>3</v>
      </c>
      <c r="M309">
        <v>0</v>
      </c>
      <c r="N309" s="5">
        <f t="shared" si="21"/>
        <v>50</v>
      </c>
      <c r="O309" t="s">
        <v>1198</v>
      </c>
      <c r="T309" s="1" t="s">
        <v>1841</v>
      </c>
      <c r="U309" s="6" t="s">
        <v>689</v>
      </c>
      <c r="V309" s="5" t="s">
        <v>690</v>
      </c>
      <c r="W309" s="5" t="s">
        <v>691</v>
      </c>
      <c r="X309">
        <v>68</v>
      </c>
      <c r="Y309">
        <v>68</v>
      </c>
      <c r="AA309">
        <v>2081101</v>
      </c>
      <c r="AB309">
        <f t="shared" si="38"/>
        <v>2081102</v>
      </c>
      <c r="AD309" s="13" t="s">
        <v>792</v>
      </c>
      <c r="AE309" s="4"/>
      <c r="AF309" s="1"/>
      <c r="AG309" s="2" t="s">
        <v>1285</v>
      </c>
      <c r="AH309" s="1">
        <v>0</v>
      </c>
      <c r="AI309">
        <v>0</v>
      </c>
      <c r="AJ309">
        <v>300</v>
      </c>
      <c r="AK309" s="5">
        <v>101</v>
      </c>
      <c r="AL309">
        <v>1</v>
      </c>
    </row>
    <row r="310" spans="1:38" x14ac:dyDescent="0.15">
      <c r="A310">
        <v>20812</v>
      </c>
      <c r="B310">
        <v>208</v>
      </c>
      <c r="C310" t="s">
        <v>1634</v>
      </c>
      <c r="D310" t="s">
        <v>339</v>
      </c>
      <c r="E310">
        <v>3</v>
      </c>
      <c r="F310">
        <v>1006</v>
      </c>
      <c r="G310" s="6" t="str">
        <f t="shared" si="22"/>
        <v>#stagePrivew_1006.png</v>
      </c>
      <c r="H310" s="6" t="str">
        <f t="shared" si="23"/>
        <v>20812-3840</v>
      </c>
      <c r="I310">
        <v>20901</v>
      </c>
      <c r="J310" s="1" t="s">
        <v>1756</v>
      </c>
      <c r="K310" s="5">
        <f ca="1">VLOOKUP(RIGHT(O310,2)*1,'[1]时间-系统成长'!$B$2:$T$175,19,1)</f>
        <v>39701</v>
      </c>
      <c r="L310">
        <v>2</v>
      </c>
      <c r="M310">
        <v>0</v>
      </c>
      <c r="N310" s="5">
        <f t="shared" si="21"/>
        <v>1</v>
      </c>
      <c r="O310" t="s">
        <v>1198</v>
      </c>
      <c r="T310" s="1" t="s">
        <v>1842</v>
      </c>
      <c r="U310" s="6" t="s">
        <v>689</v>
      </c>
      <c r="V310" s="5" t="s">
        <v>690</v>
      </c>
      <c r="W310" s="5" t="s">
        <v>691</v>
      </c>
      <c r="X310" t="s">
        <v>1914</v>
      </c>
      <c r="Y310" t="s">
        <v>1914</v>
      </c>
      <c r="AD310" s="14"/>
      <c r="AE310" s="4"/>
      <c r="AF310" s="1"/>
      <c r="AG310" s="2"/>
      <c r="AH310" s="1">
        <v>0</v>
      </c>
      <c r="AI310">
        <v>0</v>
      </c>
      <c r="AJ310">
        <v>60</v>
      </c>
      <c r="AK310" s="5">
        <v>102</v>
      </c>
      <c r="AL310">
        <v>5</v>
      </c>
    </row>
    <row r="311" spans="1:38" x14ac:dyDescent="0.15">
      <c r="A311">
        <v>20901</v>
      </c>
      <c r="B311">
        <v>209</v>
      </c>
      <c r="C311" t="s">
        <v>1635</v>
      </c>
      <c r="D311" t="s">
        <v>339</v>
      </c>
      <c r="E311">
        <v>4</v>
      </c>
      <c r="F311">
        <v>1004</v>
      </c>
      <c r="G311" s="6" t="str">
        <f t="shared" si="22"/>
        <v>#stagePrivew_1004.png</v>
      </c>
      <c r="H311" s="6" t="str">
        <f t="shared" si="23"/>
        <v>20901-3840</v>
      </c>
      <c r="I311">
        <v>20902</v>
      </c>
      <c r="J311" s="1" t="s">
        <v>1757</v>
      </c>
      <c r="K311" s="5">
        <v>31900</v>
      </c>
      <c r="L311">
        <v>3</v>
      </c>
      <c r="M311">
        <v>0</v>
      </c>
      <c r="N311" s="5">
        <f t="shared" si="21"/>
        <v>50</v>
      </c>
      <c r="O311" t="s">
        <v>1198</v>
      </c>
      <c r="T311" s="1" t="s">
        <v>1843</v>
      </c>
      <c r="U311" s="6" t="s">
        <v>689</v>
      </c>
      <c r="V311" s="5" t="s">
        <v>690</v>
      </c>
      <c r="W311" s="5" t="s">
        <v>691</v>
      </c>
      <c r="X311">
        <v>70</v>
      </c>
      <c r="Y311">
        <v>70</v>
      </c>
      <c r="AA311">
        <v>2090101</v>
      </c>
      <c r="AB311">
        <f t="shared" ref="AB311:AB312" si="39">AA311+1</f>
        <v>2090102</v>
      </c>
      <c r="AD311" s="12" t="s">
        <v>795</v>
      </c>
      <c r="AE311" s="4"/>
      <c r="AF311" s="1"/>
      <c r="AG311" s="2" t="s">
        <v>1290</v>
      </c>
      <c r="AH311" s="1">
        <v>0</v>
      </c>
      <c r="AI311">
        <v>0</v>
      </c>
      <c r="AJ311">
        <v>300</v>
      </c>
      <c r="AK311" s="5">
        <v>101</v>
      </c>
      <c r="AL311">
        <v>1</v>
      </c>
    </row>
    <row r="312" spans="1:38" x14ac:dyDescent="0.15">
      <c r="A312">
        <v>20902</v>
      </c>
      <c r="B312">
        <v>209</v>
      </c>
      <c r="C312" t="s">
        <v>1636</v>
      </c>
      <c r="D312" t="s">
        <v>345</v>
      </c>
      <c r="E312">
        <v>4</v>
      </c>
      <c r="F312">
        <v>1004</v>
      </c>
      <c r="G312" s="6" t="str">
        <f t="shared" si="22"/>
        <v>#stagePrivew_1004.png</v>
      </c>
      <c r="H312" s="6" t="str">
        <f t="shared" si="23"/>
        <v>20902-3840</v>
      </c>
      <c r="I312">
        <v>20903</v>
      </c>
      <c r="J312" t="s">
        <v>321</v>
      </c>
      <c r="K312" s="5">
        <v>32000</v>
      </c>
      <c r="L312">
        <v>20</v>
      </c>
      <c r="M312">
        <v>0</v>
      </c>
      <c r="N312" s="5">
        <f t="shared" si="21"/>
        <v>50</v>
      </c>
      <c r="O312" t="s">
        <v>1868</v>
      </c>
      <c r="T312" s="1" t="s">
        <v>1846</v>
      </c>
      <c r="U312" s="6" t="s">
        <v>689</v>
      </c>
      <c r="V312" s="5" t="s">
        <v>690</v>
      </c>
      <c r="W312" s="5" t="s">
        <v>691</v>
      </c>
      <c r="X312">
        <v>71</v>
      </c>
      <c r="Y312">
        <v>71</v>
      </c>
      <c r="AA312">
        <v>2090201</v>
      </c>
      <c r="AB312">
        <f t="shared" si="39"/>
        <v>2090202</v>
      </c>
      <c r="AD312" s="13" t="s">
        <v>796</v>
      </c>
      <c r="AE312" s="4"/>
      <c r="AF312" s="1"/>
      <c r="AG312" s="2" t="s">
        <v>1291</v>
      </c>
      <c r="AH312" s="1">
        <v>0</v>
      </c>
      <c r="AI312">
        <v>0</v>
      </c>
      <c r="AJ312">
        <v>300</v>
      </c>
      <c r="AK312" s="5">
        <v>102</v>
      </c>
      <c r="AL312">
        <v>3</v>
      </c>
    </row>
    <row r="313" spans="1:38" x14ac:dyDescent="0.15">
      <c r="A313">
        <v>20903</v>
      </c>
      <c r="B313">
        <v>209</v>
      </c>
      <c r="C313" t="s">
        <v>1637</v>
      </c>
      <c r="D313" t="s">
        <v>330</v>
      </c>
      <c r="E313">
        <v>3</v>
      </c>
      <c r="F313">
        <v>1004</v>
      </c>
      <c r="G313" s="6" t="str">
        <f t="shared" si="22"/>
        <v>#stagePrivew_1004.png</v>
      </c>
      <c r="H313" s="6" t="str">
        <f t="shared" si="23"/>
        <v>20903-3840</v>
      </c>
      <c r="I313">
        <v>20904</v>
      </c>
      <c r="J313" t="s">
        <v>322</v>
      </c>
      <c r="K313" s="5">
        <v>32100</v>
      </c>
      <c r="L313">
        <v>1</v>
      </c>
      <c r="M313">
        <v>0</v>
      </c>
      <c r="N313" s="5">
        <f t="shared" si="21"/>
        <v>1</v>
      </c>
      <c r="O313" t="s">
        <v>1868</v>
      </c>
      <c r="T313" s="1" t="s">
        <v>1844</v>
      </c>
      <c r="U313" s="6" t="s">
        <v>689</v>
      </c>
      <c r="V313" s="5" t="s">
        <v>690</v>
      </c>
      <c r="W313" s="5" t="s">
        <v>691</v>
      </c>
      <c r="X313" t="s">
        <v>1914</v>
      </c>
      <c r="Y313" t="s">
        <v>1914</v>
      </c>
      <c r="AD313" s="13"/>
      <c r="AE313" s="4"/>
      <c r="AF313" s="1"/>
      <c r="AG313" s="2"/>
      <c r="AH313" s="1">
        <v>0</v>
      </c>
      <c r="AI313">
        <v>0</v>
      </c>
      <c r="AJ313">
        <v>60</v>
      </c>
      <c r="AK313" s="5">
        <v>101</v>
      </c>
      <c r="AL313">
        <v>5</v>
      </c>
    </row>
    <row r="314" spans="1:38" x14ac:dyDescent="0.15">
      <c r="A314">
        <v>20904</v>
      </c>
      <c r="B314">
        <v>209</v>
      </c>
      <c r="C314" t="s">
        <v>1638</v>
      </c>
      <c r="D314" t="s">
        <v>337</v>
      </c>
      <c r="E314">
        <v>4</v>
      </c>
      <c r="F314">
        <v>1004</v>
      </c>
      <c r="G314" s="6" t="str">
        <f t="shared" si="22"/>
        <v>#stagePrivew_1004.png</v>
      </c>
      <c r="H314" s="6" t="str">
        <f t="shared" si="23"/>
        <v>20904-3840</v>
      </c>
      <c r="I314">
        <v>20905</v>
      </c>
      <c r="J314" t="s">
        <v>323</v>
      </c>
      <c r="K314" s="5">
        <v>32200</v>
      </c>
      <c r="L314">
        <v>3</v>
      </c>
      <c r="M314">
        <v>0</v>
      </c>
      <c r="N314" s="5">
        <f t="shared" si="21"/>
        <v>50</v>
      </c>
      <c r="O314" t="s">
        <v>1869</v>
      </c>
      <c r="T314" s="1" t="s">
        <v>1845</v>
      </c>
      <c r="U314" s="6" t="s">
        <v>689</v>
      </c>
      <c r="V314" s="5" t="s">
        <v>690</v>
      </c>
      <c r="W314" s="5" t="s">
        <v>691</v>
      </c>
      <c r="X314">
        <v>73</v>
      </c>
      <c r="Y314">
        <v>73</v>
      </c>
      <c r="AA314">
        <v>2090401</v>
      </c>
      <c r="AB314">
        <f t="shared" ref="AB314:AB315" si="40">AA314+1</f>
        <v>2090402</v>
      </c>
      <c r="AD314" s="13" t="s">
        <v>797</v>
      </c>
      <c r="AE314" s="4"/>
      <c r="AF314" s="1"/>
      <c r="AG314" s="2" t="s">
        <v>1292</v>
      </c>
      <c r="AH314" s="1">
        <v>0</v>
      </c>
      <c r="AI314">
        <v>0</v>
      </c>
      <c r="AJ314">
        <v>300</v>
      </c>
      <c r="AK314" s="5">
        <v>102</v>
      </c>
      <c r="AL314">
        <v>2</v>
      </c>
    </row>
    <row r="315" spans="1:38" x14ac:dyDescent="0.15">
      <c r="A315">
        <v>20905</v>
      </c>
      <c r="B315">
        <v>209</v>
      </c>
      <c r="C315" t="s">
        <v>1639</v>
      </c>
      <c r="D315" t="s">
        <v>339</v>
      </c>
      <c r="E315">
        <v>4</v>
      </c>
      <c r="F315">
        <v>1004</v>
      </c>
      <c r="G315" s="6" t="str">
        <f t="shared" si="22"/>
        <v>#stagePrivew_1004.png</v>
      </c>
      <c r="H315" s="6" t="str">
        <f t="shared" si="23"/>
        <v>20905-3840</v>
      </c>
      <c r="I315">
        <v>20906</v>
      </c>
      <c r="J315" t="s">
        <v>324</v>
      </c>
      <c r="K315" s="5">
        <v>32300</v>
      </c>
      <c r="L315">
        <v>3</v>
      </c>
      <c r="M315">
        <v>0</v>
      </c>
      <c r="N315" s="5">
        <f t="shared" si="21"/>
        <v>50</v>
      </c>
      <c r="O315" t="s">
        <v>1869</v>
      </c>
      <c r="T315" s="1" t="s">
        <v>1847</v>
      </c>
      <c r="U315" s="6" t="s">
        <v>689</v>
      </c>
      <c r="V315" s="5" t="s">
        <v>690</v>
      </c>
      <c r="W315" s="5" t="s">
        <v>691</v>
      </c>
      <c r="X315">
        <v>74</v>
      </c>
      <c r="Y315">
        <v>74</v>
      </c>
      <c r="AA315">
        <v>2090501</v>
      </c>
      <c r="AB315">
        <f t="shared" si="40"/>
        <v>2090502</v>
      </c>
      <c r="AD315" s="13" t="s">
        <v>798</v>
      </c>
      <c r="AE315" s="4"/>
      <c r="AF315" s="1"/>
      <c r="AG315" s="2" t="s">
        <v>1293</v>
      </c>
      <c r="AH315" s="1">
        <v>0</v>
      </c>
      <c r="AI315">
        <v>0</v>
      </c>
      <c r="AJ315">
        <v>300</v>
      </c>
      <c r="AK315" s="5">
        <v>101</v>
      </c>
      <c r="AL315">
        <v>1</v>
      </c>
    </row>
    <row r="316" spans="1:38" x14ac:dyDescent="0.15">
      <c r="A316">
        <v>20906</v>
      </c>
      <c r="B316">
        <v>209</v>
      </c>
      <c r="C316" t="s">
        <v>1640</v>
      </c>
      <c r="D316" t="s">
        <v>345</v>
      </c>
      <c r="E316">
        <v>3</v>
      </c>
      <c r="F316">
        <v>1004</v>
      </c>
      <c r="G316" s="6" t="str">
        <f t="shared" si="22"/>
        <v>#stagePrivew_1004.png</v>
      </c>
      <c r="H316" s="6" t="str">
        <f t="shared" si="23"/>
        <v>20906-3840</v>
      </c>
      <c r="I316">
        <v>20907</v>
      </c>
      <c r="J316" t="s">
        <v>325</v>
      </c>
      <c r="K316" s="5">
        <v>32400</v>
      </c>
      <c r="L316">
        <v>2</v>
      </c>
      <c r="M316">
        <v>0</v>
      </c>
      <c r="N316" s="5">
        <f t="shared" si="21"/>
        <v>1</v>
      </c>
      <c r="O316" t="s">
        <v>1869</v>
      </c>
      <c r="T316" s="1" t="s">
        <v>1848</v>
      </c>
      <c r="U316" s="6" t="s">
        <v>689</v>
      </c>
      <c r="V316" s="5" t="s">
        <v>690</v>
      </c>
      <c r="W316" s="5" t="s">
        <v>691</v>
      </c>
      <c r="X316" t="s">
        <v>1914</v>
      </c>
      <c r="Y316" t="s">
        <v>1914</v>
      </c>
      <c r="AD316" s="13"/>
      <c r="AE316" s="4"/>
      <c r="AF316" s="1"/>
      <c r="AG316" s="2"/>
      <c r="AH316" s="1">
        <v>0</v>
      </c>
      <c r="AI316">
        <v>0</v>
      </c>
      <c r="AJ316">
        <v>60</v>
      </c>
      <c r="AK316" s="5">
        <v>102</v>
      </c>
      <c r="AL316">
        <v>5</v>
      </c>
    </row>
    <row r="317" spans="1:38" x14ac:dyDescent="0.15">
      <c r="A317">
        <v>20907</v>
      </c>
      <c r="B317">
        <v>209</v>
      </c>
      <c r="C317" t="s">
        <v>1641</v>
      </c>
      <c r="D317" t="s">
        <v>330</v>
      </c>
      <c r="E317">
        <v>4</v>
      </c>
      <c r="F317">
        <v>1004</v>
      </c>
      <c r="G317" s="6" t="str">
        <f t="shared" si="22"/>
        <v>#stagePrivew_1004.png</v>
      </c>
      <c r="H317" s="6" t="str">
        <f t="shared" si="23"/>
        <v>20907-3840</v>
      </c>
      <c r="I317">
        <v>20908</v>
      </c>
      <c r="J317" t="s">
        <v>326</v>
      </c>
      <c r="K317" s="5">
        <v>32500</v>
      </c>
      <c r="L317">
        <v>3</v>
      </c>
      <c r="M317">
        <v>0</v>
      </c>
      <c r="N317" s="5">
        <f t="shared" si="21"/>
        <v>50</v>
      </c>
      <c r="O317" t="s">
        <v>1870</v>
      </c>
      <c r="T317" s="1" t="s">
        <v>1802</v>
      </c>
      <c r="U317" s="6" t="s">
        <v>689</v>
      </c>
      <c r="V317" s="5" t="s">
        <v>690</v>
      </c>
      <c r="W317" s="5" t="s">
        <v>691</v>
      </c>
      <c r="X317">
        <v>76</v>
      </c>
      <c r="Y317">
        <v>76</v>
      </c>
      <c r="AA317">
        <v>2090701</v>
      </c>
      <c r="AB317">
        <f t="shared" ref="AB317:AB318" si="41">AA317+1</f>
        <v>2090702</v>
      </c>
      <c r="AD317" s="13" t="s">
        <v>799</v>
      </c>
      <c r="AE317" s="4"/>
      <c r="AF317" s="1"/>
      <c r="AG317" s="2" t="s">
        <v>1294</v>
      </c>
      <c r="AH317" s="1">
        <v>0</v>
      </c>
      <c r="AI317">
        <v>0</v>
      </c>
      <c r="AJ317">
        <v>300</v>
      </c>
      <c r="AK317" s="5">
        <v>101</v>
      </c>
      <c r="AL317">
        <v>1</v>
      </c>
    </row>
    <row r="318" spans="1:38" x14ac:dyDescent="0.15">
      <c r="A318">
        <v>20908</v>
      </c>
      <c r="B318">
        <v>209</v>
      </c>
      <c r="C318" t="s">
        <v>1642</v>
      </c>
      <c r="D318" t="s">
        <v>337</v>
      </c>
      <c r="E318">
        <v>4</v>
      </c>
      <c r="F318">
        <v>1004</v>
      </c>
      <c r="G318" s="6" t="str">
        <f t="shared" si="22"/>
        <v>#stagePrivew_1004.png</v>
      </c>
      <c r="H318" s="6" t="str">
        <f t="shared" si="23"/>
        <v>20908-3840</v>
      </c>
      <c r="I318">
        <v>20909</v>
      </c>
      <c r="J318" t="s">
        <v>327</v>
      </c>
      <c r="K318" s="5">
        <v>32600</v>
      </c>
      <c r="L318">
        <v>30</v>
      </c>
      <c r="M318">
        <v>0</v>
      </c>
      <c r="N318" s="5">
        <f t="shared" si="21"/>
        <v>50</v>
      </c>
      <c r="O318" t="s">
        <v>1870</v>
      </c>
      <c r="T318" s="1" t="s">
        <v>1850</v>
      </c>
      <c r="U318" s="6" t="s">
        <v>689</v>
      </c>
      <c r="V318" s="5" t="s">
        <v>690</v>
      </c>
      <c r="W318" s="5" t="s">
        <v>691</v>
      </c>
      <c r="X318">
        <v>77</v>
      </c>
      <c r="Y318">
        <v>77</v>
      </c>
      <c r="AA318">
        <v>2090801</v>
      </c>
      <c r="AB318">
        <f t="shared" si="41"/>
        <v>2090802</v>
      </c>
      <c r="AD318" s="13" t="s">
        <v>800</v>
      </c>
      <c r="AE318" s="4"/>
      <c r="AF318" s="1"/>
      <c r="AG318" s="2" t="s">
        <v>1295</v>
      </c>
      <c r="AH318" s="1">
        <v>0</v>
      </c>
      <c r="AI318">
        <v>0</v>
      </c>
      <c r="AJ318">
        <v>300</v>
      </c>
      <c r="AK318" s="5">
        <v>102</v>
      </c>
      <c r="AL318">
        <v>3</v>
      </c>
    </row>
    <row r="319" spans="1:38" x14ac:dyDescent="0.15">
      <c r="A319">
        <v>20909</v>
      </c>
      <c r="B319">
        <v>209</v>
      </c>
      <c r="C319" t="s">
        <v>1643</v>
      </c>
      <c r="D319" t="s">
        <v>339</v>
      </c>
      <c r="E319">
        <v>3</v>
      </c>
      <c r="F319">
        <v>1004</v>
      </c>
      <c r="G319" s="6" t="str">
        <f t="shared" si="22"/>
        <v>#stagePrivew_1004.png</v>
      </c>
      <c r="H319" s="6" t="str">
        <f t="shared" si="23"/>
        <v>20909-3840</v>
      </c>
      <c r="I319">
        <v>20910</v>
      </c>
      <c r="J319" t="s">
        <v>307</v>
      </c>
      <c r="K319" s="5">
        <v>32700</v>
      </c>
      <c r="L319">
        <v>1</v>
      </c>
      <c r="M319">
        <v>0</v>
      </c>
      <c r="N319" s="5">
        <f t="shared" si="21"/>
        <v>1</v>
      </c>
      <c r="O319" t="s">
        <v>1871</v>
      </c>
      <c r="T319" s="1" t="s">
        <v>1851</v>
      </c>
      <c r="U319" s="6" t="s">
        <v>689</v>
      </c>
      <c r="V319" s="5" t="s">
        <v>690</v>
      </c>
      <c r="W319" s="5" t="s">
        <v>691</v>
      </c>
      <c r="X319" t="s">
        <v>1914</v>
      </c>
      <c r="Y319" t="s">
        <v>1914</v>
      </c>
      <c r="AD319" s="13"/>
      <c r="AE319" s="4"/>
      <c r="AF319" s="1"/>
      <c r="AG319" s="2"/>
      <c r="AH319" s="1">
        <v>0</v>
      </c>
      <c r="AI319">
        <v>0</v>
      </c>
      <c r="AJ319">
        <v>60</v>
      </c>
      <c r="AK319" s="5">
        <v>101</v>
      </c>
      <c r="AL319">
        <v>5</v>
      </c>
    </row>
    <row r="320" spans="1:38" x14ac:dyDescent="0.15">
      <c r="A320">
        <v>20910</v>
      </c>
      <c r="B320">
        <v>209</v>
      </c>
      <c r="C320" t="s">
        <v>1644</v>
      </c>
      <c r="D320" t="s">
        <v>330</v>
      </c>
      <c r="E320">
        <v>4</v>
      </c>
      <c r="F320">
        <v>1004</v>
      </c>
      <c r="G320" s="6" t="str">
        <f t="shared" si="22"/>
        <v>#stagePrivew_1004.png</v>
      </c>
      <c r="H320" s="6" t="str">
        <f t="shared" si="23"/>
        <v>20910-3840</v>
      </c>
      <c r="I320">
        <v>20911</v>
      </c>
      <c r="J320" s="1" t="s">
        <v>1220</v>
      </c>
      <c r="K320" s="5">
        <v>32800</v>
      </c>
      <c r="L320">
        <v>3</v>
      </c>
      <c r="M320">
        <v>0</v>
      </c>
      <c r="N320" s="5">
        <f t="shared" si="21"/>
        <v>50</v>
      </c>
      <c r="O320" t="s">
        <v>1871</v>
      </c>
      <c r="T320" s="1" t="s">
        <v>1813</v>
      </c>
      <c r="U320" s="6" t="s">
        <v>689</v>
      </c>
      <c r="V320" s="5" t="s">
        <v>690</v>
      </c>
      <c r="W320" s="5" t="s">
        <v>691</v>
      </c>
      <c r="X320">
        <v>79</v>
      </c>
      <c r="Y320">
        <v>79</v>
      </c>
      <c r="AA320">
        <v>2091001</v>
      </c>
      <c r="AB320">
        <f t="shared" ref="AB320:AB321" si="42">AA320+1</f>
        <v>2091002</v>
      </c>
      <c r="AD320" s="13" t="s">
        <v>797</v>
      </c>
      <c r="AE320" s="4"/>
      <c r="AF320" s="1"/>
      <c r="AG320" s="2" t="s">
        <v>1290</v>
      </c>
      <c r="AH320" s="1">
        <v>0</v>
      </c>
      <c r="AI320">
        <v>0</v>
      </c>
      <c r="AJ320">
        <v>300</v>
      </c>
      <c r="AK320" s="5">
        <v>102</v>
      </c>
      <c r="AL320">
        <v>2</v>
      </c>
    </row>
    <row r="321" spans="1:38" x14ac:dyDescent="0.15">
      <c r="A321">
        <v>20911</v>
      </c>
      <c r="B321">
        <v>209</v>
      </c>
      <c r="C321" t="s">
        <v>1645</v>
      </c>
      <c r="D321" t="s">
        <v>337</v>
      </c>
      <c r="E321">
        <v>4</v>
      </c>
      <c r="F321">
        <v>1004</v>
      </c>
      <c r="G321" s="6" t="str">
        <f t="shared" si="22"/>
        <v>#stagePrivew_1004.png</v>
      </c>
      <c r="H321" s="6" t="str">
        <f t="shared" si="23"/>
        <v>20911-3840</v>
      </c>
      <c r="I321">
        <v>20912</v>
      </c>
      <c r="J321" s="1" t="s">
        <v>1755</v>
      </c>
      <c r="K321" s="5">
        <v>32900</v>
      </c>
      <c r="L321">
        <v>3</v>
      </c>
      <c r="M321">
        <v>0</v>
      </c>
      <c r="N321" s="5">
        <f t="shared" si="21"/>
        <v>50</v>
      </c>
      <c r="O321" t="s">
        <v>245</v>
      </c>
      <c r="T321" s="1" t="s">
        <v>1767</v>
      </c>
      <c r="U321" s="6" t="s">
        <v>689</v>
      </c>
      <c r="V321" s="5" t="s">
        <v>690</v>
      </c>
      <c r="W321" s="5" t="s">
        <v>691</v>
      </c>
      <c r="X321">
        <v>80</v>
      </c>
      <c r="Y321">
        <v>80</v>
      </c>
      <c r="AA321">
        <v>2091101</v>
      </c>
      <c r="AB321">
        <f t="shared" si="42"/>
        <v>2091102</v>
      </c>
      <c r="AD321" s="13" t="s">
        <v>798</v>
      </c>
      <c r="AE321" s="4"/>
      <c r="AF321" s="1"/>
      <c r="AG321" s="2" t="s">
        <v>1291</v>
      </c>
      <c r="AH321" s="1">
        <v>0</v>
      </c>
      <c r="AI321">
        <v>0</v>
      </c>
      <c r="AJ321">
        <v>300</v>
      </c>
      <c r="AK321" s="5">
        <v>101</v>
      </c>
      <c r="AL321">
        <v>1</v>
      </c>
    </row>
    <row r="322" spans="1:38" x14ac:dyDescent="0.15">
      <c r="A322">
        <v>20912</v>
      </c>
      <c r="B322">
        <v>209</v>
      </c>
      <c r="C322" t="s">
        <v>1646</v>
      </c>
      <c r="D322" t="s">
        <v>339</v>
      </c>
      <c r="E322">
        <v>3</v>
      </c>
      <c r="F322">
        <v>1004</v>
      </c>
      <c r="G322" s="6" t="str">
        <f t="shared" si="22"/>
        <v>#stagePrivew_1004.png</v>
      </c>
      <c r="H322" s="6" t="str">
        <f t="shared" si="23"/>
        <v>20912-3840</v>
      </c>
      <c r="I322">
        <v>21001</v>
      </c>
      <c r="J322" s="1" t="s">
        <v>1756</v>
      </c>
      <c r="K322" s="5">
        <v>33000</v>
      </c>
      <c r="L322">
        <v>2</v>
      </c>
      <c r="M322">
        <v>0</v>
      </c>
      <c r="N322" s="5">
        <f t="shared" si="21"/>
        <v>1</v>
      </c>
      <c r="O322" t="s">
        <v>245</v>
      </c>
      <c r="T322" s="1" t="s">
        <v>1854</v>
      </c>
      <c r="U322" s="6" t="s">
        <v>689</v>
      </c>
      <c r="V322" s="5" t="s">
        <v>690</v>
      </c>
      <c r="W322" s="5" t="s">
        <v>691</v>
      </c>
      <c r="X322" t="s">
        <v>1914</v>
      </c>
      <c r="Y322" t="s">
        <v>1914</v>
      </c>
      <c r="AD322" s="14"/>
      <c r="AE322" s="4"/>
      <c r="AF322" s="1"/>
      <c r="AG322" s="2"/>
      <c r="AH322" s="1">
        <v>0</v>
      </c>
      <c r="AI322">
        <v>0</v>
      </c>
      <c r="AJ322">
        <v>60</v>
      </c>
      <c r="AK322" s="5">
        <v>102</v>
      </c>
      <c r="AL322">
        <v>5</v>
      </c>
    </row>
    <row r="323" spans="1:38" x14ac:dyDescent="0.15">
      <c r="A323">
        <v>21001</v>
      </c>
      <c r="B323">
        <v>210</v>
      </c>
      <c r="C323" t="s">
        <v>1647</v>
      </c>
      <c r="D323" t="s">
        <v>339</v>
      </c>
      <c r="E323">
        <v>4</v>
      </c>
      <c r="F323">
        <v>1002</v>
      </c>
      <c r="G323" s="6" t="str">
        <f t="shared" si="22"/>
        <v>#stagePrivew_1002.png</v>
      </c>
      <c r="H323" s="6" t="str">
        <f t="shared" si="23"/>
        <v>21001-3840</v>
      </c>
      <c r="I323">
        <v>21002</v>
      </c>
      <c r="J323" s="1" t="s">
        <v>1757</v>
      </c>
      <c r="K323" s="5">
        <v>33100</v>
      </c>
      <c r="L323">
        <v>3</v>
      </c>
      <c r="M323">
        <v>0</v>
      </c>
      <c r="N323" s="5">
        <f t="shared" si="21"/>
        <v>50</v>
      </c>
      <c r="O323" t="s">
        <v>245</v>
      </c>
      <c r="T323" s="1" t="s">
        <v>1855</v>
      </c>
      <c r="U323" s="6" t="s">
        <v>689</v>
      </c>
      <c r="V323" s="5" t="s">
        <v>690</v>
      </c>
      <c r="W323" s="5" t="s">
        <v>691</v>
      </c>
      <c r="X323">
        <v>82</v>
      </c>
      <c r="Y323">
        <v>82</v>
      </c>
      <c r="AA323">
        <v>2100101</v>
      </c>
      <c r="AB323">
        <f t="shared" ref="AB323:AB324" si="43">AA323+1</f>
        <v>2100102</v>
      </c>
      <c r="AD323" s="12" t="s">
        <v>801</v>
      </c>
      <c r="AE323" s="4"/>
      <c r="AF323" s="1"/>
      <c r="AG323" s="2" t="s">
        <v>1296</v>
      </c>
      <c r="AH323" s="1">
        <v>0</v>
      </c>
      <c r="AI323">
        <v>0</v>
      </c>
      <c r="AJ323">
        <v>300</v>
      </c>
      <c r="AK323" s="5">
        <v>101</v>
      </c>
      <c r="AL323">
        <v>1</v>
      </c>
    </row>
    <row r="324" spans="1:38" x14ac:dyDescent="0.15">
      <c r="A324">
        <v>21002</v>
      </c>
      <c r="B324">
        <v>210</v>
      </c>
      <c r="C324" t="s">
        <v>1648</v>
      </c>
      <c r="D324" t="s">
        <v>345</v>
      </c>
      <c r="E324">
        <v>4</v>
      </c>
      <c r="F324">
        <v>1002</v>
      </c>
      <c r="G324" s="6" t="str">
        <f t="shared" si="22"/>
        <v>#stagePrivew_1002.png</v>
      </c>
      <c r="H324" s="6" t="str">
        <f t="shared" si="23"/>
        <v>21002-3840</v>
      </c>
      <c r="I324">
        <v>21003</v>
      </c>
      <c r="J324" t="s">
        <v>321</v>
      </c>
      <c r="K324" s="5">
        <v>33200</v>
      </c>
      <c r="L324">
        <v>20</v>
      </c>
      <c r="M324">
        <v>0</v>
      </c>
      <c r="N324" s="5">
        <f t="shared" si="21"/>
        <v>50</v>
      </c>
      <c r="O324" t="s">
        <v>1872</v>
      </c>
      <c r="T324" s="1" t="s">
        <v>1789</v>
      </c>
      <c r="U324" s="6" t="s">
        <v>689</v>
      </c>
      <c r="V324" s="5" t="s">
        <v>690</v>
      </c>
      <c r="W324" s="5" t="s">
        <v>691</v>
      </c>
      <c r="X324">
        <v>83</v>
      </c>
      <c r="Y324">
        <v>83</v>
      </c>
      <c r="AA324">
        <v>2100201</v>
      </c>
      <c r="AB324">
        <f t="shared" si="43"/>
        <v>2100202</v>
      </c>
      <c r="AD324" s="13" t="s">
        <v>802</v>
      </c>
      <c r="AE324" s="4"/>
      <c r="AF324" s="1"/>
      <c r="AG324" s="2" t="s">
        <v>1297</v>
      </c>
      <c r="AH324" s="1">
        <v>0</v>
      </c>
      <c r="AI324">
        <v>0</v>
      </c>
      <c r="AJ324">
        <v>300</v>
      </c>
      <c r="AK324" s="5">
        <v>102</v>
      </c>
      <c r="AL324">
        <v>3</v>
      </c>
    </row>
    <row r="325" spans="1:38" x14ac:dyDescent="0.15">
      <c r="A325">
        <v>21003</v>
      </c>
      <c r="B325">
        <v>210</v>
      </c>
      <c r="C325" t="s">
        <v>1649</v>
      </c>
      <c r="D325" t="s">
        <v>330</v>
      </c>
      <c r="E325">
        <v>3</v>
      </c>
      <c r="F325">
        <v>1002</v>
      </c>
      <c r="G325" s="6" t="str">
        <f t="shared" si="22"/>
        <v>#stagePrivew_1002.png</v>
      </c>
      <c r="H325" s="6" t="str">
        <f t="shared" si="23"/>
        <v>21003-3840</v>
      </c>
      <c r="I325">
        <v>21004</v>
      </c>
      <c r="J325" t="s">
        <v>322</v>
      </c>
      <c r="K325" s="5">
        <v>33300</v>
      </c>
      <c r="L325">
        <v>1</v>
      </c>
      <c r="M325">
        <v>0</v>
      </c>
      <c r="N325" s="5">
        <f t="shared" si="21"/>
        <v>1</v>
      </c>
      <c r="O325" t="s">
        <v>1872</v>
      </c>
      <c r="T325" s="1" t="s">
        <v>1820</v>
      </c>
      <c r="U325" s="6" t="s">
        <v>689</v>
      </c>
      <c r="V325" s="5" t="s">
        <v>690</v>
      </c>
      <c r="W325" s="5" t="s">
        <v>691</v>
      </c>
      <c r="X325" t="s">
        <v>1914</v>
      </c>
      <c r="Y325" t="s">
        <v>1914</v>
      </c>
      <c r="AD325" s="13"/>
      <c r="AE325" s="4"/>
      <c r="AF325" s="1"/>
      <c r="AG325" s="2"/>
      <c r="AH325" s="1">
        <v>0</v>
      </c>
      <c r="AI325">
        <v>0</v>
      </c>
      <c r="AJ325">
        <v>60</v>
      </c>
      <c r="AK325" s="5">
        <v>101</v>
      </c>
      <c r="AL325">
        <v>5</v>
      </c>
    </row>
    <row r="326" spans="1:38" x14ac:dyDescent="0.15">
      <c r="A326">
        <v>21004</v>
      </c>
      <c r="B326">
        <v>210</v>
      </c>
      <c r="C326" t="s">
        <v>1650</v>
      </c>
      <c r="D326" t="s">
        <v>337</v>
      </c>
      <c r="E326">
        <v>4</v>
      </c>
      <c r="F326">
        <v>1002</v>
      </c>
      <c r="G326" s="6" t="str">
        <f t="shared" si="22"/>
        <v>#stagePrivew_1002.png</v>
      </c>
      <c r="H326" s="6" t="str">
        <f t="shared" si="23"/>
        <v>21004-3840</v>
      </c>
      <c r="I326">
        <v>21005</v>
      </c>
      <c r="J326" t="s">
        <v>323</v>
      </c>
      <c r="K326" s="5">
        <v>33400</v>
      </c>
      <c r="L326">
        <v>3</v>
      </c>
      <c r="M326">
        <v>0</v>
      </c>
      <c r="N326" s="5">
        <f t="shared" si="21"/>
        <v>50</v>
      </c>
      <c r="O326" t="s">
        <v>1873</v>
      </c>
      <c r="T326" s="1" t="s">
        <v>1858</v>
      </c>
      <c r="U326" s="6" t="s">
        <v>689</v>
      </c>
      <c r="V326" s="5" t="s">
        <v>690</v>
      </c>
      <c r="W326" s="5" t="s">
        <v>691</v>
      </c>
      <c r="X326">
        <v>85</v>
      </c>
      <c r="Y326">
        <v>85</v>
      </c>
      <c r="AA326">
        <v>2100401</v>
      </c>
      <c r="AB326">
        <f t="shared" ref="AB326:AB327" si="44">AA326+1</f>
        <v>2100402</v>
      </c>
      <c r="AD326" s="13" t="s">
        <v>803</v>
      </c>
      <c r="AE326" s="4"/>
      <c r="AF326" s="1"/>
      <c r="AG326" s="2" t="s">
        <v>1298</v>
      </c>
      <c r="AH326" s="1">
        <v>0</v>
      </c>
      <c r="AI326">
        <v>0</v>
      </c>
      <c r="AJ326">
        <v>300</v>
      </c>
      <c r="AK326" s="5">
        <v>102</v>
      </c>
      <c r="AL326">
        <v>2</v>
      </c>
    </row>
    <row r="327" spans="1:38" x14ac:dyDescent="0.15">
      <c r="A327">
        <v>21005</v>
      </c>
      <c r="B327">
        <v>210</v>
      </c>
      <c r="C327" t="s">
        <v>1651</v>
      </c>
      <c r="D327" t="s">
        <v>339</v>
      </c>
      <c r="E327">
        <v>4</v>
      </c>
      <c r="F327">
        <v>1002</v>
      </c>
      <c r="G327" s="6" t="str">
        <f t="shared" si="22"/>
        <v>#stagePrivew_1002.png</v>
      </c>
      <c r="H327" s="6" t="str">
        <f t="shared" si="23"/>
        <v>21005-3840</v>
      </c>
      <c r="I327">
        <v>21006</v>
      </c>
      <c r="J327" t="s">
        <v>324</v>
      </c>
      <c r="K327" s="5">
        <v>33500</v>
      </c>
      <c r="L327">
        <v>3</v>
      </c>
      <c r="M327">
        <v>0</v>
      </c>
      <c r="N327" s="5">
        <f t="shared" si="21"/>
        <v>50</v>
      </c>
      <c r="O327" t="s">
        <v>1873</v>
      </c>
      <c r="T327" s="1" t="s">
        <v>1789</v>
      </c>
      <c r="U327" s="6" t="s">
        <v>689</v>
      </c>
      <c r="V327" s="5" t="s">
        <v>690</v>
      </c>
      <c r="W327" s="5" t="s">
        <v>691</v>
      </c>
      <c r="X327">
        <v>86</v>
      </c>
      <c r="Y327">
        <v>86</v>
      </c>
      <c r="AA327">
        <v>2100501</v>
      </c>
      <c r="AB327">
        <f t="shared" si="44"/>
        <v>2100502</v>
      </c>
      <c r="AD327" s="13" t="s">
        <v>804</v>
      </c>
      <c r="AE327" s="4"/>
      <c r="AF327" s="1"/>
      <c r="AG327" s="2" t="s">
        <v>1299</v>
      </c>
      <c r="AH327" s="1">
        <v>0</v>
      </c>
      <c r="AI327">
        <v>0</v>
      </c>
      <c r="AJ327">
        <v>300</v>
      </c>
      <c r="AK327" s="5">
        <v>101</v>
      </c>
      <c r="AL327">
        <v>1</v>
      </c>
    </row>
    <row r="328" spans="1:38" x14ac:dyDescent="0.15">
      <c r="A328">
        <v>21006</v>
      </c>
      <c r="B328">
        <v>210</v>
      </c>
      <c r="C328" t="s">
        <v>1652</v>
      </c>
      <c r="D328" t="s">
        <v>345</v>
      </c>
      <c r="E328">
        <v>3</v>
      </c>
      <c r="F328">
        <v>1002</v>
      </c>
      <c r="G328" s="6" t="str">
        <f t="shared" si="22"/>
        <v>#stagePrivew_1002.png</v>
      </c>
      <c r="H328" s="6" t="str">
        <f t="shared" si="23"/>
        <v>21006-3840</v>
      </c>
      <c r="I328">
        <v>21007</v>
      </c>
      <c r="J328" t="s">
        <v>325</v>
      </c>
      <c r="K328" s="5">
        <v>33600</v>
      </c>
      <c r="L328">
        <v>2</v>
      </c>
      <c r="M328">
        <v>0</v>
      </c>
      <c r="N328" s="5">
        <f t="shared" ref="N328:N391" si="45">IF(E328=1,50,IF(E328=2,50,IF(E328=3,1,IF(E328=4,50))))</f>
        <v>1</v>
      </c>
      <c r="O328" t="s">
        <v>1873</v>
      </c>
      <c r="T328" s="1" t="s">
        <v>1859</v>
      </c>
      <c r="U328" s="6" t="s">
        <v>689</v>
      </c>
      <c r="V328" s="5" t="s">
        <v>690</v>
      </c>
      <c r="W328" s="5" t="s">
        <v>691</v>
      </c>
      <c r="X328" t="s">
        <v>1914</v>
      </c>
      <c r="Y328" t="s">
        <v>1914</v>
      </c>
      <c r="AD328" s="13"/>
      <c r="AE328" s="4"/>
      <c r="AF328" s="1"/>
      <c r="AG328" s="2"/>
      <c r="AH328" s="1">
        <v>0</v>
      </c>
      <c r="AI328">
        <v>0</v>
      </c>
      <c r="AJ328">
        <v>60</v>
      </c>
      <c r="AK328" s="5">
        <v>102</v>
      </c>
      <c r="AL328">
        <v>5</v>
      </c>
    </row>
    <row r="329" spans="1:38" x14ac:dyDescent="0.15">
      <c r="A329">
        <v>21007</v>
      </c>
      <c r="B329">
        <v>210</v>
      </c>
      <c r="C329" t="s">
        <v>1653</v>
      </c>
      <c r="D329" t="s">
        <v>330</v>
      </c>
      <c r="E329">
        <v>4</v>
      </c>
      <c r="F329">
        <v>1002</v>
      </c>
      <c r="G329" s="6" t="str">
        <f t="shared" ref="G329:G333" si="46">"#stagePrivew_"&amp;F329&amp;".png"</f>
        <v>#stagePrivew_1002.png</v>
      </c>
      <c r="H329" s="6" t="str">
        <f t="shared" ref="H329:H392" si="47">A329&amp;"-3840"</f>
        <v>21007-3840</v>
      </c>
      <c r="I329">
        <v>21008</v>
      </c>
      <c r="J329" t="s">
        <v>326</v>
      </c>
      <c r="K329" s="5">
        <v>33700</v>
      </c>
      <c r="L329">
        <v>3</v>
      </c>
      <c r="M329">
        <v>0</v>
      </c>
      <c r="N329" s="5">
        <f t="shared" si="45"/>
        <v>50</v>
      </c>
      <c r="O329" t="s">
        <v>1874</v>
      </c>
      <c r="T329" s="1" t="s">
        <v>1814</v>
      </c>
      <c r="U329" s="6" t="s">
        <v>689</v>
      </c>
      <c r="V329" s="5" t="s">
        <v>690</v>
      </c>
      <c r="W329" s="5" t="s">
        <v>691</v>
      </c>
      <c r="X329">
        <v>88</v>
      </c>
      <c r="Y329">
        <v>88</v>
      </c>
      <c r="AA329">
        <v>2100701</v>
      </c>
      <c r="AB329">
        <f t="shared" ref="AB329:AB330" si="48">AA329+1</f>
        <v>2100702</v>
      </c>
      <c r="AD329" s="13" t="s">
        <v>805</v>
      </c>
      <c r="AE329" s="4"/>
      <c r="AF329" s="1"/>
      <c r="AG329" s="2" t="s">
        <v>1300</v>
      </c>
      <c r="AH329" s="1">
        <v>0</v>
      </c>
      <c r="AI329">
        <v>0</v>
      </c>
      <c r="AJ329">
        <v>300</v>
      </c>
      <c r="AK329" s="5">
        <v>101</v>
      </c>
      <c r="AL329">
        <v>1</v>
      </c>
    </row>
    <row r="330" spans="1:38" x14ac:dyDescent="0.15">
      <c r="A330">
        <v>21008</v>
      </c>
      <c r="B330">
        <v>210</v>
      </c>
      <c r="C330" t="s">
        <v>1654</v>
      </c>
      <c r="D330" t="s">
        <v>337</v>
      </c>
      <c r="E330">
        <v>4</v>
      </c>
      <c r="F330">
        <v>1002</v>
      </c>
      <c r="G330" s="6" t="str">
        <f t="shared" si="46"/>
        <v>#stagePrivew_1002.png</v>
      </c>
      <c r="H330" s="6" t="str">
        <f t="shared" si="47"/>
        <v>21008-3840</v>
      </c>
      <c r="I330">
        <v>21009</v>
      </c>
      <c r="J330" t="s">
        <v>327</v>
      </c>
      <c r="K330" s="5">
        <v>33800</v>
      </c>
      <c r="L330">
        <v>30</v>
      </c>
      <c r="M330">
        <v>0</v>
      </c>
      <c r="N330" s="5">
        <f t="shared" si="45"/>
        <v>50</v>
      </c>
      <c r="O330" t="s">
        <v>1874</v>
      </c>
      <c r="T330" s="1" t="s">
        <v>1861</v>
      </c>
      <c r="U330" s="6" t="s">
        <v>689</v>
      </c>
      <c r="V330" s="5" t="s">
        <v>690</v>
      </c>
      <c r="W330" s="5" t="s">
        <v>691</v>
      </c>
      <c r="X330">
        <v>89</v>
      </c>
      <c r="Y330">
        <v>89</v>
      </c>
      <c r="AA330">
        <v>2100801</v>
      </c>
      <c r="AB330">
        <f t="shared" si="48"/>
        <v>2100802</v>
      </c>
      <c r="AD330" s="13" t="s">
        <v>806</v>
      </c>
      <c r="AE330" s="4"/>
      <c r="AF330" s="1"/>
      <c r="AG330" s="2" t="s">
        <v>1301</v>
      </c>
      <c r="AH330" s="1">
        <v>0</v>
      </c>
      <c r="AI330">
        <v>0</v>
      </c>
      <c r="AJ330">
        <v>300</v>
      </c>
      <c r="AK330" s="5">
        <v>102</v>
      </c>
      <c r="AL330">
        <v>3</v>
      </c>
    </row>
    <row r="331" spans="1:38" x14ac:dyDescent="0.15">
      <c r="A331">
        <v>21009</v>
      </c>
      <c r="B331">
        <v>210</v>
      </c>
      <c r="C331" t="s">
        <v>1655</v>
      </c>
      <c r="D331" t="s">
        <v>339</v>
      </c>
      <c r="E331">
        <v>3</v>
      </c>
      <c r="F331">
        <v>1002</v>
      </c>
      <c r="G331" s="6" t="str">
        <f t="shared" si="46"/>
        <v>#stagePrivew_1002.png</v>
      </c>
      <c r="H331" s="6" t="str">
        <f t="shared" si="47"/>
        <v>21009-3840</v>
      </c>
      <c r="I331">
        <v>21010</v>
      </c>
      <c r="J331" t="s">
        <v>307</v>
      </c>
      <c r="K331" s="5">
        <v>33900</v>
      </c>
      <c r="L331">
        <v>1</v>
      </c>
      <c r="M331">
        <v>0</v>
      </c>
      <c r="N331" s="5">
        <f t="shared" si="45"/>
        <v>1</v>
      </c>
      <c r="O331" t="s">
        <v>1875</v>
      </c>
      <c r="T331" s="1" t="s">
        <v>1862</v>
      </c>
      <c r="U331" s="6" t="s">
        <v>689</v>
      </c>
      <c r="V331" s="5" t="s">
        <v>690</v>
      </c>
      <c r="W331" s="5" t="s">
        <v>691</v>
      </c>
      <c r="X331" t="s">
        <v>1914</v>
      </c>
      <c r="Y331" t="s">
        <v>1914</v>
      </c>
      <c r="AD331" s="13"/>
      <c r="AE331" s="4"/>
      <c r="AF331" s="1"/>
      <c r="AG331" s="2"/>
      <c r="AH331" s="1">
        <v>0</v>
      </c>
      <c r="AI331">
        <v>0</v>
      </c>
      <c r="AJ331">
        <v>60</v>
      </c>
      <c r="AK331" s="5">
        <v>101</v>
      </c>
      <c r="AL331">
        <v>5</v>
      </c>
    </row>
    <row r="332" spans="1:38" x14ac:dyDescent="0.15">
      <c r="A332">
        <v>21010</v>
      </c>
      <c r="B332">
        <v>210</v>
      </c>
      <c r="C332" t="s">
        <v>1656</v>
      </c>
      <c r="D332" t="s">
        <v>330</v>
      </c>
      <c r="E332">
        <v>4</v>
      </c>
      <c r="F332">
        <v>1002</v>
      </c>
      <c r="G332" s="6" t="str">
        <f t="shared" si="46"/>
        <v>#stagePrivew_1002.png</v>
      </c>
      <c r="H332" s="6" t="str">
        <f t="shared" si="47"/>
        <v>21010-3840</v>
      </c>
      <c r="I332">
        <v>21011</v>
      </c>
      <c r="J332" s="1" t="s">
        <v>1220</v>
      </c>
      <c r="K332" s="5">
        <v>34000</v>
      </c>
      <c r="L332">
        <v>3</v>
      </c>
      <c r="M332">
        <v>0</v>
      </c>
      <c r="N332" s="5">
        <f t="shared" si="45"/>
        <v>50</v>
      </c>
      <c r="O332" t="s">
        <v>1875</v>
      </c>
      <c r="T332" s="1" t="s">
        <v>1805</v>
      </c>
      <c r="U332" s="6" t="s">
        <v>689</v>
      </c>
      <c r="V332" s="5" t="s">
        <v>690</v>
      </c>
      <c r="W332" s="5" t="s">
        <v>691</v>
      </c>
      <c r="X332">
        <v>91</v>
      </c>
      <c r="Y332">
        <v>91</v>
      </c>
      <c r="AA332">
        <v>2101001</v>
      </c>
      <c r="AB332">
        <f t="shared" ref="AB332:AB333" si="49">AA332+1</f>
        <v>2101002</v>
      </c>
      <c r="AD332" s="13" t="s">
        <v>803</v>
      </c>
      <c r="AE332" s="4"/>
      <c r="AF332" s="1"/>
      <c r="AG332" s="2" t="s">
        <v>1296</v>
      </c>
      <c r="AH332" s="1">
        <v>0</v>
      </c>
      <c r="AI332">
        <v>0</v>
      </c>
      <c r="AJ332">
        <v>300</v>
      </c>
      <c r="AK332" s="5">
        <v>102</v>
      </c>
      <c r="AL332">
        <v>2</v>
      </c>
    </row>
    <row r="333" spans="1:38" x14ac:dyDescent="0.15">
      <c r="A333">
        <v>21011</v>
      </c>
      <c r="B333">
        <v>210</v>
      </c>
      <c r="C333" t="s">
        <v>1657</v>
      </c>
      <c r="D333" t="s">
        <v>337</v>
      </c>
      <c r="E333">
        <v>4</v>
      </c>
      <c r="F333">
        <v>1002</v>
      </c>
      <c r="G333" s="6" t="str">
        <f t="shared" si="46"/>
        <v>#stagePrivew_1002.png</v>
      </c>
      <c r="H333" s="6" t="str">
        <f t="shared" si="47"/>
        <v>21011-3840</v>
      </c>
      <c r="I333">
        <v>21012</v>
      </c>
      <c r="J333" s="1" t="s">
        <v>1755</v>
      </c>
      <c r="K333" s="5">
        <v>34100</v>
      </c>
      <c r="L333">
        <v>3</v>
      </c>
      <c r="M333">
        <v>0</v>
      </c>
      <c r="N333" s="5">
        <f t="shared" si="45"/>
        <v>50</v>
      </c>
      <c r="O333" t="s">
        <v>1876</v>
      </c>
      <c r="T333" s="1" t="s">
        <v>1864</v>
      </c>
      <c r="U333" s="6" t="s">
        <v>689</v>
      </c>
      <c r="V333" s="5" t="s">
        <v>690</v>
      </c>
      <c r="W333" s="5" t="s">
        <v>691</v>
      </c>
      <c r="X333">
        <v>92</v>
      </c>
      <c r="Y333">
        <v>92</v>
      </c>
      <c r="AA333">
        <v>2101101</v>
      </c>
      <c r="AB333">
        <f t="shared" si="49"/>
        <v>2101102</v>
      </c>
      <c r="AD333" s="13" t="s">
        <v>804</v>
      </c>
      <c r="AE333" s="4"/>
      <c r="AF333" s="1"/>
      <c r="AG333" s="2" t="s">
        <v>1297</v>
      </c>
      <c r="AH333" s="1">
        <v>0</v>
      </c>
      <c r="AI333">
        <v>0</v>
      </c>
      <c r="AJ333">
        <v>300</v>
      </c>
      <c r="AK333" s="5">
        <v>101</v>
      </c>
      <c r="AL333">
        <v>1</v>
      </c>
    </row>
    <row r="334" spans="1:38" x14ac:dyDescent="0.15">
      <c r="A334">
        <v>21012</v>
      </c>
      <c r="B334">
        <v>210</v>
      </c>
      <c r="C334" t="s">
        <v>1658</v>
      </c>
      <c r="D334" t="s">
        <v>339</v>
      </c>
      <c r="E334">
        <v>3</v>
      </c>
      <c r="F334" s="5">
        <v>1007</v>
      </c>
      <c r="G334" s="6" t="str">
        <f t="shared" ref="G334:G392" si="50">"#stagePrivew_"&amp;F334&amp;".png"</f>
        <v>#stagePrivew_1007.png</v>
      </c>
      <c r="H334" s="6" t="str">
        <f t="shared" si="47"/>
        <v>21012-3840</v>
      </c>
      <c r="I334">
        <v>21101</v>
      </c>
      <c r="J334" s="1" t="s">
        <v>1756</v>
      </c>
      <c r="K334" s="5">
        <v>34200</v>
      </c>
      <c r="L334">
        <v>2</v>
      </c>
      <c r="M334">
        <v>0</v>
      </c>
      <c r="N334" s="5">
        <f t="shared" si="45"/>
        <v>1</v>
      </c>
      <c r="O334" t="s">
        <v>1876</v>
      </c>
      <c r="T334" s="1" t="s">
        <v>1865</v>
      </c>
      <c r="U334" s="6" t="s">
        <v>689</v>
      </c>
      <c r="V334" s="5" t="s">
        <v>690</v>
      </c>
      <c r="W334" s="5" t="s">
        <v>691</v>
      </c>
      <c r="X334" t="s">
        <v>1914</v>
      </c>
      <c r="Y334" t="s">
        <v>1914</v>
      </c>
      <c r="AD334" s="14"/>
      <c r="AE334" s="4"/>
      <c r="AF334" s="1"/>
      <c r="AG334" s="2"/>
      <c r="AH334" s="1">
        <v>0</v>
      </c>
      <c r="AI334">
        <v>0</v>
      </c>
      <c r="AJ334">
        <v>60</v>
      </c>
      <c r="AK334" s="5">
        <v>102</v>
      </c>
      <c r="AL334">
        <v>5</v>
      </c>
    </row>
    <row r="335" spans="1:38" x14ac:dyDescent="0.15">
      <c r="A335">
        <v>21101</v>
      </c>
      <c r="B335">
        <v>211</v>
      </c>
      <c r="C335" t="s">
        <v>1659</v>
      </c>
      <c r="D335" t="s">
        <v>339</v>
      </c>
      <c r="E335">
        <v>4</v>
      </c>
      <c r="F335" s="5">
        <v>1007</v>
      </c>
      <c r="G335" s="6" t="str">
        <f t="shared" si="50"/>
        <v>#stagePrivew_1007.png</v>
      </c>
      <c r="H335" s="6" t="str">
        <f t="shared" si="47"/>
        <v>21101-3840</v>
      </c>
      <c r="I335">
        <v>21102</v>
      </c>
      <c r="J335" s="1" t="s">
        <v>1757</v>
      </c>
      <c r="K335" s="5">
        <v>34300</v>
      </c>
      <c r="L335">
        <v>3</v>
      </c>
      <c r="M335">
        <v>0</v>
      </c>
      <c r="N335" s="5">
        <f t="shared" si="45"/>
        <v>50</v>
      </c>
      <c r="O335" t="s">
        <v>1876</v>
      </c>
      <c r="T335" t="s">
        <v>599</v>
      </c>
      <c r="U335" s="6" t="s">
        <v>689</v>
      </c>
      <c r="V335" s="5" t="s">
        <v>690</v>
      </c>
      <c r="W335" s="5" t="s">
        <v>691</v>
      </c>
      <c r="X335">
        <v>94</v>
      </c>
      <c r="Y335">
        <v>94</v>
      </c>
      <c r="AA335">
        <v>2110101</v>
      </c>
      <c r="AB335">
        <f t="shared" ref="AB335:AB336" si="51">AA335+1</f>
        <v>2110102</v>
      </c>
      <c r="AD335" s="12" t="s">
        <v>807</v>
      </c>
      <c r="AE335" s="4"/>
      <c r="AF335" s="1"/>
      <c r="AG335" s="2" t="s">
        <v>1302</v>
      </c>
      <c r="AH335" s="1">
        <v>0</v>
      </c>
      <c r="AI335">
        <v>0</v>
      </c>
      <c r="AJ335">
        <v>300</v>
      </c>
      <c r="AK335" s="5">
        <v>101</v>
      </c>
      <c r="AL335">
        <v>1</v>
      </c>
    </row>
    <row r="336" spans="1:38" x14ac:dyDescent="0.15">
      <c r="A336">
        <v>21102</v>
      </c>
      <c r="B336">
        <v>211</v>
      </c>
      <c r="C336" t="s">
        <v>1660</v>
      </c>
      <c r="D336" t="s">
        <v>345</v>
      </c>
      <c r="E336">
        <v>4</v>
      </c>
      <c r="F336" s="5">
        <v>1007</v>
      </c>
      <c r="G336" s="6" t="str">
        <f t="shared" si="50"/>
        <v>#stagePrivew_1007.png</v>
      </c>
      <c r="H336" s="6" t="str">
        <f t="shared" si="47"/>
        <v>21102-3840</v>
      </c>
      <c r="I336">
        <v>21103</v>
      </c>
      <c r="J336" t="s">
        <v>321</v>
      </c>
      <c r="K336" s="5">
        <v>34400</v>
      </c>
      <c r="L336">
        <v>20</v>
      </c>
      <c r="M336">
        <v>0</v>
      </c>
      <c r="N336" s="5">
        <f t="shared" si="45"/>
        <v>50</v>
      </c>
      <c r="O336" t="s">
        <v>1877</v>
      </c>
      <c r="T336" t="s">
        <v>600</v>
      </c>
      <c r="U336" s="6" t="s">
        <v>689</v>
      </c>
      <c r="V336" s="5" t="s">
        <v>690</v>
      </c>
      <c r="W336" s="5" t="s">
        <v>691</v>
      </c>
      <c r="X336">
        <v>95</v>
      </c>
      <c r="Y336">
        <v>95</v>
      </c>
      <c r="AA336">
        <v>2110201</v>
      </c>
      <c r="AB336">
        <f t="shared" si="51"/>
        <v>2110202</v>
      </c>
      <c r="AD336" s="13" t="s">
        <v>808</v>
      </c>
      <c r="AE336" s="4"/>
      <c r="AF336" s="1"/>
      <c r="AG336" s="2" t="s">
        <v>1303</v>
      </c>
      <c r="AH336" s="1">
        <v>0</v>
      </c>
      <c r="AI336">
        <v>0</v>
      </c>
      <c r="AJ336">
        <v>300</v>
      </c>
      <c r="AK336" s="5">
        <v>102</v>
      </c>
      <c r="AL336">
        <v>3</v>
      </c>
    </row>
    <row r="337" spans="1:38" x14ac:dyDescent="0.15">
      <c r="A337">
        <v>21103</v>
      </c>
      <c r="B337">
        <v>211</v>
      </c>
      <c r="C337" t="s">
        <v>1661</v>
      </c>
      <c r="D337" t="s">
        <v>330</v>
      </c>
      <c r="E337">
        <v>3</v>
      </c>
      <c r="F337" s="5">
        <v>1007</v>
      </c>
      <c r="G337" s="6" t="str">
        <f t="shared" si="50"/>
        <v>#stagePrivew_1007.png</v>
      </c>
      <c r="H337" s="6" t="str">
        <f t="shared" si="47"/>
        <v>21103-3840</v>
      </c>
      <c r="I337">
        <v>21104</v>
      </c>
      <c r="J337" t="s">
        <v>322</v>
      </c>
      <c r="K337" s="5">
        <v>34500</v>
      </c>
      <c r="L337">
        <v>1</v>
      </c>
      <c r="M337">
        <v>0</v>
      </c>
      <c r="N337" s="5">
        <f t="shared" si="45"/>
        <v>1</v>
      </c>
      <c r="O337" t="s">
        <v>1877</v>
      </c>
      <c r="T337" t="s">
        <v>601</v>
      </c>
      <c r="U337" s="6" t="s">
        <v>689</v>
      </c>
      <c r="V337" s="5" t="s">
        <v>690</v>
      </c>
      <c r="W337" s="5" t="s">
        <v>691</v>
      </c>
      <c r="X337" t="s">
        <v>1914</v>
      </c>
      <c r="Y337" t="s">
        <v>1914</v>
      </c>
      <c r="AD337" s="13"/>
      <c r="AE337" s="4"/>
      <c r="AF337" s="1"/>
      <c r="AG337" s="2"/>
      <c r="AH337" s="1">
        <v>0</v>
      </c>
      <c r="AI337">
        <v>0</v>
      </c>
      <c r="AJ337">
        <v>60</v>
      </c>
      <c r="AK337" s="5">
        <v>101</v>
      </c>
      <c r="AL337">
        <v>5</v>
      </c>
    </row>
    <row r="338" spans="1:38" x14ac:dyDescent="0.15">
      <c r="A338">
        <v>21104</v>
      </c>
      <c r="B338">
        <v>211</v>
      </c>
      <c r="C338" t="s">
        <v>1662</v>
      </c>
      <c r="D338" t="s">
        <v>337</v>
      </c>
      <c r="E338">
        <v>4</v>
      </c>
      <c r="F338" s="5">
        <v>1007</v>
      </c>
      <c r="G338" s="6" t="str">
        <f t="shared" si="50"/>
        <v>#stagePrivew_1007.png</v>
      </c>
      <c r="H338" s="6" t="str">
        <f t="shared" si="47"/>
        <v>21104-3840</v>
      </c>
      <c r="I338">
        <v>21105</v>
      </c>
      <c r="J338" t="s">
        <v>323</v>
      </c>
      <c r="K338" s="5">
        <v>34600</v>
      </c>
      <c r="L338">
        <v>3</v>
      </c>
      <c r="M338">
        <v>0</v>
      </c>
      <c r="N338" s="5">
        <f t="shared" si="45"/>
        <v>50</v>
      </c>
      <c r="O338" t="s">
        <v>1878</v>
      </c>
      <c r="T338" t="s">
        <v>602</v>
      </c>
      <c r="U338" s="6" t="s">
        <v>689</v>
      </c>
      <c r="V338" s="5" t="s">
        <v>690</v>
      </c>
      <c r="W338" s="5" t="s">
        <v>691</v>
      </c>
      <c r="X338">
        <v>97</v>
      </c>
      <c r="Y338">
        <v>97</v>
      </c>
      <c r="AA338">
        <v>2110401</v>
      </c>
      <c r="AB338">
        <f t="shared" ref="AB338:AB339" si="52">AA338+1</f>
        <v>2110402</v>
      </c>
      <c r="AD338" s="13" t="s">
        <v>809</v>
      </c>
      <c r="AE338" s="4"/>
      <c r="AF338" s="1"/>
      <c r="AG338" s="2" t="s">
        <v>1304</v>
      </c>
      <c r="AH338" s="1">
        <v>0</v>
      </c>
      <c r="AI338">
        <v>0</v>
      </c>
      <c r="AJ338">
        <v>300</v>
      </c>
      <c r="AK338" s="5">
        <v>102</v>
      </c>
      <c r="AL338">
        <v>2</v>
      </c>
    </row>
    <row r="339" spans="1:38" x14ac:dyDescent="0.15">
      <c r="A339">
        <v>21105</v>
      </c>
      <c r="B339">
        <v>211</v>
      </c>
      <c r="C339" t="s">
        <v>1663</v>
      </c>
      <c r="D339" t="s">
        <v>339</v>
      </c>
      <c r="E339">
        <v>4</v>
      </c>
      <c r="F339" s="5">
        <v>1007</v>
      </c>
      <c r="G339" s="6" t="str">
        <f t="shared" si="50"/>
        <v>#stagePrivew_1007.png</v>
      </c>
      <c r="H339" s="6" t="str">
        <f t="shared" si="47"/>
        <v>21105-3840</v>
      </c>
      <c r="I339">
        <v>21106</v>
      </c>
      <c r="J339" t="s">
        <v>324</v>
      </c>
      <c r="K339" s="5">
        <v>34700</v>
      </c>
      <c r="L339">
        <v>3</v>
      </c>
      <c r="M339">
        <v>0</v>
      </c>
      <c r="N339" s="5">
        <f t="shared" si="45"/>
        <v>50</v>
      </c>
      <c r="O339" t="s">
        <v>1878</v>
      </c>
      <c r="T339" t="s">
        <v>603</v>
      </c>
      <c r="U339" s="6" t="s">
        <v>689</v>
      </c>
      <c r="V339" s="5" t="s">
        <v>690</v>
      </c>
      <c r="W339" s="5" t="s">
        <v>691</v>
      </c>
      <c r="X339">
        <v>98</v>
      </c>
      <c r="Y339">
        <v>98</v>
      </c>
      <c r="AA339">
        <v>2110501</v>
      </c>
      <c r="AB339">
        <f t="shared" si="52"/>
        <v>2110502</v>
      </c>
      <c r="AD339" s="13" t="s">
        <v>810</v>
      </c>
      <c r="AE339" s="4"/>
      <c r="AF339" s="1"/>
      <c r="AG339" s="2" t="s">
        <v>1305</v>
      </c>
      <c r="AH339" s="1">
        <v>0</v>
      </c>
      <c r="AI339">
        <v>0</v>
      </c>
      <c r="AJ339">
        <v>300</v>
      </c>
      <c r="AK339" s="5">
        <v>101</v>
      </c>
      <c r="AL339">
        <v>1</v>
      </c>
    </row>
    <row r="340" spans="1:38" x14ac:dyDescent="0.15">
      <c r="A340">
        <v>21106</v>
      </c>
      <c r="B340">
        <v>211</v>
      </c>
      <c r="C340" t="s">
        <v>1664</v>
      </c>
      <c r="D340" t="s">
        <v>345</v>
      </c>
      <c r="E340">
        <v>3</v>
      </c>
      <c r="F340" s="5">
        <v>1007</v>
      </c>
      <c r="G340" s="6" t="str">
        <f t="shared" si="50"/>
        <v>#stagePrivew_1007.png</v>
      </c>
      <c r="H340" s="6" t="str">
        <f t="shared" si="47"/>
        <v>21106-3840</v>
      </c>
      <c r="I340">
        <v>21107</v>
      </c>
      <c r="J340" t="s">
        <v>325</v>
      </c>
      <c r="K340" s="5">
        <v>34800</v>
      </c>
      <c r="L340">
        <v>2</v>
      </c>
      <c r="M340">
        <v>0</v>
      </c>
      <c r="N340" s="5">
        <f t="shared" si="45"/>
        <v>1</v>
      </c>
      <c r="O340" t="s">
        <v>1878</v>
      </c>
      <c r="T340" t="s">
        <v>604</v>
      </c>
      <c r="U340" s="6" t="s">
        <v>689</v>
      </c>
      <c r="V340" s="5" t="s">
        <v>690</v>
      </c>
      <c r="W340" s="5" t="s">
        <v>691</v>
      </c>
      <c r="X340" t="s">
        <v>1914</v>
      </c>
      <c r="Y340" t="s">
        <v>1914</v>
      </c>
      <c r="AD340" s="13"/>
      <c r="AE340" s="4"/>
      <c r="AF340" s="1"/>
      <c r="AG340" s="2"/>
      <c r="AH340" s="1">
        <v>0</v>
      </c>
      <c r="AI340">
        <v>0</v>
      </c>
      <c r="AJ340">
        <v>60</v>
      </c>
      <c r="AK340" s="5">
        <v>102</v>
      </c>
      <c r="AL340">
        <v>5</v>
      </c>
    </row>
    <row r="341" spans="1:38" x14ac:dyDescent="0.15">
      <c r="A341">
        <v>21107</v>
      </c>
      <c r="B341">
        <v>211</v>
      </c>
      <c r="C341" t="s">
        <v>1665</v>
      </c>
      <c r="D341" t="s">
        <v>330</v>
      </c>
      <c r="E341">
        <v>4</v>
      </c>
      <c r="F341" s="5">
        <v>1007</v>
      </c>
      <c r="G341" s="6" t="str">
        <f t="shared" si="50"/>
        <v>#stagePrivew_1007.png</v>
      </c>
      <c r="H341" s="6" t="str">
        <f t="shared" si="47"/>
        <v>21107-3840</v>
      </c>
      <c r="I341">
        <v>21108</v>
      </c>
      <c r="J341" t="s">
        <v>326</v>
      </c>
      <c r="K341" s="5">
        <v>34900</v>
      </c>
      <c r="L341">
        <v>3</v>
      </c>
      <c r="M341">
        <v>0</v>
      </c>
      <c r="N341" s="5">
        <f t="shared" si="45"/>
        <v>50</v>
      </c>
      <c r="O341" t="s">
        <v>1879</v>
      </c>
      <c r="T341" t="s">
        <v>605</v>
      </c>
      <c r="U341" s="6" t="s">
        <v>689</v>
      </c>
      <c r="V341" s="5" t="s">
        <v>690</v>
      </c>
      <c r="W341" s="5" t="s">
        <v>691</v>
      </c>
      <c r="X341">
        <v>100</v>
      </c>
      <c r="Y341">
        <v>100</v>
      </c>
      <c r="AA341">
        <v>2110701</v>
      </c>
      <c r="AB341">
        <f t="shared" ref="AB341:AB342" si="53">AA341+1</f>
        <v>2110702</v>
      </c>
      <c r="AD341" s="13" t="s">
        <v>811</v>
      </c>
      <c r="AE341" s="4"/>
      <c r="AF341" s="1"/>
      <c r="AG341" s="2" t="s">
        <v>1306</v>
      </c>
      <c r="AH341" s="1">
        <v>0</v>
      </c>
      <c r="AI341">
        <v>0</v>
      </c>
      <c r="AJ341">
        <v>300</v>
      </c>
      <c r="AK341" s="5">
        <v>101</v>
      </c>
      <c r="AL341">
        <v>1</v>
      </c>
    </row>
    <row r="342" spans="1:38" x14ac:dyDescent="0.15">
      <c r="A342">
        <v>21108</v>
      </c>
      <c r="B342">
        <v>211</v>
      </c>
      <c r="C342" t="s">
        <v>1666</v>
      </c>
      <c r="D342" t="s">
        <v>337</v>
      </c>
      <c r="E342">
        <v>4</v>
      </c>
      <c r="F342" s="5">
        <v>1007</v>
      </c>
      <c r="G342" s="6" t="str">
        <f t="shared" si="50"/>
        <v>#stagePrivew_1007.png</v>
      </c>
      <c r="H342" s="6" t="str">
        <f t="shared" si="47"/>
        <v>21108-3840</v>
      </c>
      <c r="I342">
        <v>21109</v>
      </c>
      <c r="J342" t="s">
        <v>327</v>
      </c>
      <c r="K342" s="5">
        <v>35000</v>
      </c>
      <c r="L342">
        <v>30</v>
      </c>
      <c r="M342">
        <v>0</v>
      </c>
      <c r="N342" s="5">
        <f t="shared" si="45"/>
        <v>50</v>
      </c>
      <c r="O342" t="s">
        <v>1879</v>
      </c>
      <c r="T342" t="s">
        <v>606</v>
      </c>
      <c r="U342" s="6" t="s">
        <v>689</v>
      </c>
      <c r="V342" s="5" t="s">
        <v>690</v>
      </c>
      <c r="W342" s="5" t="s">
        <v>691</v>
      </c>
      <c r="X342">
        <v>101</v>
      </c>
      <c r="Y342">
        <v>101</v>
      </c>
      <c r="AA342">
        <v>2110801</v>
      </c>
      <c r="AB342">
        <f t="shared" si="53"/>
        <v>2110802</v>
      </c>
      <c r="AD342" s="13" t="s">
        <v>812</v>
      </c>
      <c r="AE342" s="4"/>
      <c r="AF342" s="1"/>
      <c r="AG342" s="2" t="s">
        <v>1307</v>
      </c>
      <c r="AH342" s="1">
        <v>0</v>
      </c>
      <c r="AI342">
        <v>0</v>
      </c>
      <c r="AJ342">
        <v>300</v>
      </c>
      <c r="AK342" s="5">
        <v>102</v>
      </c>
      <c r="AL342">
        <v>3</v>
      </c>
    </row>
    <row r="343" spans="1:38" x14ac:dyDescent="0.15">
      <c r="A343">
        <v>21109</v>
      </c>
      <c r="B343">
        <v>211</v>
      </c>
      <c r="C343" t="s">
        <v>1667</v>
      </c>
      <c r="D343" t="s">
        <v>339</v>
      </c>
      <c r="E343">
        <v>3</v>
      </c>
      <c r="F343" s="5">
        <v>1007</v>
      </c>
      <c r="G343" s="6" t="str">
        <f t="shared" si="50"/>
        <v>#stagePrivew_1007.png</v>
      </c>
      <c r="H343" s="6" t="str">
        <f t="shared" si="47"/>
        <v>21109-3840</v>
      </c>
      <c r="I343">
        <v>21110</v>
      </c>
      <c r="J343" t="s">
        <v>307</v>
      </c>
      <c r="K343" s="5">
        <v>35100</v>
      </c>
      <c r="L343">
        <v>1</v>
      </c>
      <c r="M343">
        <v>0</v>
      </c>
      <c r="N343" s="5">
        <f t="shared" si="45"/>
        <v>1</v>
      </c>
      <c r="O343" t="s">
        <v>1880</v>
      </c>
      <c r="T343" t="s">
        <v>607</v>
      </c>
      <c r="U343" s="6" t="s">
        <v>689</v>
      </c>
      <c r="V343" s="5" t="s">
        <v>690</v>
      </c>
      <c r="W343" s="5" t="s">
        <v>691</v>
      </c>
      <c r="X343" t="s">
        <v>1914</v>
      </c>
      <c r="Y343" t="s">
        <v>1914</v>
      </c>
      <c r="AD343" s="13"/>
      <c r="AE343" s="4"/>
      <c r="AF343" s="1"/>
      <c r="AG343" s="2"/>
      <c r="AH343" s="1">
        <v>0</v>
      </c>
      <c r="AI343">
        <v>0</v>
      </c>
      <c r="AJ343">
        <v>60</v>
      </c>
      <c r="AK343" s="5">
        <v>101</v>
      </c>
      <c r="AL343">
        <v>5</v>
      </c>
    </row>
    <row r="344" spans="1:38" x14ac:dyDescent="0.15">
      <c r="A344">
        <v>21110</v>
      </c>
      <c r="B344">
        <v>211</v>
      </c>
      <c r="C344" t="s">
        <v>1668</v>
      </c>
      <c r="D344" t="s">
        <v>330</v>
      </c>
      <c r="E344">
        <v>4</v>
      </c>
      <c r="F344" s="5">
        <v>1007</v>
      </c>
      <c r="G344" s="6" t="str">
        <f t="shared" si="50"/>
        <v>#stagePrivew_1007.png</v>
      </c>
      <c r="H344" s="6" t="str">
        <f t="shared" si="47"/>
        <v>21110-3840</v>
      </c>
      <c r="I344">
        <v>21111</v>
      </c>
      <c r="J344" s="1" t="s">
        <v>1220</v>
      </c>
      <c r="K344" s="5">
        <v>35200</v>
      </c>
      <c r="L344">
        <v>3</v>
      </c>
      <c r="M344">
        <v>0</v>
      </c>
      <c r="N344" s="5">
        <f t="shared" si="45"/>
        <v>50</v>
      </c>
      <c r="O344" t="s">
        <v>1880</v>
      </c>
      <c r="T344" t="s">
        <v>608</v>
      </c>
      <c r="U344" s="6" t="s">
        <v>689</v>
      </c>
      <c r="V344" s="5" t="s">
        <v>690</v>
      </c>
      <c r="W344" s="5" t="s">
        <v>691</v>
      </c>
      <c r="X344">
        <v>103</v>
      </c>
      <c r="Y344">
        <v>103</v>
      </c>
      <c r="AA344">
        <v>2111001</v>
      </c>
      <c r="AB344">
        <f t="shared" ref="AB344:AB345" si="54">AA344+1</f>
        <v>2111002</v>
      </c>
      <c r="AD344" s="13" t="s">
        <v>809</v>
      </c>
      <c r="AE344" s="4"/>
      <c r="AF344" s="1"/>
      <c r="AG344" s="2" t="s">
        <v>1302</v>
      </c>
      <c r="AH344" s="1">
        <v>0</v>
      </c>
      <c r="AI344">
        <v>0</v>
      </c>
      <c r="AJ344">
        <v>300</v>
      </c>
      <c r="AK344" s="5">
        <v>102</v>
      </c>
      <c r="AL344">
        <v>2</v>
      </c>
    </row>
    <row r="345" spans="1:38" x14ac:dyDescent="0.15">
      <c r="A345">
        <v>21111</v>
      </c>
      <c r="B345">
        <v>211</v>
      </c>
      <c r="C345" t="s">
        <v>1669</v>
      </c>
      <c r="D345" t="s">
        <v>337</v>
      </c>
      <c r="E345">
        <v>4</v>
      </c>
      <c r="F345" s="5">
        <v>1007</v>
      </c>
      <c r="G345" s="6" t="str">
        <f t="shared" si="50"/>
        <v>#stagePrivew_1007.png</v>
      </c>
      <c r="H345" s="6" t="str">
        <f t="shared" si="47"/>
        <v>21111-3840</v>
      </c>
      <c r="I345">
        <v>21112</v>
      </c>
      <c r="J345" s="1" t="s">
        <v>1755</v>
      </c>
      <c r="K345" s="5">
        <v>35300</v>
      </c>
      <c r="L345">
        <v>3</v>
      </c>
      <c r="M345">
        <v>0</v>
      </c>
      <c r="N345" s="5">
        <f t="shared" si="45"/>
        <v>50</v>
      </c>
      <c r="O345" t="s">
        <v>248</v>
      </c>
      <c r="T345" t="s">
        <v>609</v>
      </c>
      <c r="U345" s="6" t="s">
        <v>689</v>
      </c>
      <c r="V345" s="5" t="s">
        <v>690</v>
      </c>
      <c r="W345" s="5" t="s">
        <v>691</v>
      </c>
      <c r="X345">
        <v>104</v>
      </c>
      <c r="Y345">
        <v>104</v>
      </c>
      <c r="AA345">
        <v>2111101</v>
      </c>
      <c r="AB345">
        <f t="shared" si="54"/>
        <v>2111102</v>
      </c>
      <c r="AD345" s="13" t="s">
        <v>810</v>
      </c>
      <c r="AE345" s="4"/>
      <c r="AF345" s="1"/>
      <c r="AG345" s="2" t="s">
        <v>1303</v>
      </c>
      <c r="AH345" s="1">
        <v>0</v>
      </c>
      <c r="AI345">
        <v>0</v>
      </c>
      <c r="AJ345">
        <v>300</v>
      </c>
      <c r="AK345" s="5">
        <v>101</v>
      </c>
      <c r="AL345">
        <v>1</v>
      </c>
    </row>
    <row r="346" spans="1:38" x14ac:dyDescent="0.15">
      <c r="A346">
        <v>21112</v>
      </c>
      <c r="B346">
        <v>211</v>
      </c>
      <c r="C346" t="s">
        <v>1670</v>
      </c>
      <c r="D346" t="s">
        <v>339</v>
      </c>
      <c r="E346">
        <v>3</v>
      </c>
      <c r="F346" s="5">
        <v>1007</v>
      </c>
      <c r="G346" s="6" t="str">
        <f t="shared" si="50"/>
        <v>#stagePrivew_1007.png</v>
      </c>
      <c r="H346" s="6" t="str">
        <f t="shared" si="47"/>
        <v>21112-3840</v>
      </c>
      <c r="I346">
        <v>21201</v>
      </c>
      <c r="J346" s="1" t="s">
        <v>1756</v>
      </c>
      <c r="K346" s="5">
        <v>35400</v>
      </c>
      <c r="L346">
        <v>2</v>
      </c>
      <c r="M346">
        <v>0</v>
      </c>
      <c r="N346" s="5">
        <f t="shared" si="45"/>
        <v>1</v>
      </c>
      <c r="O346" t="s">
        <v>248</v>
      </c>
      <c r="T346" t="s">
        <v>610</v>
      </c>
      <c r="U346" s="6" t="s">
        <v>689</v>
      </c>
      <c r="V346" s="5" t="s">
        <v>690</v>
      </c>
      <c r="W346" s="5" t="s">
        <v>691</v>
      </c>
      <c r="X346" t="s">
        <v>1914</v>
      </c>
      <c r="Y346" t="s">
        <v>1914</v>
      </c>
      <c r="AD346" s="14"/>
      <c r="AE346" s="4"/>
      <c r="AF346" s="1"/>
      <c r="AG346" s="2"/>
      <c r="AH346" s="1">
        <v>0</v>
      </c>
      <c r="AI346">
        <v>0</v>
      </c>
      <c r="AJ346">
        <v>60</v>
      </c>
      <c r="AK346" s="5">
        <v>102</v>
      </c>
      <c r="AL346">
        <v>5</v>
      </c>
    </row>
    <row r="347" spans="1:38" x14ac:dyDescent="0.15">
      <c r="A347">
        <v>21201</v>
      </c>
      <c r="B347">
        <v>212</v>
      </c>
      <c r="C347" t="s">
        <v>1671</v>
      </c>
      <c r="D347" t="s">
        <v>339</v>
      </c>
      <c r="E347">
        <v>4</v>
      </c>
      <c r="F347" s="5">
        <v>1007</v>
      </c>
      <c r="G347" s="6" t="str">
        <f t="shared" si="50"/>
        <v>#stagePrivew_1007.png</v>
      </c>
      <c r="H347" s="6" t="str">
        <f t="shared" si="47"/>
        <v>21201-3840</v>
      </c>
      <c r="I347">
        <v>21202</v>
      </c>
      <c r="J347" s="1" t="s">
        <v>1757</v>
      </c>
      <c r="K347" s="5">
        <v>35500</v>
      </c>
      <c r="L347">
        <v>3</v>
      </c>
      <c r="M347">
        <v>0</v>
      </c>
      <c r="N347" s="5">
        <f t="shared" si="45"/>
        <v>50</v>
      </c>
      <c r="O347" t="s">
        <v>248</v>
      </c>
      <c r="T347" t="s">
        <v>611</v>
      </c>
      <c r="U347" s="6" t="s">
        <v>689</v>
      </c>
      <c r="V347" s="5" t="s">
        <v>690</v>
      </c>
      <c r="W347" s="5" t="s">
        <v>691</v>
      </c>
      <c r="X347">
        <v>106</v>
      </c>
      <c r="Y347">
        <v>106</v>
      </c>
      <c r="AA347">
        <v>2120101</v>
      </c>
      <c r="AB347">
        <f t="shared" ref="AB347:AB348" si="55">AA347+1</f>
        <v>2120102</v>
      </c>
      <c r="AD347" s="12" t="s">
        <v>813</v>
      </c>
      <c r="AE347" s="4"/>
      <c r="AF347" s="1"/>
      <c r="AG347" s="2" t="s">
        <v>1308</v>
      </c>
      <c r="AH347" s="1">
        <v>0</v>
      </c>
      <c r="AI347">
        <v>0</v>
      </c>
      <c r="AJ347">
        <v>300</v>
      </c>
      <c r="AK347" s="5">
        <v>101</v>
      </c>
      <c r="AL347">
        <v>1</v>
      </c>
    </row>
    <row r="348" spans="1:38" x14ac:dyDescent="0.15">
      <c r="A348">
        <v>21202</v>
      </c>
      <c r="B348">
        <v>212</v>
      </c>
      <c r="C348" t="s">
        <v>1672</v>
      </c>
      <c r="D348" t="s">
        <v>345</v>
      </c>
      <c r="E348">
        <v>4</v>
      </c>
      <c r="F348" s="5">
        <v>1007</v>
      </c>
      <c r="G348" s="6" t="str">
        <f t="shared" si="50"/>
        <v>#stagePrivew_1007.png</v>
      </c>
      <c r="H348" s="6" t="str">
        <f t="shared" si="47"/>
        <v>21202-3840</v>
      </c>
      <c r="I348">
        <v>21203</v>
      </c>
      <c r="J348" t="s">
        <v>321</v>
      </c>
      <c r="K348" s="5">
        <v>35600</v>
      </c>
      <c r="L348">
        <v>20</v>
      </c>
      <c r="M348">
        <v>0</v>
      </c>
      <c r="N348" s="5">
        <f t="shared" si="45"/>
        <v>50</v>
      </c>
      <c r="O348" t="s">
        <v>1881</v>
      </c>
      <c r="T348" t="s">
        <v>612</v>
      </c>
      <c r="U348" s="6" t="s">
        <v>689</v>
      </c>
      <c r="V348" s="5" t="s">
        <v>690</v>
      </c>
      <c r="W348" s="5" t="s">
        <v>691</v>
      </c>
      <c r="X348">
        <v>107</v>
      </c>
      <c r="Y348">
        <v>107</v>
      </c>
      <c r="AA348">
        <v>2120201</v>
      </c>
      <c r="AB348">
        <f t="shared" si="55"/>
        <v>2120202</v>
      </c>
      <c r="AD348" s="13" t="s">
        <v>814</v>
      </c>
      <c r="AE348" s="4"/>
      <c r="AF348" s="1"/>
      <c r="AG348" s="2" t="s">
        <v>1309</v>
      </c>
      <c r="AH348" s="1">
        <v>0</v>
      </c>
      <c r="AI348">
        <v>0</v>
      </c>
      <c r="AJ348">
        <v>300</v>
      </c>
      <c r="AK348" s="5">
        <v>102</v>
      </c>
      <c r="AL348">
        <v>3</v>
      </c>
    </row>
    <row r="349" spans="1:38" x14ac:dyDescent="0.15">
      <c r="A349">
        <v>21203</v>
      </c>
      <c r="B349">
        <v>212</v>
      </c>
      <c r="C349" t="s">
        <v>1673</v>
      </c>
      <c r="D349" t="s">
        <v>330</v>
      </c>
      <c r="E349">
        <v>3</v>
      </c>
      <c r="F349" s="5">
        <v>1007</v>
      </c>
      <c r="G349" s="6" t="str">
        <f t="shared" si="50"/>
        <v>#stagePrivew_1007.png</v>
      </c>
      <c r="H349" s="6" t="str">
        <f t="shared" si="47"/>
        <v>21203-3840</v>
      </c>
      <c r="I349">
        <v>21204</v>
      </c>
      <c r="J349" t="s">
        <v>322</v>
      </c>
      <c r="K349" s="5">
        <v>35700</v>
      </c>
      <c r="L349">
        <v>1</v>
      </c>
      <c r="M349">
        <v>0</v>
      </c>
      <c r="N349" s="5">
        <f t="shared" si="45"/>
        <v>1</v>
      </c>
      <c r="O349" t="s">
        <v>1881</v>
      </c>
      <c r="T349" t="s">
        <v>613</v>
      </c>
      <c r="U349" s="6" t="s">
        <v>689</v>
      </c>
      <c r="V349" s="5" t="s">
        <v>690</v>
      </c>
      <c r="W349" s="5" t="s">
        <v>691</v>
      </c>
      <c r="X349" t="s">
        <v>1914</v>
      </c>
      <c r="Y349" t="s">
        <v>1914</v>
      </c>
      <c r="AD349" s="13"/>
      <c r="AE349" s="4"/>
      <c r="AF349" s="1"/>
      <c r="AG349" s="2"/>
      <c r="AH349" s="1">
        <v>0</v>
      </c>
      <c r="AI349">
        <v>0</v>
      </c>
      <c r="AJ349">
        <v>60</v>
      </c>
      <c r="AK349" s="5">
        <v>101</v>
      </c>
      <c r="AL349">
        <v>5</v>
      </c>
    </row>
    <row r="350" spans="1:38" x14ac:dyDescent="0.15">
      <c r="A350">
        <v>21204</v>
      </c>
      <c r="B350">
        <v>212</v>
      </c>
      <c r="C350" t="s">
        <v>1674</v>
      </c>
      <c r="D350" t="s">
        <v>337</v>
      </c>
      <c r="E350">
        <v>4</v>
      </c>
      <c r="F350" s="5">
        <v>1007</v>
      </c>
      <c r="G350" s="6" t="str">
        <f t="shared" si="50"/>
        <v>#stagePrivew_1007.png</v>
      </c>
      <c r="H350" s="6" t="str">
        <f t="shared" si="47"/>
        <v>21204-3840</v>
      </c>
      <c r="I350">
        <v>21205</v>
      </c>
      <c r="J350" t="s">
        <v>323</v>
      </c>
      <c r="K350" s="5">
        <v>35800</v>
      </c>
      <c r="L350">
        <v>3</v>
      </c>
      <c r="M350">
        <v>0</v>
      </c>
      <c r="N350" s="5">
        <f t="shared" si="45"/>
        <v>50</v>
      </c>
      <c r="O350" t="s">
        <v>1882</v>
      </c>
      <c r="T350" t="s">
        <v>563</v>
      </c>
      <c r="U350" s="6" t="s">
        <v>689</v>
      </c>
      <c r="V350" s="5" t="s">
        <v>690</v>
      </c>
      <c r="W350" s="5" t="s">
        <v>691</v>
      </c>
      <c r="X350">
        <v>109</v>
      </c>
      <c r="Y350">
        <v>109</v>
      </c>
      <c r="AA350">
        <v>2120401</v>
      </c>
      <c r="AB350">
        <f t="shared" ref="AB350:AB351" si="56">AA350+1</f>
        <v>2120402</v>
      </c>
      <c r="AD350" s="13" t="s">
        <v>815</v>
      </c>
      <c r="AE350" s="4"/>
      <c r="AF350" s="1"/>
      <c r="AG350" s="2" t="s">
        <v>1310</v>
      </c>
      <c r="AH350" s="1">
        <v>0</v>
      </c>
      <c r="AI350">
        <v>0</v>
      </c>
      <c r="AJ350">
        <v>300</v>
      </c>
      <c r="AK350" s="5">
        <v>102</v>
      </c>
      <c r="AL350">
        <v>2</v>
      </c>
    </row>
    <row r="351" spans="1:38" x14ac:dyDescent="0.15">
      <c r="A351">
        <v>21205</v>
      </c>
      <c r="B351">
        <v>212</v>
      </c>
      <c r="C351" t="s">
        <v>1675</v>
      </c>
      <c r="D351" t="s">
        <v>339</v>
      </c>
      <c r="E351">
        <v>4</v>
      </c>
      <c r="F351" s="5">
        <v>1007</v>
      </c>
      <c r="G351" s="6" t="str">
        <f t="shared" si="50"/>
        <v>#stagePrivew_1007.png</v>
      </c>
      <c r="H351" s="6" t="str">
        <f t="shared" si="47"/>
        <v>21205-3840</v>
      </c>
      <c r="I351">
        <v>21206</v>
      </c>
      <c r="J351" t="s">
        <v>324</v>
      </c>
      <c r="K351" s="5">
        <v>35900</v>
      </c>
      <c r="L351">
        <v>3</v>
      </c>
      <c r="M351">
        <v>0</v>
      </c>
      <c r="N351" s="5">
        <f t="shared" si="45"/>
        <v>50</v>
      </c>
      <c r="O351" t="s">
        <v>1882</v>
      </c>
      <c r="T351" t="s">
        <v>564</v>
      </c>
      <c r="U351" s="6" t="s">
        <v>689</v>
      </c>
      <c r="V351" s="5" t="s">
        <v>690</v>
      </c>
      <c r="W351" s="5" t="s">
        <v>691</v>
      </c>
      <c r="X351">
        <v>110</v>
      </c>
      <c r="Y351">
        <v>110</v>
      </c>
      <c r="AA351">
        <v>2120501</v>
      </c>
      <c r="AB351">
        <f t="shared" si="56"/>
        <v>2120502</v>
      </c>
      <c r="AD351" s="13" t="s">
        <v>816</v>
      </c>
      <c r="AE351" s="4"/>
      <c r="AF351" s="1"/>
      <c r="AG351" s="2" t="s">
        <v>1311</v>
      </c>
      <c r="AH351" s="1">
        <v>0</v>
      </c>
      <c r="AI351">
        <v>0</v>
      </c>
      <c r="AJ351">
        <v>300</v>
      </c>
      <c r="AK351" s="5">
        <v>101</v>
      </c>
      <c r="AL351">
        <v>1</v>
      </c>
    </row>
    <row r="352" spans="1:38" x14ac:dyDescent="0.15">
      <c r="A352">
        <v>21206</v>
      </c>
      <c r="B352">
        <v>212</v>
      </c>
      <c r="C352" t="s">
        <v>1676</v>
      </c>
      <c r="D352" t="s">
        <v>345</v>
      </c>
      <c r="E352">
        <v>3</v>
      </c>
      <c r="F352" s="5">
        <v>1007</v>
      </c>
      <c r="G352" s="6" t="str">
        <f t="shared" si="50"/>
        <v>#stagePrivew_1007.png</v>
      </c>
      <c r="H352" s="6" t="str">
        <f t="shared" si="47"/>
        <v>21206-3840</v>
      </c>
      <c r="I352">
        <v>21207</v>
      </c>
      <c r="J352" t="s">
        <v>325</v>
      </c>
      <c r="K352" s="5">
        <v>36000</v>
      </c>
      <c r="L352">
        <v>2</v>
      </c>
      <c r="M352">
        <v>0</v>
      </c>
      <c r="N352" s="5">
        <f t="shared" si="45"/>
        <v>1</v>
      </c>
      <c r="O352" t="s">
        <v>1882</v>
      </c>
      <c r="T352" t="s">
        <v>565</v>
      </c>
      <c r="U352" s="6" t="s">
        <v>689</v>
      </c>
      <c r="V352" s="5" t="s">
        <v>690</v>
      </c>
      <c r="W352" s="5" t="s">
        <v>691</v>
      </c>
      <c r="X352" t="s">
        <v>1914</v>
      </c>
      <c r="Y352" t="s">
        <v>1914</v>
      </c>
      <c r="AD352" s="13"/>
      <c r="AE352" s="4"/>
      <c r="AF352" s="1"/>
      <c r="AG352" s="2"/>
      <c r="AH352" s="1">
        <v>0</v>
      </c>
      <c r="AI352">
        <v>0</v>
      </c>
      <c r="AJ352">
        <v>60</v>
      </c>
      <c r="AK352" s="5">
        <v>102</v>
      </c>
      <c r="AL352">
        <v>5</v>
      </c>
    </row>
    <row r="353" spans="1:38" x14ac:dyDescent="0.15">
      <c r="A353">
        <v>21207</v>
      </c>
      <c r="B353">
        <v>212</v>
      </c>
      <c r="C353" t="s">
        <v>1677</v>
      </c>
      <c r="D353" t="s">
        <v>330</v>
      </c>
      <c r="E353">
        <v>4</v>
      </c>
      <c r="F353" s="5">
        <v>1007</v>
      </c>
      <c r="G353" s="6" t="str">
        <f t="shared" si="50"/>
        <v>#stagePrivew_1007.png</v>
      </c>
      <c r="H353" s="6" t="str">
        <f t="shared" si="47"/>
        <v>21207-3840</v>
      </c>
      <c r="I353">
        <v>21208</v>
      </c>
      <c r="J353" t="s">
        <v>326</v>
      </c>
      <c r="K353" s="5">
        <v>36100</v>
      </c>
      <c r="L353">
        <v>3</v>
      </c>
      <c r="M353">
        <v>0</v>
      </c>
      <c r="N353" s="5">
        <f t="shared" si="45"/>
        <v>50</v>
      </c>
      <c r="O353" t="s">
        <v>1883</v>
      </c>
      <c r="T353" t="s">
        <v>566</v>
      </c>
      <c r="U353" s="6" t="s">
        <v>689</v>
      </c>
      <c r="V353" s="5" t="s">
        <v>690</v>
      </c>
      <c r="W353" s="5" t="s">
        <v>691</v>
      </c>
      <c r="X353">
        <v>112</v>
      </c>
      <c r="Y353">
        <v>112</v>
      </c>
      <c r="AA353">
        <v>2120701</v>
      </c>
      <c r="AB353">
        <f t="shared" ref="AB353:AB354" si="57">AA353+1</f>
        <v>2120702</v>
      </c>
      <c r="AD353" s="13" t="s">
        <v>817</v>
      </c>
      <c r="AE353" s="4"/>
      <c r="AF353" s="1"/>
      <c r="AG353" s="2" t="s">
        <v>1312</v>
      </c>
      <c r="AH353" s="1">
        <v>0</v>
      </c>
      <c r="AI353">
        <v>0</v>
      </c>
      <c r="AJ353">
        <v>300</v>
      </c>
      <c r="AK353" s="5">
        <v>101</v>
      </c>
      <c r="AL353">
        <v>1</v>
      </c>
    </row>
    <row r="354" spans="1:38" x14ac:dyDescent="0.15">
      <c r="A354">
        <v>21208</v>
      </c>
      <c r="B354">
        <v>212</v>
      </c>
      <c r="C354" t="s">
        <v>1678</v>
      </c>
      <c r="D354" t="s">
        <v>337</v>
      </c>
      <c r="E354">
        <v>4</v>
      </c>
      <c r="F354" s="5">
        <v>1007</v>
      </c>
      <c r="G354" s="6" t="str">
        <f t="shared" si="50"/>
        <v>#stagePrivew_1007.png</v>
      </c>
      <c r="H354" s="6" t="str">
        <f t="shared" si="47"/>
        <v>21208-3840</v>
      </c>
      <c r="I354">
        <v>21209</v>
      </c>
      <c r="J354" t="s">
        <v>327</v>
      </c>
      <c r="K354" s="5">
        <v>36200</v>
      </c>
      <c r="L354">
        <v>30</v>
      </c>
      <c r="M354">
        <v>0</v>
      </c>
      <c r="N354" s="5">
        <f t="shared" si="45"/>
        <v>50</v>
      </c>
      <c r="O354" t="s">
        <v>1883</v>
      </c>
      <c r="T354" t="s">
        <v>567</v>
      </c>
      <c r="U354" s="6" t="s">
        <v>689</v>
      </c>
      <c r="V354" s="5" t="s">
        <v>690</v>
      </c>
      <c r="W354" s="5" t="s">
        <v>691</v>
      </c>
      <c r="X354">
        <v>113</v>
      </c>
      <c r="Y354">
        <v>113</v>
      </c>
      <c r="AA354">
        <v>2120801</v>
      </c>
      <c r="AB354">
        <f t="shared" si="57"/>
        <v>2120802</v>
      </c>
      <c r="AD354" s="13" t="s">
        <v>818</v>
      </c>
      <c r="AE354" s="4"/>
      <c r="AF354" s="1"/>
      <c r="AG354" s="2" t="s">
        <v>1313</v>
      </c>
      <c r="AH354" s="1">
        <v>0</v>
      </c>
      <c r="AI354">
        <v>0</v>
      </c>
      <c r="AJ354">
        <v>300</v>
      </c>
      <c r="AK354" s="5">
        <v>102</v>
      </c>
      <c r="AL354">
        <v>3</v>
      </c>
    </row>
    <row r="355" spans="1:38" x14ac:dyDescent="0.15">
      <c r="A355">
        <v>21209</v>
      </c>
      <c r="B355">
        <v>212</v>
      </c>
      <c r="C355" t="s">
        <v>1679</v>
      </c>
      <c r="D355" t="s">
        <v>339</v>
      </c>
      <c r="E355">
        <v>3</v>
      </c>
      <c r="F355" s="5">
        <v>1007</v>
      </c>
      <c r="G355" s="6" t="str">
        <f t="shared" si="50"/>
        <v>#stagePrivew_1007.png</v>
      </c>
      <c r="H355" s="6" t="str">
        <f t="shared" si="47"/>
        <v>21209-3840</v>
      </c>
      <c r="I355">
        <v>21210</v>
      </c>
      <c r="J355" t="s">
        <v>307</v>
      </c>
      <c r="K355" s="5">
        <v>36300</v>
      </c>
      <c r="L355">
        <v>1</v>
      </c>
      <c r="M355">
        <v>0</v>
      </c>
      <c r="N355" s="5">
        <f t="shared" si="45"/>
        <v>1</v>
      </c>
      <c r="O355" t="s">
        <v>1884</v>
      </c>
      <c r="T355" t="s">
        <v>568</v>
      </c>
      <c r="U355" s="6" t="s">
        <v>689</v>
      </c>
      <c r="V355" s="5" t="s">
        <v>690</v>
      </c>
      <c r="W355" s="5" t="s">
        <v>691</v>
      </c>
      <c r="X355" t="s">
        <v>1914</v>
      </c>
      <c r="Y355" t="s">
        <v>1914</v>
      </c>
      <c r="AD355" s="13"/>
      <c r="AE355" s="4"/>
      <c r="AF355" s="1"/>
      <c r="AG355" s="2"/>
      <c r="AH355" s="1">
        <v>0</v>
      </c>
      <c r="AI355">
        <v>0</v>
      </c>
      <c r="AJ355">
        <v>60</v>
      </c>
      <c r="AK355" s="5">
        <v>101</v>
      </c>
      <c r="AL355">
        <v>5</v>
      </c>
    </row>
    <row r="356" spans="1:38" x14ac:dyDescent="0.15">
      <c r="A356">
        <v>21210</v>
      </c>
      <c r="B356">
        <v>212</v>
      </c>
      <c r="C356" t="s">
        <v>1680</v>
      </c>
      <c r="D356" t="s">
        <v>330</v>
      </c>
      <c r="E356">
        <v>4</v>
      </c>
      <c r="F356" s="5">
        <v>1007</v>
      </c>
      <c r="G356" s="6" t="str">
        <f t="shared" si="50"/>
        <v>#stagePrivew_1007.png</v>
      </c>
      <c r="H356" s="6" t="str">
        <f t="shared" si="47"/>
        <v>21210-3840</v>
      </c>
      <c r="I356">
        <v>21211</v>
      </c>
      <c r="J356" s="1" t="s">
        <v>1220</v>
      </c>
      <c r="K356" s="5">
        <v>36400</v>
      </c>
      <c r="L356">
        <v>3</v>
      </c>
      <c r="M356">
        <v>0</v>
      </c>
      <c r="N356" s="5">
        <f t="shared" si="45"/>
        <v>50</v>
      </c>
      <c r="O356" t="s">
        <v>1884</v>
      </c>
      <c r="T356" t="s">
        <v>569</v>
      </c>
      <c r="U356" s="6" t="s">
        <v>689</v>
      </c>
      <c r="V356" s="5" t="s">
        <v>690</v>
      </c>
      <c r="W356" s="5" t="s">
        <v>691</v>
      </c>
      <c r="X356">
        <v>115</v>
      </c>
      <c r="Y356">
        <v>115</v>
      </c>
      <c r="AA356">
        <v>2121001</v>
      </c>
      <c r="AB356">
        <f t="shared" ref="AB356:AB357" si="58">AA356+1</f>
        <v>2121002</v>
      </c>
      <c r="AD356" s="13" t="s">
        <v>815</v>
      </c>
      <c r="AE356" s="4"/>
      <c r="AF356" s="1"/>
      <c r="AG356" s="2" t="s">
        <v>1308</v>
      </c>
      <c r="AH356" s="1">
        <v>0</v>
      </c>
      <c r="AI356">
        <v>0</v>
      </c>
      <c r="AJ356">
        <v>300</v>
      </c>
      <c r="AK356" s="5">
        <v>102</v>
      </c>
      <c r="AL356">
        <v>2</v>
      </c>
    </row>
    <row r="357" spans="1:38" x14ac:dyDescent="0.15">
      <c r="A357">
        <v>21211</v>
      </c>
      <c r="B357">
        <v>212</v>
      </c>
      <c r="C357" t="s">
        <v>1681</v>
      </c>
      <c r="D357" t="s">
        <v>337</v>
      </c>
      <c r="E357">
        <v>4</v>
      </c>
      <c r="F357" s="5">
        <v>1007</v>
      </c>
      <c r="G357" s="6" t="str">
        <f t="shared" si="50"/>
        <v>#stagePrivew_1007.png</v>
      </c>
      <c r="H357" s="6" t="str">
        <f t="shared" si="47"/>
        <v>21211-3840</v>
      </c>
      <c r="I357">
        <v>21212</v>
      </c>
      <c r="J357" s="1" t="s">
        <v>1755</v>
      </c>
      <c r="K357" s="5">
        <v>36500</v>
      </c>
      <c r="L357">
        <v>3</v>
      </c>
      <c r="M357">
        <v>0</v>
      </c>
      <c r="N357" s="5">
        <f t="shared" si="45"/>
        <v>50</v>
      </c>
      <c r="O357" t="s">
        <v>1885</v>
      </c>
      <c r="T357" t="s">
        <v>570</v>
      </c>
      <c r="U357" s="6" t="s">
        <v>689</v>
      </c>
      <c r="V357" s="5" t="s">
        <v>690</v>
      </c>
      <c r="W357" s="5" t="s">
        <v>691</v>
      </c>
      <c r="X357">
        <v>116</v>
      </c>
      <c r="Y357">
        <v>116</v>
      </c>
      <c r="AA357">
        <v>2121101</v>
      </c>
      <c r="AB357">
        <f t="shared" si="58"/>
        <v>2121102</v>
      </c>
      <c r="AD357" s="13" t="s">
        <v>816</v>
      </c>
      <c r="AE357" s="4"/>
      <c r="AF357" s="1"/>
      <c r="AG357" s="2" t="s">
        <v>1309</v>
      </c>
      <c r="AH357" s="1">
        <v>0</v>
      </c>
      <c r="AI357">
        <v>0</v>
      </c>
      <c r="AJ357">
        <v>300</v>
      </c>
      <c r="AK357" s="5">
        <v>101</v>
      </c>
      <c r="AL357">
        <v>1</v>
      </c>
    </row>
    <row r="358" spans="1:38" x14ac:dyDescent="0.15">
      <c r="A358">
        <v>21212</v>
      </c>
      <c r="B358">
        <v>212</v>
      </c>
      <c r="C358" t="s">
        <v>1682</v>
      </c>
      <c r="D358" t="s">
        <v>339</v>
      </c>
      <c r="E358">
        <v>3</v>
      </c>
      <c r="F358" s="5">
        <v>1007</v>
      </c>
      <c r="G358" s="6" t="str">
        <f t="shared" si="50"/>
        <v>#stagePrivew_1007.png</v>
      </c>
      <c r="H358" s="6" t="str">
        <f t="shared" si="47"/>
        <v>21212-3840</v>
      </c>
      <c r="I358">
        <v>21301</v>
      </c>
      <c r="J358" s="1" t="s">
        <v>1756</v>
      </c>
      <c r="K358" s="5">
        <v>36600</v>
      </c>
      <c r="L358">
        <v>2</v>
      </c>
      <c r="M358">
        <v>0</v>
      </c>
      <c r="N358" s="5">
        <f t="shared" si="45"/>
        <v>1</v>
      </c>
      <c r="O358" t="s">
        <v>1885</v>
      </c>
      <c r="T358" t="s">
        <v>571</v>
      </c>
      <c r="U358" s="6" t="s">
        <v>689</v>
      </c>
      <c r="V358" s="5" t="s">
        <v>690</v>
      </c>
      <c r="W358" s="5" t="s">
        <v>691</v>
      </c>
      <c r="X358" t="s">
        <v>1914</v>
      </c>
      <c r="Y358" t="s">
        <v>1914</v>
      </c>
      <c r="AD358" s="14"/>
      <c r="AE358" s="4"/>
      <c r="AF358" s="1"/>
      <c r="AG358" s="2"/>
      <c r="AH358" s="1">
        <v>0</v>
      </c>
      <c r="AI358">
        <v>0</v>
      </c>
      <c r="AJ358">
        <v>60</v>
      </c>
      <c r="AK358" s="5">
        <v>102</v>
      </c>
      <c r="AL358">
        <v>5</v>
      </c>
    </row>
    <row r="359" spans="1:38" x14ac:dyDescent="0.15">
      <c r="A359">
        <v>21301</v>
      </c>
      <c r="B359">
        <v>213</v>
      </c>
      <c r="C359" t="s">
        <v>1683</v>
      </c>
      <c r="D359" t="s">
        <v>339</v>
      </c>
      <c r="E359">
        <v>4</v>
      </c>
      <c r="F359" s="5">
        <v>1007</v>
      </c>
      <c r="G359" s="6" t="str">
        <f t="shared" si="50"/>
        <v>#stagePrivew_1007.png</v>
      </c>
      <c r="H359" s="6" t="str">
        <f t="shared" si="47"/>
        <v>21301-3840</v>
      </c>
      <c r="I359">
        <v>21302</v>
      </c>
      <c r="J359" s="1" t="s">
        <v>1757</v>
      </c>
      <c r="K359" s="5">
        <v>36700</v>
      </c>
      <c r="L359">
        <v>3</v>
      </c>
      <c r="M359">
        <v>0</v>
      </c>
      <c r="N359" s="5">
        <f t="shared" si="45"/>
        <v>50</v>
      </c>
      <c r="O359" t="s">
        <v>1885</v>
      </c>
      <c r="T359" t="s">
        <v>572</v>
      </c>
      <c r="U359" s="6" t="s">
        <v>689</v>
      </c>
      <c r="V359" s="5" t="s">
        <v>690</v>
      </c>
      <c r="W359" s="5" t="s">
        <v>691</v>
      </c>
      <c r="X359">
        <v>118</v>
      </c>
      <c r="Y359">
        <v>118</v>
      </c>
      <c r="AA359">
        <v>2130101</v>
      </c>
      <c r="AB359">
        <f t="shared" ref="AB359:AB360" si="59">AA359+1</f>
        <v>2130102</v>
      </c>
      <c r="AD359" s="12" t="s">
        <v>819</v>
      </c>
      <c r="AE359" s="4"/>
      <c r="AF359" s="1"/>
      <c r="AG359" s="2" t="s">
        <v>1314</v>
      </c>
      <c r="AH359" s="1">
        <v>0</v>
      </c>
      <c r="AI359">
        <v>0</v>
      </c>
      <c r="AJ359">
        <v>300</v>
      </c>
      <c r="AK359" s="5">
        <v>101</v>
      </c>
      <c r="AL359">
        <v>1</v>
      </c>
    </row>
    <row r="360" spans="1:38" x14ac:dyDescent="0.15">
      <c r="A360">
        <v>21302</v>
      </c>
      <c r="B360">
        <v>213</v>
      </c>
      <c r="C360" t="s">
        <v>1684</v>
      </c>
      <c r="D360" t="s">
        <v>345</v>
      </c>
      <c r="E360">
        <v>4</v>
      </c>
      <c r="F360" s="5">
        <v>1007</v>
      </c>
      <c r="G360" s="6" t="str">
        <f t="shared" si="50"/>
        <v>#stagePrivew_1007.png</v>
      </c>
      <c r="H360" s="6" t="str">
        <f t="shared" si="47"/>
        <v>21302-3840</v>
      </c>
      <c r="I360">
        <v>21303</v>
      </c>
      <c r="J360" t="s">
        <v>321</v>
      </c>
      <c r="K360" s="5">
        <v>36800</v>
      </c>
      <c r="L360">
        <v>20</v>
      </c>
      <c r="M360">
        <v>0</v>
      </c>
      <c r="N360" s="5">
        <f t="shared" si="45"/>
        <v>50</v>
      </c>
      <c r="O360" t="s">
        <v>1886</v>
      </c>
      <c r="T360" t="s">
        <v>573</v>
      </c>
      <c r="U360" s="6" t="s">
        <v>689</v>
      </c>
      <c r="V360" s="5" t="s">
        <v>690</v>
      </c>
      <c r="W360" s="5" t="s">
        <v>691</v>
      </c>
      <c r="X360">
        <v>119</v>
      </c>
      <c r="Y360">
        <v>119</v>
      </c>
      <c r="AA360">
        <v>2130201</v>
      </c>
      <c r="AB360">
        <f t="shared" si="59"/>
        <v>2130202</v>
      </c>
      <c r="AD360" s="13" t="s">
        <v>820</v>
      </c>
      <c r="AE360" s="4"/>
      <c r="AF360" s="1"/>
      <c r="AG360" s="2" t="s">
        <v>1315</v>
      </c>
      <c r="AH360" s="1">
        <v>0</v>
      </c>
      <c r="AI360">
        <v>0</v>
      </c>
      <c r="AJ360">
        <v>300</v>
      </c>
      <c r="AK360" s="5">
        <v>102</v>
      </c>
      <c r="AL360">
        <v>3</v>
      </c>
    </row>
    <row r="361" spans="1:38" x14ac:dyDescent="0.15">
      <c r="A361">
        <v>21303</v>
      </c>
      <c r="B361">
        <v>213</v>
      </c>
      <c r="C361" t="s">
        <v>1685</v>
      </c>
      <c r="D361" t="s">
        <v>330</v>
      </c>
      <c r="E361">
        <v>3</v>
      </c>
      <c r="F361" s="5">
        <v>1007</v>
      </c>
      <c r="G361" s="6" t="str">
        <f t="shared" si="50"/>
        <v>#stagePrivew_1007.png</v>
      </c>
      <c r="H361" s="6" t="str">
        <f t="shared" si="47"/>
        <v>21303-3840</v>
      </c>
      <c r="I361">
        <v>21304</v>
      </c>
      <c r="J361" t="s">
        <v>322</v>
      </c>
      <c r="K361" s="5">
        <v>36900</v>
      </c>
      <c r="L361">
        <v>1</v>
      </c>
      <c r="M361">
        <v>0</v>
      </c>
      <c r="N361" s="5">
        <f t="shared" si="45"/>
        <v>1</v>
      </c>
      <c r="O361" t="s">
        <v>1886</v>
      </c>
      <c r="T361" t="s">
        <v>574</v>
      </c>
      <c r="U361" s="6" t="s">
        <v>689</v>
      </c>
      <c r="V361" s="5" t="s">
        <v>690</v>
      </c>
      <c r="W361" s="5" t="s">
        <v>691</v>
      </c>
      <c r="X361" t="s">
        <v>1914</v>
      </c>
      <c r="Y361" t="s">
        <v>1914</v>
      </c>
      <c r="AD361" s="13"/>
      <c r="AE361" s="4"/>
      <c r="AF361" s="1"/>
      <c r="AG361" s="2"/>
      <c r="AH361" s="1">
        <v>0</v>
      </c>
      <c r="AI361">
        <v>0</v>
      </c>
      <c r="AJ361">
        <v>60</v>
      </c>
      <c r="AK361" s="5">
        <v>101</v>
      </c>
      <c r="AL361">
        <v>5</v>
      </c>
    </row>
    <row r="362" spans="1:38" x14ac:dyDescent="0.15">
      <c r="A362">
        <v>21304</v>
      </c>
      <c r="B362">
        <v>213</v>
      </c>
      <c r="C362" t="s">
        <v>1686</v>
      </c>
      <c r="D362" t="s">
        <v>337</v>
      </c>
      <c r="E362">
        <v>4</v>
      </c>
      <c r="F362" s="5">
        <v>1007</v>
      </c>
      <c r="G362" s="6" t="str">
        <f t="shared" si="50"/>
        <v>#stagePrivew_1007.png</v>
      </c>
      <c r="H362" s="6" t="str">
        <f t="shared" si="47"/>
        <v>21304-3840</v>
      </c>
      <c r="I362">
        <v>21305</v>
      </c>
      <c r="J362" t="s">
        <v>323</v>
      </c>
      <c r="K362" s="5">
        <v>37000</v>
      </c>
      <c r="L362">
        <v>3</v>
      </c>
      <c r="M362">
        <v>0</v>
      </c>
      <c r="N362" s="5">
        <f t="shared" si="45"/>
        <v>50</v>
      </c>
      <c r="O362" t="s">
        <v>1887</v>
      </c>
      <c r="T362" t="s">
        <v>575</v>
      </c>
      <c r="U362" s="6" t="s">
        <v>689</v>
      </c>
      <c r="V362" s="5" t="s">
        <v>690</v>
      </c>
      <c r="W362" s="5" t="s">
        <v>691</v>
      </c>
      <c r="X362">
        <v>121</v>
      </c>
      <c r="Y362">
        <v>121</v>
      </c>
      <c r="AA362">
        <v>2130401</v>
      </c>
      <c r="AB362">
        <f t="shared" ref="AB362:AB363" si="60">AA362+1</f>
        <v>2130402</v>
      </c>
      <c r="AD362" s="13" t="s">
        <v>821</v>
      </c>
      <c r="AE362" s="4"/>
      <c r="AF362" s="1"/>
      <c r="AG362" s="2" t="s">
        <v>1316</v>
      </c>
      <c r="AH362" s="1">
        <v>0</v>
      </c>
      <c r="AI362">
        <v>0</v>
      </c>
      <c r="AJ362">
        <v>300</v>
      </c>
      <c r="AK362" s="5">
        <v>102</v>
      </c>
      <c r="AL362">
        <v>2</v>
      </c>
    </row>
    <row r="363" spans="1:38" x14ac:dyDescent="0.15">
      <c r="A363">
        <v>21305</v>
      </c>
      <c r="B363">
        <v>213</v>
      </c>
      <c r="C363" t="s">
        <v>1687</v>
      </c>
      <c r="D363" t="s">
        <v>339</v>
      </c>
      <c r="E363">
        <v>4</v>
      </c>
      <c r="F363" s="5">
        <v>1007</v>
      </c>
      <c r="G363" s="6" t="str">
        <f t="shared" si="50"/>
        <v>#stagePrivew_1007.png</v>
      </c>
      <c r="H363" s="6" t="str">
        <f t="shared" si="47"/>
        <v>21305-3840</v>
      </c>
      <c r="I363">
        <v>21306</v>
      </c>
      <c r="J363" t="s">
        <v>324</v>
      </c>
      <c r="K363" s="5">
        <v>37100</v>
      </c>
      <c r="L363">
        <v>3</v>
      </c>
      <c r="M363">
        <v>0</v>
      </c>
      <c r="N363" s="5">
        <f t="shared" si="45"/>
        <v>50</v>
      </c>
      <c r="O363" t="s">
        <v>1887</v>
      </c>
      <c r="T363" t="s">
        <v>576</v>
      </c>
      <c r="U363" s="6" t="s">
        <v>689</v>
      </c>
      <c r="V363" s="5" t="s">
        <v>690</v>
      </c>
      <c r="W363" s="5" t="s">
        <v>691</v>
      </c>
      <c r="X363">
        <v>122</v>
      </c>
      <c r="Y363">
        <v>122</v>
      </c>
      <c r="AA363">
        <v>2130501</v>
      </c>
      <c r="AB363">
        <f t="shared" si="60"/>
        <v>2130502</v>
      </c>
      <c r="AD363" s="13" t="s">
        <v>822</v>
      </c>
      <c r="AE363" s="4"/>
      <c r="AF363" s="1"/>
      <c r="AG363" s="2" t="s">
        <v>1317</v>
      </c>
      <c r="AH363" s="1">
        <v>0</v>
      </c>
      <c r="AI363">
        <v>0</v>
      </c>
      <c r="AJ363">
        <v>300</v>
      </c>
      <c r="AK363" s="5">
        <v>101</v>
      </c>
      <c r="AL363">
        <v>1</v>
      </c>
    </row>
    <row r="364" spans="1:38" x14ac:dyDescent="0.15">
      <c r="A364">
        <v>21306</v>
      </c>
      <c r="B364">
        <v>213</v>
      </c>
      <c r="C364" t="s">
        <v>1688</v>
      </c>
      <c r="D364" t="s">
        <v>345</v>
      </c>
      <c r="E364">
        <v>3</v>
      </c>
      <c r="F364" s="5">
        <v>1007</v>
      </c>
      <c r="G364" s="6" t="str">
        <f t="shared" si="50"/>
        <v>#stagePrivew_1007.png</v>
      </c>
      <c r="H364" s="6" t="str">
        <f t="shared" si="47"/>
        <v>21306-3840</v>
      </c>
      <c r="I364">
        <v>21307</v>
      </c>
      <c r="J364" t="s">
        <v>325</v>
      </c>
      <c r="K364" s="5">
        <v>37200</v>
      </c>
      <c r="L364">
        <v>2</v>
      </c>
      <c r="M364">
        <v>0</v>
      </c>
      <c r="N364" s="5">
        <f t="shared" si="45"/>
        <v>1</v>
      </c>
      <c r="O364" t="s">
        <v>1887</v>
      </c>
      <c r="T364" t="s">
        <v>577</v>
      </c>
      <c r="U364" s="6" t="s">
        <v>689</v>
      </c>
      <c r="V364" s="5" t="s">
        <v>690</v>
      </c>
      <c r="W364" s="5" t="s">
        <v>691</v>
      </c>
      <c r="X364" t="s">
        <v>1914</v>
      </c>
      <c r="Y364" t="s">
        <v>1914</v>
      </c>
      <c r="AD364" s="13"/>
      <c r="AE364" s="4"/>
      <c r="AF364" s="1"/>
      <c r="AG364" s="2"/>
      <c r="AH364" s="1">
        <v>0</v>
      </c>
      <c r="AI364">
        <v>0</v>
      </c>
      <c r="AJ364">
        <v>60</v>
      </c>
      <c r="AK364" s="5">
        <v>102</v>
      </c>
      <c r="AL364">
        <v>5</v>
      </c>
    </row>
    <row r="365" spans="1:38" x14ac:dyDescent="0.15">
      <c r="A365">
        <v>21307</v>
      </c>
      <c r="B365">
        <v>213</v>
      </c>
      <c r="C365" t="s">
        <v>1689</v>
      </c>
      <c r="D365" t="s">
        <v>330</v>
      </c>
      <c r="E365">
        <v>4</v>
      </c>
      <c r="F365" s="5">
        <v>1007</v>
      </c>
      <c r="G365" s="6" t="str">
        <f t="shared" si="50"/>
        <v>#stagePrivew_1007.png</v>
      </c>
      <c r="H365" s="6" t="str">
        <f t="shared" si="47"/>
        <v>21307-3840</v>
      </c>
      <c r="I365">
        <v>21308</v>
      </c>
      <c r="J365" t="s">
        <v>326</v>
      </c>
      <c r="K365" s="5">
        <v>37300</v>
      </c>
      <c r="L365">
        <v>3</v>
      </c>
      <c r="M365">
        <v>0</v>
      </c>
      <c r="N365" s="5">
        <f t="shared" si="45"/>
        <v>50</v>
      </c>
      <c r="O365" t="s">
        <v>1888</v>
      </c>
      <c r="T365" t="s">
        <v>578</v>
      </c>
      <c r="U365" s="6" t="s">
        <v>689</v>
      </c>
      <c r="V365" s="5" t="s">
        <v>690</v>
      </c>
      <c r="W365" s="5" t="s">
        <v>691</v>
      </c>
      <c r="X365">
        <v>124</v>
      </c>
      <c r="Y365">
        <v>124</v>
      </c>
      <c r="AA365">
        <v>2130701</v>
      </c>
      <c r="AB365">
        <f t="shared" ref="AB365:AB366" si="61">AA365+1</f>
        <v>2130702</v>
      </c>
      <c r="AD365" s="13" t="s">
        <v>823</v>
      </c>
      <c r="AE365" s="4"/>
      <c r="AF365" s="1"/>
      <c r="AG365" s="2" t="s">
        <v>1318</v>
      </c>
      <c r="AH365" s="1">
        <v>0</v>
      </c>
      <c r="AI365">
        <v>0</v>
      </c>
      <c r="AJ365">
        <v>300</v>
      </c>
      <c r="AK365" s="5">
        <v>101</v>
      </c>
      <c r="AL365">
        <v>1</v>
      </c>
    </row>
    <row r="366" spans="1:38" x14ac:dyDescent="0.15">
      <c r="A366">
        <v>21308</v>
      </c>
      <c r="B366">
        <v>213</v>
      </c>
      <c r="C366" t="s">
        <v>1690</v>
      </c>
      <c r="D366" t="s">
        <v>337</v>
      </c>
      <c r="E366">
        <v>4</v>
      </c>
      <c r="F366" s="5">
        <v>1007</v>
      </c>
      <c r="G366" s="6" t="str">
        <f t="shared" si="50"/>
        <v>#stagePrivew_1007.png</v>
      </c>
      <c r="H366" s="6" t="str">
        <f t="shared" si="47"/>
        <v>21308-3840</v>
      </c>
      <c r="I366">
        <v>21309</v>
      </c>
      <c r="J366" t="s">
        <v>327</v>
      </c>
      <c r="K366" s="5">
        <v>37400</v>
      </c>
      <c r="L366">
        <v>30</v>
      </c>
      <c r="M366">
        <v>0</v>
      </c>
      <c r="N366" s="5">
        <f t="shared" si="45"/>
        <v>50</v>
      </c>
      <c r="O366" t="s">
        <v>1888</v>
      </c>
      <c r="T366" t="s">
        <v>579</v>
      </c>
      <c r="U366" s="6" t="s">
        <v>689</v>
      </c>
      <c r="V366" s="5" t="s">
        <v>690</v>
      </c>
      <c r="W366" s="5" t="s">
        <v>691</v>
      </c>
      <c r="X366">
        <v>125</v>
      </c>
      <c r="Y366">
        <v>125</v>
      </c>
      <c r="AA366">
        <v>2130801</v>
      </c>
      <c r="AB366">
        <f t="shared" si="61"/>
        <v>2130802</v>
      </c>
      <c r="AD366" s="13" t="s">
        <v>824</v>
      </c>
      <c r="AE366" s="4"/>
      <c r="AF366" s="1"/>
      <c r="AG366" s="2" t="s">
        <v>1319</v>
      </c>
      <c r="AH366" s="1">
        <v>0</v>
      </c>
      <c r="AI366">
        <v>0</v>
      </c>
      <c r="AJ366">
        <v>300</v>
      </c>
      <c r="AK366" s="5">
        <v>102</v>
      </c>
      <c r="AL366">
        <v>3</v>
      </c>
    </row>
    <row r="367" spans="1:38" x14ac:dyDescent="0.15">
      <c r="A367">
        <v>21309</v>
      </c>
      <c r="B367">
        <v>213</v>
      </c>
      <c r="C367" t="s">
        <v>1691</v>
      </c>
      <c r="D367" t="s">
        <v>339</v>
      </c>
      <c r="E367">
        <v>3</v>
      </c>
      <c r="F367" s="5">
        <v>1007</v>
      </c>
      <c r="G367" s="6" t="str">
        <f t="shared" si="50"/>
        <v>#stagePrivew_1007.png</v>
      </c>
      <c r="H367" s="6" t="str">
        <f t="shared" si="47"/>
        <v>21309-3840</v>
      </c>
      <c r="I367">
        <v>21310</v>
      </c>
      <c r="J367" t="s">
        <v>307</v>
      </c>
      <c r="K367" s="5">
        <v>37500</v>
      </c>
      <c r="L367">
        <v>1</v>
      </c>
      <c r="M367">
        <v>0</v>
      </c>
      <c r="N367" s="5">
        <f t="shared" si="45"/>
        <v>1</v>
      </c>
      <c r="O367" t="s">
        <v>1889</v>
      </c>
      <c r="T367" t="s">
        <v>580</v>
      </c>
      <c r="U367" s="6" t="s">
        <v>689</v>
      </c>
      <c r="V367" s="5" t="s">
        <v>690</v>
      </c>
      <c r="W367" s="5" t="s">
        <v>691</v>
      </c>
      <c r="X367" t="s">
        <v>1914</v>
      </c>
      <c r="Y367" t="s">
        <v>1914</v>
      </c>
      <c r="AD367" s="13"/>
      <c r="AE367" s="4"/>
      <c r="AF367" s="1"/>
      <c r="AG367" s="2"/>
      <c r="AH367" s="1">
        <v>0</v>
      </c>
      <c r="AI367">
        <v>0</v>
      </c>
      <c r="AJ367">
        <v>60</v>
      </c>
      <c r="AK367" s="5">
        <v>101</v>
      </c>
      <c r="AL367">
        <v>5</v>
      </c>
    </row>
    <row r="368" spans="1:38" x14ac:dyDescent="0.15">
      <c r="A368">
        <v>21310</v>
      </c>
      <c r="B368">
        <v>213</v>
      </c>
      <c r="C368" t="s">
        <v>1692</v>
      </c>
      <c r="D368" t="s">
        <v>330</v>
      </c>
      <c r="E368">
        <v>4</v>
      </c>
      <c r="F368" s="5">
        <v>1007</v>
      </c>
      <c r="G368" s="6" t="str">
        <f t="shared" si="50"/>
        <v>#stagePrivew_1007.png</v>
      </c>
      <c r="H368" s="6" t="str">
        <f t="shared" si="47"/>
        <v>21310-3840</v>
      </c>
      <c r="I368">
        <v>21311</v>
      </c>
      <c r="J368" s="1" t="s">
        <v>1220</v>
      </c>
      <c r="K368" s="5">
        <v>37600</v>
      </c>
      <c r="L368">
        <v>3</v>
      </c>
      <c r="M368">
        <v>0</v>
      </c>
      <c r="N368" s="5">
        <f t="shared" si="45"/>
        <v>50</v>
      </c>
      <c r="O368" t="s">
        <v>1889</v>
      </c>
      <c r="T368" t="s">
        <v>581</v>
      </c>
      <c r="U368" s="6" t="s">
        <v>689</v>
      </c>
      <c r="V368" s="5" t="s">
        <v>690</v>
      </c>
      <c r="W368" s="5" t="s">
        <v>691</v>
      </c>
      <c r="X368">
        <v>127</v>
      </c>
      <c r="Y368">
        <v>127</v>
      </c>
      <c r="AA368">
        <v>2131001</v>
      </c>
      <c r="AB368">
        <f t="shared" ref="AB368:AB369" si="62">AA368+1</f>
        <v>2131002</v>
      </c>
      <c r="AD368" s="13" t="s">
        <v>821</v>
      </c>
      <c r="AE368" s="4"/>
      <c r="AF368" s="1"/>
      <c r="AG368" s="2" t="s">
        <v>1314</v>
      </c>
      <c r="AH368" s="1">
        <v>0</v>
      </c>
      <c r="AI368">
        <v>0</v>
      </c>
      <c r="AJ368">
        <v>300</v>
      </c>
      <c r="AK368" s="5">
        <v>102</v>
      </c>
      <c r="AL368">
        <v>2</v>
      </c>
    </row>
    <row r="369" spans="1:38" x14ac:dyDescent="0.15">
      <c r="A369">
        <v>21311</v>
      </c>
      <c r="B369">
        <v>213</v>
      </c>
      <c r="C369" t="s">
        <v>1693</v>
      </c>
      <c r="D369" t="s">
        <v>337</v>
      </c>
      <c r="E369">
        <v>4</v>
      </c>
      <c r="F369" s="5">
        <v>1007</v>
      </c>
      <c r="G369" s="6" t="str">
        <f t="shared" si="50"/>
        <v>#stagePrivew_1007.png</v>
      </c>
      <c r="H369" s="6" t="str">
        <f t="shared" si="47"/>
        <v>21311-3840</v>
      </c>
      <c r="I369">
        <v>21312</v>
      </c>
      <c r="J369" s="1" t="s">
        <v>1755</v>
      </c>
      <c r="K369" s="5">
        <v>37700</v>
      </c>
      <c r="L369">
        <v>3</v>
      </c>
      <c r="M369">
        <v>0</v>
      </c>
      <c r="N369" s="5">
        <f t="shared" si="45"/>
        <v>50</v>
      </c>
      <c r="O369" t="s">
        <v>251</v>
      </c>
      <c r="T369" t="s">
        <v>582</v>
      </c>
      <c r="U369" s="6" t="s">
        <v>689</v>
      </c>
      <c r="V369" s="5" t="s">
        <v>690</v>
      </c>
      <c r="W369" s="5" t="s">
        <v>691</v>
      </c>
      <c r="X369">
        <v>128</v>
      </c>
      <c r="Y369">
        <v>128</v>
      </c>
      <c r="AA369">
        <v>2131101</v>
      </c>
      <c r="AB369">
        <f t="shared" si="62"/>
        <v>2131102</v>
      </c>
      <c r="AD369" s="13" t="s">
        <v>822</v>
      </c>
      <c r="AE369" s="4"/>
      <c r="AF369" s="1"/>
      <c r="AG369" s="2" t="s">
        <v>1315</v>
      </c>
      <c r="AH369" s="1">
        <v>0</v>
      </c>
      <c r="AI369">
        <v>0</v>
      </c>
      <c r="AJ369">
        <v>300</v>
      </c>
      <c r="AK369" s="5">
        <v>101</v>
      </c>
      <c r="AL369">
        <v>1</v>
      </c>
    </row>
    <row r="370" spans="1:38" x14ac:dyDescent="0.15">
      <c r="A370">
        <v>21312</v>
      </c>
      <c r="B370">
        <v>213</v>
      </c>
      <c r="C370" t="s">
        <v>1694</v>
      </c>
      <c r="D370" t="s">
        <v>339</v>
      </c>
      <c r="E370">
        <v>3</v>
      </c>
      <c r="F370" s="5">
        <v>1007</v>
      </c>
      <c r="G370" s="6" t="str">
        <f t="shared" si="50"/>
        <v>#stagePrivew_1007.png</v>
      </c>
      <c r="H370" s="6" t="str">
        <f t="shared" si="47"/>
        <v>21312-3840</v>
      </c>
      <c r="I370">
        <v>21401</v>
      </c>
      <c r="J370" s="1" t="s">
        <v>1756</v>
      </c>
      <c r="K370" s="5">
        <v>37800</v>
      </c>
      <c r="L370">
        <v>2</v>
      </c>
      <c r="M370">
        <v>0</v>
      </c>
      <c r="N370" s="5">
        <f t="shared" si="45"/>
        <v>1</v>
      </c>
      <c r="O370" t="s">
        <v>251</v>
      </c>
      <c r="T370" t="s">
        <v>583</v>
      </c>
      <c r="U370" s="6" t="s">
        <v>689</v>
      </c>
      <c r="V370" s="5" t="s">
        <v>690</v>
      </c>
      <c r="W370" s="5" t="s">
        <v>691</v>
      </c>
      <c r="X370" t="s">
        <v>1914</v>
      </c>
      <c r="Y370" t="s">
        <v>1914</v>
      </c>
      <c r="AD370" s="14"/>
      <c r="AE370" s="4"/>
      <c r="AF370" s="1"/>
      <c r="AG370" s="2"/>
      <c r="AH370" s="1">
        <v>0</v>
      </c>
      <c r="AI370">
        <v>0</v>
      </c>
      <c r="AJ370">
        <v>60</v>
      </c>
      <c r="AK370" s="5">
        <v>102</v>
      </c>
      <c r="AL370">
        <v>5</v>
      </c>
    </row>
    <row r="371" spans="1:38" x14ac:dyDescent="0.15">
      <c r="A371">
        <v>21401</v>
      </c>
      <c r="B371">
        <v>214</v>
      </c>
      <c r="C371" t="s">
        <v>1695</v>
      </c>
      <c r="D371" t="s">
        <v>339</v>
      </c>
      <c r="E371">
        <v>4</v>
      </c>
      <c r="F371" s="5">
        <v>1007</v>
      </c>
      <c r="G371" s="6" t="str">
        <f t="shared" si="50"/>
        <v>#stagePrivew_1007.png</v>
      </c>
      <c r="H371" s="6" t="str">
        <f t="shared" si="47"/>
        <v>21401-3840</v>
      </c>
      <c r="I371">
        <v>21402</v>
      </c>
      <c r="J371" s="1" t="s">
        <v>1757</v>
      </c>
      <c r="K371" s="5">
        <v>37900</v>
      </c>
      <c r="L371">
        <v>3</v>
      </c>
      <c r="M371">
        <v>0</v>
      </c>
      <c r="N371" s="5">
        <f t="shared" si="45"/>
        <v>50</v>
      </c>
      <c r="O371" t="s">
        <v>251</v>
      </c>
      <c r="T371" t="s">
        <v>584</v>
      </c>
      <c r="U371" s="6" t="s">
        <v>689</v>
      </c>
      <c r="V371" s="5" t="s">
        <v>690</v>
      </c>
      <c r="W371" s="5" t="s">
        <v>691</v>
      </c>
      <c r="X371">
        <v>130</v>
      </c>
      <c r="Y371">
        <v>130</v>
      </c>
      <c r="AA371">
        <v>2140101</v>
      </c>
      <c r="AB371">
        <f t="shared" ref="AB371:AB372" si="63">AA371+1</f>
        <v>2140102</v>
      </c>
      <c r="AD371" s="12" t="s">
        <v>825</v>
      </c>
      <c r="AE371" s="4"/>
      <c r="AF371" s="1"/>
      <c r="AG371" s="2" t="s">
        <v>1320</v>
      </c>
      <c r="AH371" s="1">
        <v>0</v>
      </c>
      <c r="AI371">
        <v>0</v>
      </c>
      <c r="AJ371">
        <v>300</v>
      </c>
      <c r="AK371" s="5">
        <v>101</v>
      </c>
      <c r="AL371">
        <v>1</v>
      </c>
    </row>
    <row r="372" spans="1:38" x14ac:dyDescent="0.15">
      <c r="A372">
        <v>21402</v>
      </c>
      <c r="B372">
        <v>214</v>
      </c>
      <c r="C372" t="s">
        <v>1696</v>
      </c>
      <c r="D372" t="s">
        <v>345</v>
      </c>
      <c r="E372">
        <v>4</v>
      </c>
      <c r="F372" s="5">
        <v>1007</v>
      </c>
      <c r="G372" s="6" t="str">
        <f t="shared" si="50"/>
        <v>#stagePrivew_1007.png</v>
      </c>
      <c r="H372" s="6" t="str">
        <f t="shared" si="47"/>
        <v>21402-3840</v>
      </c>
      <c r="I372">
        <v>21403</v>
      </c>
      <c r="J372" t="s">
        <v>321</v>
      </c>
      <c r="K372" s="5">
        <v>38000</v>
      </c>
      <c r="L372">
        <v>20</v>
      </c>
      <c r="M372">
        <v>0</v>
      </c>
      <c r="N372" s="5">
        <f t="shared" si="45"/>
        <v>50</v>
      </c>
      <c r="O372" t="s">
        <v>1890</v>
      </c>
      <c r="T372" t="s">
        <v>585</v>
      </c>
      <c r="U372" s="6" t="s">
        <v>689</v>
      </c>
      <c r="V372" s="5" t="s">
        <v>690</v>
      </c>
      <c r="W372" s="5" t="s">
        <v>691</v>
      </c>
      <c r="X372">
        <v>131</v>
      </c>
      <c r="Y372">
        <v>131</v>
      </c>
      <c r="AA372">
        <v>2140201</v>
      </c>
      <c r="AB372">
        <f t="shared" si="63"/>
        <v>2140202</v>
      </c>
      <c r="AD372" s="13" t="s">
        <v>826</v>
      </c>
      <c r="AE372" s="4"/>
      <c r="AF372" s="1"/>
      <c r="AG372" s="2" t="s">
        <v>1321</v>
      </c>
      <c r="AH372" s="1">
        <v>0</v>
      </c>
      <c r="AI372">
        <v>0</v>
      </c>
      <c r="AJ372">
        <v>300</v>
      </c>
      <c r="AK372" s="5">
        <v>102</v>
      </c>
      <c r="AL372">
        <v>3</v>
      </c>
    </row>
    <row r="373" spans="1:38" x14ac:dyDescent="0.15">
      <c r="A373">
        <v>21403</v>
      </c>
      <c r="B373">
        <v>214</v>
      </c>
      <c r="C373" t="s">
        <v>1697</v>
      </c>
      <c r="D373" t="s">
        <v>330</v>
      </c>
      <c r="E373">
        <v>3</v>
      </c>
      <c r="F373" s="5">
        <v>1007</v>
      </c>
      <c r="G373" s="6" t="str">
        <f t="shared" si="50"/>
        <v>#stagePrivew_1007.png</v>
      </c>
      <c r="H373" s="6" t="str">
        <f t="shared" si="47"/>
        <v>21403-3840</v>
      </c>
      <c r="I373">
        <v>21404</v>
      </c>
      <c r="J373" t="s">
        <v>322</v>
      </c>
      <c r="K373" s="5">
        <v>38100</v>
      </c>
      <c r="L373">
        <v>1</v>
      </c>
      <c r="M373">
        <v>0</v>
      </c>
      <c r="N373" s="5">
        <f t="shared" si="45"/>
        <v>1</v>
      </c>
      <c r="O373" t="s">
        <v>1890</v>
      </c>
      <c r="T373" t="s">
        <v>586</v>
      </c>
      <c r="U373" s="6" t="s">
        <v>689</v>
      </c>
      <c r="V373" s="5" t="s">
        <v>690</v>
      </c>
      <c r="W373" s="5" t="s">
        <v>691</v>
      </c>
      <c r="X373" t="s">
        <v>1914</v>
      </c>
      <c r="Y373" t="s">
        <v>1914</v>
      </c>
      <c r="AD373" s="13"/>
      <c r="AE373" s="4"/>
      <c r="AF373" s="1"/>
      <c r="AG373" s="2"/>
      <c r="AH373" s="1">
        <v>0</v>
      </c>
      <c r="AI373">
        <v>0</v>
      </c>
      <c r="AJ373">
        <v>60</v>
      </c>
      <c r="AK373" s="5">
        <v>101</v>
      </c>
      <c r="AL373">
        <v>5</v>
      </c>
    </row>
    <row r="374" spans="1:38" x14ac:dyDescent="0.15">
      <c r="A374">
        <v>21404</v>
      </c>
      <c r="B374">
        <v>214</v>
      </c>
      <c r="C374" t="s">
        <v>1698</v>
      </c>
      <c r="D374" t="s">
        <v>337</v>
      </c>
      <c r="E374">
        <v>4</v>
      </c>
      <c r="F374" s="5">
        <v>1007</v>
      </c>
      <c r="G374" s="6" t="str">
        <f t="shared" si="50"/>
        <v>#stagePrivew_1007.png</v>
      </c>
      <c r="H374" s="6" t="str">
        <f t="shared" si="47"/>
        <v>21404-3840</v>
      </c>
      <c r="I374">
        <v>21405</v>
      </c>
      <c r="J374" t="s">
        <v>323</v>
      </c>
      <c r="K374" s="5">
        <v>38200</v>
      </c>
      <c r="L374">
        <v>3</v>
      </c>
      <c r="M374">
        <v>0</v>
      </c>
      <c r="N374" s="5">
        <f t="shared" si="45"/>
        <v>50</v>
      </c>
      <c r="O374" t="s">
        <v>1891</v>
      </c>
      <c r="T374" t="s">
        <v>587</v>
      </c>
      <c r="U374" s="6" t="s">
        <v>689</v>
      </c>
      <c r="V374" s="5" t="s">
        <v>690</v>
      </c>
      <c r="W374" s="5" t="s">
        <v>691</v>
      </c>
      <c r="X374">
        <v>133</v>
      </c>
      <c r="Y374">
        <v>133</v>
      </c>
      <c r="AA374">
        <v>2140401</v>
      </c>
      <c r="AB374">
        <f t="shared" ref="AB374:AB375" si="64">AA374+1</f>
        <v>2140402</v>
      </c>
      <c r="AD374" s="13" t="s">
        <v>827</v>
      </c>
      <c r="AE374" s="4"/>
      <c r="AF374" s="1"/>
      <c r="AG374" s="2" t="s">
        <v>1322</v>
      </c>
      <c r="AH374" s="1">
        <v>0</v>
      </c>
      <c r="AI374">
        <v>0</v>
      </c>
      <c r="AJ374">
        <v>300</v>
      </c>
      <c r="AK374" s="5">
        <v>102</v>
      </c>
      <c r="AL374">
        <v>2</v>
      </c>
    </row>
    <row r="375" spans="1:38" x14ac:dyDescent="0.15">
      <c r="A375">
        <v>21405</v>
      </c>
      <c r="B375">
        <v>214</v>
      </c>
      <c r="C375" t="s">
        <v>1699</v>
      </c>
      <c r="D375" t="s">
        <v>339</v>
      </c>
      <c r="E375">
        <v>4</v>
      </c>
      <c r="F375" s="5">
        <v>1007</v>
      </c>
      <c r="G375" s="6" t="str">
        <f t="shared" si="50"/>
        <v>#stagePrivew_1007.png</v>
      </c>
      <c r="H375" s="6" t="str">
        <f t="shared" si="47"/>
        <v>21405-3840</v>
      </c>
      <c r="I375">
        <v>21406</v>
      </c>
      <c r="J375" t="s">
        <v>324</v>
      </c>
      <c r="K375" s="5">
        <v>38300</v>
      </c>
      <c r="L375">
        <v>3</v>
      </c>
      <c r="M375">
        <v>0</v>
      </c>
      <c r="N375" s="5">
        <f t="shared" si="45"/>
        <v>50</v>
      </c>
      <c r="O375" t="s">
        <v>1891</v>
      </c>
      <c r="T375" t="s">
        <v>588</v>
      </c>
      <c r="U375" s="6" t="s">
        <v>689</v>
      </c>
      <c r="V375" s="5" t="s">
        <v>690</v>
      </c>
      <c r="W375" s="5" t="s">
        <v>691</v>
      </c>
      <c r="X375">
        <v>134</v>
      </c>
      <c r="Y375">
        <v>134</v>
      </c>
      <c r="AA375">
        <v>2140501</v>
      </c>
      <c r="AB375">
        <f t="shared" si="64"/>
        <v>2140502</v>
      </c>
      <c r="AD375" s="13" t="s">
        <v>828</v>
      </c>
      <c r="AE375" s="4"/>
      <c r="AF375" s="1"/>
      <c r="AG375" s="2" t="s">
        <v>1323</v>
      </c>
      <c r="AH375" s="1">
        <v>0</v>
      </c>
      <c r="AI375">
        <v>0</v>
      </c>
      <c r="AJ375">
        <v>300</v>
      </c>
      <c r="AK375" s="5">
        <v>101</v>
      </c>
      <c r="AL375">
        <v>1</v>
      </c>
    </row>
    <row r="376" spans="1:38" x14ac:dyDescent="0.15">
      <c r="A376">
        <v>21406</v>
      </c>
      <c r="B376">
        <v>214</v>
      </c>
      <c r="C376" t="s">
        <v>1700</v>
      </c>
      <c r="D376" t="s">
        <v>345</v>
      </c>
      <c r="E376">
        <v>3</v>
      </c>
      <c r="F376" s="5">
        <v>1007</v>
      </c>
      <c r="G376" s="6" t="str">
        <f t="shared" si="50"/>
        <v>#stagePrivew_1007.png</v>
      </c>
      <c r="H376" s="6" t="str">
        <f t="shared" si="47"/>
        <v>21406-3840</v>
      </c>
      <c r="I376">
        <v>21407</v>
      </c>
      <c r="J376" t="s">
        <v>325</v>
      </c>
      <c r="K376" s="5">
        <v>38400</v>
      </c>
      <c r="L376">
        <v>2</v>
      </c>
      <c r="M376">
        <v>0</v>
      </c>
      <c r="N376" s="5">
        <f t="shared" si="45"/>
        <v>1</v>
      </c>
      <c r="O376" t="s">
        <v>1891</v>
      </c>
      <c r="T376" t="s">
        <v>589</v>
      </c>
      <c r="U376" s="6" t="s">
        <v>689</v>
      </c>
      <c r="V376" s="5" t="s">
        <v>690</v>
      </c>
      <c r="W376" s="5" t="s">
        <v>691</v>
      </c>
      <c r="X376" t="s">
        <v>1914</v>
      </c>
      <c r="Y376" t="s">
        <v>1914</v>
      </c>
      <c r="AD376" s="13"/>
      <c r="AE376" s="4"/>
      <c r="AF376" s="1"/>
      <c r="AG376" s="2"/>
      <c r="AH376" s="1">
        <v>0</v>
      </c>
      <c r="AI376">
        <v>0</v>
      </c>
      <c r="AJ376">
        <v>60</v>
      </c>
      <c r="AK376" s="5">
        <v>102</v>
      </c>
      <c r="AL376">
        <v>5</v>
      </c>
    </row>
    <row r="377" spans="1:38" x14ac:dyDescent="0.15">
      <c r="A377">
        <v>21407</v>
      </c>
      <c r="B377">
        <v>214</v>
      </c>
      <c r="C377" t="s">
        <v>1701</v>
      </c>
      <c r="D377" t="s">
        <v>330</v>
      </c>
      <c r="E377">
        <v>4</v>
      </c>
      <c r="F377" s="5">
        <v>1007</v>
      </c>
      <c r="G377" s="6" t="str">
        <f t="shared" si="50"/>
        <v>#stagePrivew_1007.png</v>
      </c>
      <c r="H377" s="6" t="str">
        <f t="shared" si="47"/>
        <v>21407-3840</v>
      </c>
      <c r="I377">
        <v>21408</v>
      </c>
      <c r="J377" t="s">
        <v>326</v>
      </c>
      <c r="K377" s="5">
        <v>38500</v>
      </c>
      <c r="L377">
        <v>3</v>
      </c>
      <c r="M377">
        <v>0</v>
      </c>
      <c r="N377" s="5">
        <f t="shared" si="45"/>
        <v>50</v>
      </c>
      <c r="O377" t="s">
        <v>1892</v>
      </c>
      <c r="T377" t="s">
        <v>590</v>
      </c>
      <c r="U377" s="6" t="s">
        <v>689</v>
      </c>
      <c r="V377" s="5" t="s">
        <v>690</v>
      </c>
      <c r="W377" s="5" t="s">
        <v>691</v>
      </c>
      <c r="X377">
        <v>136</v>
      </c>
      <c r="Y377">
        <v>136</v>
      </c>
      <c r="AA377">
        <v>2140701</v>
      </c>
      <c r="AB377">
        <f t="shared" ref="AB377:AB378" si="65">AA377+1</f>
        <v>2140702</v>
      </c>
      <c r="AD377" s="13" t="s">
        <v>829</v>
      </c>
      <c r="AE377" s="4"/>
      <c r="AF377" s="1"/>
      <c r="AG377" s="2" t="s">
        <v>1324</v>
      </c>
      <c r="AH377" s="1">
        <v>0</v>
      </c>
      <c r="AI377">
        <v>0</v>
      </c>
      <c r="AJ377">
        <v>300</v>
      </c>
      <c r="AK377" s="5">
        <v>101</v>
      </c>
      <c r="AL377">
        <v>1</v>
      </c>
    </row>
    <row r="378" spans="1:38" x14ac:dyDescent="0.15">
      <c r="A378">
        <v>21408</v>
      </c>
      <c r="B378">
        <v>214</v>
      </c>
      <c r="C378" t="s">
        <v>1702</v>
      </c>
      <c r="D378" t="s">
        <v>337</v>
      </c>
      <c r="E378">
        <v>4</v>
      </c>
      <c r="F378" s="5">
        <v>1007</v>
      </c>
      <c r="G378" s="6" t="str">
        <f t="shared" si="50"/>
        <v>#stagePrivew_1007.png</v>
      </c>
      <c r="H378" s="6" t="str">
        <f t="shared" si="47"/>
        <v>21408-3840</v>
      </c>
      <c r="I378">
        <v>21409</v>
      </c>
      <c r="J378" t="s">
        <v>327</v>
      </c>
      <c r="K378" s="5">
        <v>38600</v>
      </c>
      <c r="L378">
        <v>30</v>
      </c>
      <c r="M378">
        <v>0</v>
      </c>
      <c r="N378" s="5">
        <f t="shared" si="45"/>
        <v>50</v>
      </c>
      <c r="O378" t="s">
        <v>1892</v>
      </c>
      <c r="T378" t="s">
        <v>591</v>
      </c>
      <c r="U378" s="6" t="s">
        <v>689</v>
      </c>
      <c r="V378" s="5" t="s">
        <v>690</v>
      </c>
      <c r="W378" s="5" t="s">
        <v>691</v>
      </c>
      <c r="X378">
        <v>137</v>
      </c>
      <c r="Y378">
        <v>137</v>
      </c>
      <c r="AA378">
        <v>2140801</v>
      </c>
      <c r="AB378">
        <f t="shared" si="65"/>
        <v>2140802</v>
      </c>
      <c r="AD378" s="13" t="s">
        <v>830</v>
      </c>
      <c r="AE378" s="4"/>
      <c r="AF378" s="1"/>
      <c r="AG378" s="2" t="s">
        <v>1325</v>
      </c>
      <c r="AH378" s="1">
        <v>0</v>
      </c>
      <c r="AI378">
        <v>0</v>
      </c>
      <c r="AJ378">
        <v>300</v>
      </c>
      <c r="AK378" s="5">
        <v>102</v>
      </c>
      <c r="AL378">
        <v>3</v>
      </c>
    </row>
    <row r="379" spans="1:38" x14ac:dyDescent="0.15">
      <c r="A379">
        <v>21409</v>
      </c>
      <c r="B379">
        <v>214</v>
      </c>
      <c r="C379" t="s">
        <v>1703</v>
      </c>
      <c r="D379" t="s">
        <v>339</v>
      </c>
      <c r="E379">
        <v>3</v>
      </c>
      <c r="F379" s="5">
        <v>1007</v>
      </c>
      <c r="G379" s="6" t="str">
        <f t="shared" si="50"/>
        <v>#stagePrivew_1007.png</v>
      </c>
      <c r="H379" s="6" t="str">
        <f t="shared" si="47"/>
        <v>21409-3840</v>
      </c>
      <c r="I379">
        <v>21410</v>
      </c>
      <c r="J379" t="s">
        <v>307</v>
      </c>
      <c r="K379" s="5">
        <v>38700</v>
      </c>
      <c r="L379">
        <v>1</v>
      </c>
      <c r="M379">
        <v>0</v>
      </c>
      <c r="N379" s="5">
        <f t="shared" si="45"/>
        <v>1</v>
      </c>
      <c r="O379" t="s">
        <v>1893</v>
      </c>
      <c r="T379" t="s">
        <v>592</v>
      </c>
      <c r="U379" s="6" t="s">
        <v>689</v>
      </c>
      <c r="V379" s="5" t="s">
        <v>690</v>
      </c>
      <c r="W379" s="5" t="s">
        <v>691</v>
      </c>
      <c r="X379" t="s">
        <v>1914</v>
      </c>
      <c r="Y379" t="s">
        <v>1914</v>
      </c>
      <c r="AD379" s="13"/>
      <c r="AE379" s="4"/>
      <c r="AF379" s="1"/>
      <c r="AG379" s="2"/>
      <c r="AH379" s="1">
        <v>0</v>
      </c>
      <c r="AI379">
        <v>0</v>
      </c>
      <c r="AJ379">
        <v>60</v>
      </c>
      <c r="AK379" s="5">
        <v>101</v>
      </c>
      <c r="AL379">
        <v>5</v>
      </c>
    </row>
    <row r="380" spans="1:38" x14ac:dyDescent="0.15">
      <c r="A380">
        <v>21410</v>
      </c>
      <c r="B380">
        <v>214</v>
      </c>
      <c r="C380" t="s">
        <v>1704</v>
      </c>
      <c r="D380" t="s">
        <v>330</v>
      </c>
      <c r="E380">
        <v>4</v>
      </c>
      <c r="F380" s="5">
        <v>1007</v>
      </c>
      <c r="G380" s="6" t="str">
        <f t="shared" si="50"/>
        <v>#stagePrivew_1007.png</v>
      </c>
      <c r="H380" s="6" t="str">
        <f t="shared" si="47"/>
        <v>21410-3840</v>
      </c>
      <c r="I380">
        <v>21411</v>
      </c>
      <c r="J380" s="1" t="s">
        <v>1220</v>
      </c>
      <c r="K380" s="5">
        <v>38800</v>
      </c>
      <c r="L380">
        <v>3</v>
      </c>
      <c r="M380">
        <v>0</v>
      </c>
      <c r="N380" s="5">
        <f t="shared" si="45"/>
        <v>50</v>
      </c>
      <c r="O380" t="s">
        <v>1893</v>
      </c>
      <c r="T380" t="s">
        <v>593</v>
      </c>
      <c r="U380" s="6" t="s">
        <v>689</v>
      </c>
      <c r="V380" s="5" t="s">
        <v>690</v>
      </c>
      <c r="W380" s="5" t="s">
        <v>691</v>
      </c>
      <c r="X380">
        <v>139</v>
      </c>
      <c r="Y380">
        <v>139</v>
      </c>
      <c r="AA380">
        <v>2141001</v>
      </c>
      <c r="AB380">
        <f t="shared" ref="AB380:AB381" si="66">AA380+1</f>
        <v>2141002</v>
      </c>
      <c r="AD380" s="13" t="s">
        <v>827</v>
      </c>
      <c r="AE380" s="4"/>
      <c r="AF380" s="1"/>
      <c r="AG380" s="2" t="s">
        <v>1320</v>
      </c>
      <c r="AH380" s="1">
        <v>0</v>
      </c>
      <c r="AI380">
        <v>0</v>
      </c>
      <c r="AJ380">
        <v>300</v>
      </c>
      <c r="AK380" s="5">
        <v>102</v>
      </c>
      <c r="AL380">
        <v>2</v>
      </c>
    </row>
    <row r="381" spans="1:38" x14ac:dyDescent="0.15">
      <c r="A381">
        <v>21411</v>
      </c>
      <c r="B381">
        <v>214</v>
      </c>
      <c r="C381" t="s">
        <v>1705</v>
      </c>
      <c r="D381" t="s">
        <v>337</v>
      </c>
      <c r="E381">
        <v>4</v>
      </c>
      <c r="F381" s="5">
        <v>1007</v>
      </c>
      <c r="G381" s="6" t="str">
        <f t="shared" si="50"/>
        <v>#stagePrivew_1007.png</v>
      </c>
      <c r="H381" s="6" t="str">
        <f t="shared" si="47"/>
        <v>21411-3840</v>
      </c>
      <c r="I381">
        <v>21412</v>
      </c>
      <c r="J381" s="1" t="s">
        <v>1755</v>
      </c>
      <c r="K381" s="5">
        <v>38900</v>
      </c>
      <c r="L381">
        <v>3</v>
      </c>
      <c r="M381">
        <v>0</v>
      </c>
      <c r="N381" s="5">
        <f t="shared" si="45"/>
        <v>50</v>
      </c>
      <c r="O381" t="s">
        <v>1894</v>
      </c>
      <c r="T381" t="s">
        <v>594</v>
      </c>
      <c r="U381" s="6" t="s">
        <v>689</v>
      </c>
      <c r="V381" s="5" t="s">
        <v>690</v>
      </c>
      <c r="W381" s="5" t="s">
        <v>691</v>
      </c>
      <c r="X381">
        <v>140</v>
      </c>
      <c r="Y381">
        <v>140</v>
      </c>
      <c r="AA381">
        <v>2141101</v>
      </c>
      <c r="AB381">
        <f t="shared" si="66"/>
        <v>2141102</v>
      </c>
      <c r="AD381" s="13" t="s">
        <v>828</v>
      </c>
      <c r="AE381" s="4"/>
      <c r="AF381" s="1"/>
      <c r="AG381" s="2" t="s">
        <v>1321</v>
      </c>
      <c r="AH381" s="1">
        <v>0</v>
      </c>
      <c r="AI381">
        <v>0</v>
      </c>
      <c r="AJ381">
        <v>300</v>
      </c>
      <c r="AK381" s="5">
        <v>101</v>
      </c>
      <c r="AL381">
        <v>1</v>
      </c>
    </row>
    <row r="382" spans="1:38" x14ac:dyDescent="0.15">
      <c r="A382">
        <v>21412</v>
      </c>
      <c r="B382">
        <v>214</v>
      </c>
      <c r="C382" t="s">
        <v>1706</v>
      </c>
      <c r="D382" t="s">
        <v>339</v>
      </c>
      <c r="E382">
        <v>3</v>
      </c>
      <c r="F382" s="5">
        <v>1007</v>
      </c>
      <c r="G382" s="6" t="str">
        <f t="shared" si="50"/>
        <v>#stagePrivew_1007.png</v>
      </c>
      <c r="H382" s="6" t="str">
        <f t="shared" si="47"/>
        <v>21412-3840</v>
      </c>
      <c r="I382">
        <v>21501</v>
      </c>
      <c r="J382" s="1" t="s">
        <v>1756</v>
      </c>
      <c r="K382" s="5">
        <v>39000</v>
      </c>
      <c r="L382">
        <v>2</v>
      </c>
      <c r="M382">
        <v>0</v>
      </c>
      <c r="N382" s="5">
        <f t="shared" si="45"/>
        <v>1</v>
      </c>
      <c r="O382" t="s">
        <v>1894</v>
      </c>
      <c r="T382" t="s">
        <v>595</v>
      </c>
      <c r="U382" s="6" t="s">
        <v>689</v>
      </c>
      <c r="V382" s="5" t="s">
        <v>690</v>
      </c>
      <c r="W382" s="5" t="s">
        <v>691</v>
      </c>
      <c r="X382" t="s">
        <v>1914</v>
      </c>
      <c r="Y382" t="s">
        <v>1914</v>
      </c>
      <c r="AD382" s="14"/>
      <c r="AE382" s="4"/>
      <c r="AF382" s="1"/>
      <c r="AG382" s="2"/>
      <c r="AH382" s="1">
        <v>0</v>
      </c>
      <c r="AI382">
        <v>0</v>
      </c>
      <c r="AJ382">
        <v>60</v>
      </c>
      <c r="AK382" s="5">
        <v>102</v>
      </c>
      <c r="AL382">
        <v>5</v>
      </c>
    </row>
    <row r="383" spans="1:38" x14ac:dyDescent="0.15">
      <c r="A383">
        <v>21501</v>
      </c>
      <c r="B383">
        <v>215</v>
      </c>
      <c r="C383" t="s">
        <v>1707</v>
      </c>
      <c r="D383" t="s">
        <v>339</v>
      </c>
      <c r="E383">
        <v>4</v>
      </c>
      <c r="F383" s="5">
        <v>1007</v>
      </c>
      <c r="G383" s="6" t="str">
        <f t="shared" si="50"/>
        <v>#stagePrivew_1007.png</v>
      </c>
      <c r="H383" s="6" t="str">
        <f t="shared" si="47"/>
        <v>21501-3840</v>
      </c>
      <c r="I383">
        <v>21502</v>
      </c>
      <c r="J383" s="1" t="s">
        <v>1757</v>
      </c>
      <c r="K383" s="5">
        <v>39100</v>
      </c>
      <c r="L383">
        <v>3</v>
      </c>
      <c r="M383">
        <v>0</v>
      </c>
      <c r="N383" s="5">
        <f t="shared" si="45"/>
        <v>50</v>
      </c>
      <c r="O383" t="s">
        <v>1894</v>
      </c>
      <c r="T383" t="s">
        <v>596</v>
      </c>
      <c r="U383" s="6" t="s">
        <v>689</v>
      </c>
      <c r="V383" s="5" t="s">
        <v>690</v>
      </c>
      <c r="W383" s="5" t="s">
        <v>691</v>
      </c>
      <c r="X383">
        <v>142</v>
      </c>
      <c r="Y383">
        <v>142</v>
      </c>
      <c r="AA383">
        <v>2150101</v>
      </c>
      <c r="AB383">
        <f t="shared" ref="AB383:AB384" si="67">AA383+1</f>
        <v>2150102</v>
      </c>
      <c r="AD383" s="12" t="s">
        <v>831</v>
      </c>
      <c r="AE383" s="4"/>
      <c r="AF383" s="1"/>
      <c r="AG383" s="2" t="s">
        <v>1326</v>
      </c>
      <c r="AH383" s="1">
        <v>0</v>
      </c>
      <c r="AI383">
        <v>0</v>
      </c>
      <c r="AJ383">
        <v>300</v>
      </c>
      <c r="AK383" s="5">
        <v>101</v>
      </c>
      <c r="AL383">
        <v>1</v>
      </c>
    </row>
    <row r="384" spans="1:38" x14ac:dyDescent="0.15">
      <c r="A384">
        <v>21502</v>
      </c>
      <c r="B384">
        <v>215</v>
      </c>
      <c r="C384" t="s">
        <v>1708</v>
      </c>
      <c r="D384" t="s">
        <v>345</v>
      </c>
      <c r="E384">
        <v>4</v>
      </c>
      <c r="F384" s="5">
        <v>1007</v>
      </c>
      <c r="G384" s="6" t="str">
        <f t="shared" si="50"/>
        <v>#stagePrivew_1007.png</v>
      </c>
      <c r="H384" s="6" t="str">
        <f t="shared" si="47"/>
        <v>21502-3840</v>
      </c>
      <c r="I384">
        <v>21503</v>
      </c>
      <c r="J384" t="s">
        <v>321</v>
      </c>
      <c r="K384" s="5">
        <v>39200</v>
      </c>
      <c r="L384">
        <v>20</v>
      </c>
      <c r="M384">
        <v>0</v>
      </c>
      <c r="N384" s="5">
        <f t="shared" si="45"/>
        <v>50</v>
      </c>
      <c r="O384" t="s">
        <v>1895</v>
      </c>
      <c r="T384" t="s">
        <v>597</v>
      </c>
      <c r="U384" s="6" t="s">
        <v>689</v>
      </c>
      <c r="V384" s="5" t="s">
        <v>690</v>
      </c>
      <c r="W384" s="5" t="s">
        <v>691</v>
      </c>
      <c r="X384">
        <v>143</v>
      </c>
      <c r="Y384">
        <v>143</v>
      </c>
      <c r="AA384">
        <v>2150201</v>
      </c>
      <c r="AB384">
        <f t="shared" si="67"/>
        <v>2150202</v>
      </c>
      <c r="AD384" s="13" t="s">
        <v>832</v>
      </c>
      <c r="AE384" s="4"/>
      <c r="AF384" s="1"/>
      <c r="AG384" s="2" t="s">
        <v>1327</v>
      </c>
      <c r="AH384" s="1">
        <v>0</v>
      </c>
      <c r="AI384">
        <v>0</v>
      </c>
      <c r="AJ384">
        <v>300</v>
      </c>
      <c r="AK384" s="5">
        <v>102</v>
      </c>
      <c r="AL384">
        <v>3</v>
      </c>
    </row>
    <row r="385" spans="1:38" x14ac:dyDescent="0.15">
      <c r="A385">
        <v>21503</v>
      </c>
      <c r="B385">
        <v>215</v>
      </c>
      <c r="C385" t="s">
        <v>1709</v>
      </c>
      <c r="D385" t="s">
        <v>330</v>
      </c>
      <c r="E385">
        <v>3</v>
      </c>
      <c r="F385" s="5">
        <v>1007</v>
      </c>
      <c r="G385" s="6" t="str">
        <f t="shared" si="50"/>
        <v>#stagePrivew_1007.png</v>
      </c>
      <c r="H385" s="6" t="str">
        <f t="shared" si="47"/>
        <v>21503-3840</v>
      </c>
      <c r="I385">
        <v>21504</v>
      </c>
      <c r="J385" t="s">
        <v>322</v>
      </c>
      <c r="K385" s="5">
        <v>39300</v>
      </c>
      <c r="L385">
        <v>1</v>
      </c>
      <c r="M385">
        <v>0</v>
      </c>
      <c r="N385" s="5">
        <f t="shared" si="45"/>
        <v>1</v>
      </c>
      <c r="O385" t="s">
        <v>1895</v>
      </c>
      <c r="T385" t="s">
        <v>598</v>
      </c>
      <c r="U385" s="6" t="s">
        <v>689</v>
      </c>
      <c r="V385" s="5" t="s">
        <v>690</v>
      </c>
      <c r="W385" s="5" t="s">
        <v>691</v>
      </c>
      <c r="X385" t="s">
        <v>1914</v>
      </c>
      <c r="Y385" t="s">
        <v>1914</v>
      </c>
      <c r="AD385" s="13"/>
      <c r="AE385" s="4"/>
      <c r="AF385" s="1"/>
      <c r="AG385" s="2"/>
      <c r="AH385" s="1">
        <v>0</v>
      </c>
      <c r="AI385">
        <v>0</v>
      </c>
      <c r="AJ385">
        <v>60</v>
      </c>
      <c r="AK385" s="5">
        <v>101</v>
      </c>
      <c r="AL385">
        <v>5</v>
      </c>
    </row>
    <row r="386" spans="1:38" x14ac:dyDescent="0.15">
      <c r="A386">
        <v>21504</v>
      </c>
      <c r="B386">
        <v>215</v>
      </c>
      <c r="C386" t="s">
        <v>1710</v>
      </c>
      <c r="D386" t="s">
        <v>337</v>
      </c>
      <c r="E386">
        <v>4</v>
      </c>
      <c r="F386" s="5">
        <v>1007</v>
      </c>
      <c r="G386" s="6" t="str">
        <f t="shared" si="50"/>
        <v>#stagePrivew_1007.png</v>
      </c>
      <c r="H386" s="6" t="str">
        <f t="shared" si="47"/>
        <v>21504-3840</v>
      </c>
      <c r="I386">
        <v>21505</v>
      </c>
      <c r="J386" t="s">
        <v>323</v>
      </c>
      <c r="K386" s="5">
        <v>39400</v>
      </c>
      <c r="L386">
        <v>3</v>
      </c>
      <c r="M386">
        <v>0</v>
      </c>
      <c r="N386" s="5">
        <f t="shared" si="45"/>
        <v>50</v>
      </c>
      <c r="O386" t="s">
        <v>1896</v>
      </c>
      <c r="T386" t="s">
        <v>599</v>
      </c>
      <c r="U386" s="6" t="s">
        <v>689</v>
      </c>
      <c r="V386" s="5" t="s">
        <v>690</v>
      </c>
      <c r="W386" s="5" t="s">
        <v>691</v>
      </c>
      <c r="X386">
        <v>145</v>
      </c>
      <c r="Y386">
        <v>145</v>
      </c>
      <c r="AA386">
        <v>2150401</v>
      </c>
      <c r="AB386">
        <f t="shared" ref="AB386:AB387" si="68">AA386+1</f>
        <v>2150402</v>
      </c>
      <c r="AD386" s="13" t="s">
        <v>833</v>
      </c>
      <c r="AE386" s="4"/>
      <c r="AF386" s="1"/>
      <c r="AG386" s="2" t="s">
        <v>1328</v>
      </c>
      <c r="AH386" s="1">
        <v>0</v>
      </c>
      <c r="AI386">
        <v>0</v>
      </c>
      <c r="AJ386">
        <v>300</v>
      </c>
      <c r="AK386" s="5">
        <v>102</v>
      </c>
      <c r="AL386">
        <v>2</v>
      </c>
    </row>
    <row r="387" spans="1:38" x14ac:dyDescent="0.15">
      <c r="A387">
        <v>21505</v>
      </c>
      <c r="B387">
        <v>215</v>
      </c>
      <c r="C387" t="s">
        <v>1711</v>
      </c>
      <c r="D387" t="s">
        <v>339</v>
      </c>
      <c r="E387">
        <v>4</v>
      </c>
      <c r="F387" s="5">
        <v>1007</v>
      </c>
      <c r="G387" s="6" t="str">
        <f t="shared" si="50"/>
        <v>#stagePrivew_1007.png</v>
      </c>
      <c r="H387" s="6" t="str">
        <f t="shared" si="47"/>
        <v>21505-3840</v>
      </c>
      <c r="I387">
        <v>21506</v>
      </c>
      <c r="J387" t="s">
        <v>324</v>
      </c>
      <c r="K387" s="5">
        <v>39500</v>
      </c>
      <c r="L387">
        <v>3</v>
      </c>
      <c r="M387">
        <v>0</v>
      </c>
      <c r="N387" s="5">
        <f t="shared" si="45"/>
        <v>50</v>
      </c>
      <c r="O387" t="s">
        <v>1896</v>
      </c>
      <c r="T387" t="s">
        <v>600</v>
      </c>
      <c r="U387" s="6" t="s">
        <v>689</v>
      </c>
      <c r="V387" s="5" t="s">
        <v>690</v>
      </c>
      <c r="W387" s="5" t="s">
        <v>691</v>
      </c>
      <c r="X387">
        <v>146</v>
      </c>
      <c r="Y387">
        <v>146</v>
      </c>
      <c r="AA387">
        <v>2150501</v>
      </c>
      <c r="AB387">
        <f t="shared" si="68"/>
        <v>2150502</v>
      </c>
      <c r="AD387" s="13" t="s">
        <v>834</v>
      </c>
      <c r="AE387" s="4"/>
      <c r="AF387" s="1"/>
      <c r="AG387" s="2" t="s">
        <v>1329</v>
      </c>
      <c r="AH387" s="1">
        <v>0</v>
      </c>
      <c r="AI387">
        <v>0</v>
      </c>
      <c r="AJ387">
        <v>300</v>
      </c>
      <c r="AK387" s="5">
        <v>101</v>
      </c>
      <c r="AL387">
        <v>1</v>
      </c>
    </row>
    <row r="388" spans="1:38" x14ac:dyDescent="0.15">
      <c r="A388">
        <v>21506</v>
      </c>
      <c r="B388">
        <v>215</v>
      </c>
      <c r="C388" t="s">
        <v>1712</v>
      </c>
      <c r="D388" t="s">
        <v>345</v>
      </c>
      <c r="E388">
        <v>3</v>
      </c>
      <c r="F388" s="5">
        <v>1007</v>
      </c>
      <c r="G388" s="6" t="str">
        <f t="shared" si="50"/>
        <v>#stagePrivew_1007.png</v>
      </c>
      <c r="H388" s="6" t="str">
        <f t="shared" si="47"/>
        <v>21506-3840</v>
      </c>
      <c r="I388">
        <v>21507</v>
      </c>
      <c r="J388" t="s">
        <v>325</v>
      </c>
      <c r="K388" s="5">
        <v>39600</v>
      </c>
      <c r="L388">
        <v>2</v>
      </c>
      <c r="M388">
        <v>0</v>
      </c>
      <c r="N388" s="5">
        <f t="shared" si="45"/>
        <v>1</v>
      </c>
      <c r="O388" t="s">
        <v>1896</v>
      </c>
      <c r="T388" t="s">
        <v>601</v>
      </c>
      <c r="U388" s="6" t="s">
        <v>689</v>
      </c>
      <c r="V388" s="5" t="s">
        <v>690</v>
      </c>
      <c r="W388" s="5" t="s">
        <v>691</v>
      </c>
      <c r="X388" t="s">
        <v>1914</v>
      </c>
      <c r="Y388" t="s">
        <v>1914</v>
      </c>
      <c r="AD388" s="13"/>
      <c r="AE388" s="4"/>
      <c r="AF388" s="1"/>
      <c r="AG388" s="2"/>
      <c r="AH388" s="1">
        <v>0</v>
      </c>
      <c r="AI388">
        <v>0</v>
      </c>
      <c r="AJ388">
        <v>60</v>
      </c>
      <c r="AK388" s="5">
        <v>102</v>
      </c>
      <c r="AL388">
        <v>5</v>
      </c>
    </row>
    <row r="389" spans="1:38" x14ac:dyDescent="0.15">
      <c r="A389">
        <v>21507</v>
      </c>
      <c r="B389">
        <v>215</v>
      </c>
      <c r="C389" t="s">
        <v>1713</v>
      </c>
      <c r="D389" t="s">
        <v>330</v>
      </c>
      <c r="E389">
        <v>4</v>
      </c>
      <c r="F389" s="5">
        <v>1007</v>
      </c>
      <c r="G389" s="6" t="str">
        <f t="shared" si="50"/>
        <v>#stagePrivew_1007.png</v>
      </c>
      <c r="H389" s="6" t="str">
        <f t="shared" si="47"/>
        <v>21507-3840</v>
      </c>
      <c r="I389">
        <v>21508</v>
      </c>
      <c r="J389" t="s">
        <v>326</v>
      </c>
      <c r="K389" s="5">
        <v>39700</v>
      </c>
      <c r="L389">
        <v>3</v>
      </c>
      <c r="M389">
        <v>0</v>
      </c>
      <c r="N389" s="5">
        <f t="shared" si="45"/>
        <v>50</v>
      </c>
      <c r="O389" t="s">
        <v>1897</v>
      </c>
      <c r="T389" t="s">
        <v>602</v>
      </c>
      <c r="U389" s="6" t="s">
        <v>689</v>
      </c>
      <c r="V389" s="5" t="s">
        <v>690</v>
      </c>
      <c r="W389" s="5" t="s">
        <v>691</v>
      </c>
      <c r="X389">
        <v>148</v>
      </c>
      <c r="Y389">
        <v>148</v>
      </c>
      <c r="AA389">
        <v>2150701</v>
      </c>
      <c r="AB389">
        <f t="shared" ref="AB389:AB390" si="69">AA389+1</f>
        <v>2150702</v>
      </c>
      <c r="AD389" s="13" t="s">
        <v>835</v>
      </c>
      <c r="AE389" s="4"/>
      <c r="AF389" s="1"/>
      <c r="AG389" s="2" t="s">
        <v>1330</v>
      </c>
      <c r="AH389" s="1">
        <v>0</v>
      </c>
      <c r="AI389">
        <v>0</v>
      </c>
      <c r="AJ389">
        <v>300</v>
      </c>
      <c r="AK389" s="5">
        <v>101</v>
      </c>
      <c r="AL389">
        <v>1</v>
      </c>
    </row>
    <row r="390" spans="1:38" x14ac:dyDescent="0.15">
      <c r="A390">
        <v>21508</v>
      </c>
      <c r="B390">
        <v>215</v>
      </c>
      <c r="C390" t="s">
        <v>1714</v>
      </c>
      <c r="D390" t="s">
        <v>337</v>
      </c>
      <c r="E390">
        <v>4</v>
      </c>
      <c r="F390" s="5">
        <v>1007</v>
      </c>
      <c r="G390" s="6" t="str">
        <f t="shared" si="50"/>
        <v>#stagePrivew_1007.png</v>
      </c>
      <c r="H390" s="6" t="str">
        <f t="shared" si="47"/>
        <v>21508-3840</v>
      </c>
      <c r="I390">
        <v>21509</v>
      </c>
      <c r="J390" t="s">
        <v>327</v>
      </c>
      <c r="K390" s="5">
        <v>39800</v>
      </c>
      <c r="L390">
        <v>30</v>
      </c>
      <c r="M390">
        <v>0</v>
      </c>
      <c r="N390" s="5">
        <f t="shared" si="45"/>
        <v>50</v>
      </c>
      <c r="O390" t="s">
        <v>1897</v>
      </c>
      <c r="T390" t="s">
        <v>603</v>
      </c>
      <c r="U390" s="6" t="s">
        <v>689</v>
      </c>
      <c r="V390" s="5" t="s">
        <v>690</v>
      </c>
      <c r="W390" s="5" t="s">
        <v>691</v>
      </c>
      <c r="X390">
        <v>149</v>
      </c>
      <c r="Y390">
        <v>149</v>
      </c>
      <c r="AA390">
        <v>2150801</v>
      </c>
      <c r="AB390">
        <f t="shared" si="69"/>
        <v>2150802</v>
      </c>
      <c r="AD390" s="13" t="s">
        <v>836</v>
      </c>
      <c r="AE390" s="4"/>
      <c r="AF390" s="1"/>
      <c r="AG390" s="2" t="s">
        <v>1331</v>
      </c>
      <c r="AH390" s="1">
        <v>0</v>
      </c>
      <c r="AI390">
        <v>0</v>
      </c>
      <c r="AJ390">
        <v>300</v>
      </c>
      <c r="AK390" s="5">
        <v>102</v>
      </c>
      <c r="AL390">
        <v>3</v>
      </c>
    </row>
    <row r="391" spans="1:38" x14ac:dyDescent="0.15">
      <c r="A391">
        <v>21509</v>
      </c>
      <c r="B391">
        <v>215</v>
      </c>
      <c r="C391" t="s">
        <v>1715</v>
      </c>
      <c r="D391" t="s">
        <v>339</v>
      </c>
      <c r="E391">
        <v>3</v>
      </c>
      <c r="F391" s="5">
        <v>1007</v>
      </c>
      <c r="G391" s="6" t="str">
        <f t="shared" si="50"/>
        <v>#stagePrivew_1007.png</v>
      </c>
      <c r="H391" s="6" t="str">
        <f t="shared" si="47"/>
        <v>21509-3840</v>
      </c>
      <c r="I391">
        <v>21510</v>
      </c>
      <c r="J391" t="s">
        <v>307</v>
      </c>
      <c r="K391" s="5">
        <v>39900</v>
      </c>
      <c r="L391">
        <v>1</v>
      </c>
      <c r="M391">
        <v>0</v>
      </c>
      <c r="N391" s="5">
        <f t="shared" si="45"/>
        <v>1</v>
      </c>
      <c r="O391" t="s">
        <v>1898</v>
      </c>
      <c r="T391" t="s">
        <v>604</v>
      </c>
      <c r="U391" s="6" t="s">
        <v>689</v>
      </c>
      <c r="V391" s="5" t="s">
        <v>690</v>
      </c>
      <c r="W391" s="5" t="s">
        <v>691</v>
      </c>
      <c r="X391" t="s">
        <v>1914</v>
      </c>
      <c r="Y391" t="s">
        <v>1914</v>
      </c>
      <c r="AD391" s="13"/>
      <c r="AE391" s="4"/>
      <c r="AF391" s="1"/>
      <c r="AG391" s="2"/>
      <c r="AH391" s="1">
        <v>0</v>
      </c>
      <c r="AI391">
        <v>0</v>
      </c>
      <c r="AJ391">
        <v>60</v>
      </c>
      <c r="AK391" s="5">
        <v>101</v>
      </c>
      <c r="AL391">
        <v>5</v>
      </c>
    </row>
    <row r="392" spans="1:38" x14ac:dyDescent="0.15">
      <c r="A392">
        <v>21510</v>
      </c>
      <c r="B392">
        <v>215</v>
      </c>
      <c r="C392" t="s">
        <v>1716</v>
      </c>
      <c r="D392" t="s">
        <v>330</v>
      </c>
      <c r="E392">
        <v>4</v>
      </c>
      <c r="F392" s="5">
        <v>1007</v>
      </c>
      <c r="G392" s="6" t="str">
        <f t="shared" si="50"/>
        <v>#stagePrivew_1007.png</v>
      </c>
      <c r="H392" s="6" t="str">
        <f t="shared" si="47"/>
        <v>21510-3840</v>
      </c>
      <c r="I392">
        <v>21511</v>
      </c>
      <c r="J392" s="1" t="s">
        <v>1220</v>
      </c>
      <c r="K392" s="5">
        <v>40000</v>
      </c>
      <c r="L392">
        <v>3</v>
      </c>
      <c r="M392">
        <v>0</v>
      </c>
      <c r="N392" s="5">
        <f t="shared" ref="N392:N430" si="70">IF(E392=1,50,IF(E392=2,50,IF(E392=3,1,IF(E392=4,50))))</f>
        <v>50</v>
      </c>
      <c r="O392" t="s">
        <v>1898</v>
      </c>
      <c r="T392" t="s">
        <v>605</v>
      </c>
      <c r="U392" s="6" t="s">
        <v>689</v>
      </c>
      <c r="V392" s="5" t="s">
        <v>690</v>
      </c>
      <c r="W392" s="5" t="s">
        <v>691</v>
      </c>
      <c r="X392">
        <v>151</v>
      </c>
      <c r="Y392">
        <v>151</v>
      </c>
      <c r="AA392">
        <v>2151001</v>
      </c>
      <c r="AB392">
        <f t="shared" ref="AB392:AB393" si="71">AA392+1</f>
        <v>2151002</v>
      </c>
      <c r="AD392" s="13" t="s">
        <v>833</v>
      </c>
      <c r="AE392" s="4"/>
      <c r="AF392" s="1"/>
      <c r="AG392" s="2" t="s">
        <v>1326</v>
      </c>
      <c r="AH392" s="1">
        <v>0</v>
      </c>
      <c r="AI392">
        <v>0</v>
      </c>
      <c r="AJ392">
        <v>300</v>
      </c>
      <c r="AK392" s="5">
        <v>102</v>
      </c>
      <c r="AL392">
        <v>2</v>
      </c>
    </row>
    <row r="393" spans="1:38" x14ac:dyDescent="0.15">
      <c r="A393">
        <v>21511</v>
      </c>
      <c r="B393">
        <v>215</v>
      </c>
      <c r="C393" t="s">
        <v>1717</v>
      </c>
      <c r="D393" t="s">
        <v>337</v>
      </c>
      <c r="E393">
        <v>4</v>
      </c>
      <c r="F393" s="5">
        <v>1007</v>
      </c>
      <c r="G393" s="6" t="str">
        <f t="shared" ref="G393:G434" si="72">"#stagePrivew_"&amp;F393&amp;".png"</f>
        <v>#stagePrivew_1007.png</v>
      </c>
      <c r="H393" s="6" t="str">
        <f t="shared" ref="H393:H430" si="73">A393&amp;"-3840"</f>
        <v>21511-3840</v>
      </c>
      <c r="I393">
        <v>21512</v>
      </c>
      <c r="J393" s="1" t="s">
        <v>1755</v>
      </c>
      <c r="K393" s="5">
        <v>40100</v>
      </c>
      <c r="L393">
        <v>3</v>
      </c>
      <c r="M393">
        <v>0</v>
      </c>
      <c r="N393" s="5">
        <f t="shared" si="70"/>
        <v>50</v>
      </c>
      <c r="O393" t="s">
        <v>1899</v>
      </c>
      <c r="T393" t="s">
        <v>606</v>
      </c>
      <c r="U393" s="6" t="s">
        <v>689</v>
      </c>
      <c r="V393" s="5" t="s">
        <v>690</v>
      </c>
      <c r="W393" s="5" t="s">
        <v>691</v>
      </c>
      <c r="X393">
        <v>152</v>
      </c>
      <c r="Y393">
        <v>152</v>
      </c>
      <c r="AA393">
        <v>2151101</v>
      </c>
      <c r="AB393">
        <f t="shared" si="71"/>
        <v>2151102</v>
      </c>
      <c r="AD393" s="13" t="s">
        <v>834</v>
      </c>
      <c r="AE393" s="4"/>
      <c r="AF393" s="1"/>
      <c r="AG393" s="2" t="s">
        <v>1327</v>
      </c>
      <c r="AH393" s="1">
        <v>0</v>
      </c>
      <c r="AI393">
        <v>0</v>
      </c>
      <c r="AJ393">
        <v>300</v>
      </c>
      <c r="AK393" s="5">
        <v>101</v>
      </c>
      <c r="AL393">
        <v>1</v>
      </c>
    </row>
    <row r="394" spans="1:38" x14ac:dyDescent="0.15">
      <c r="A394">
        <v>21512</v>
      </c>
      <c r="B394">
        <v>215</v>
      </c>
      <c r="C394" t="s">
        <v>1718</v>
      </c>
      <c r="D394" t="s">
        <v>339</v>
      </c>
      <c r="E394">
        <v>3</v>
      </c>
      <c r="F394" s="5">
        <v>1007</v>
      </c>
      <c r="G394" s="6" t="str">
        <f t="shared" si="72"/>
        <v>#stagePrivew_1007.png</v>
      </c>
      <c r="H394" s="6" t="str">
        <f t="shared" si="73"/>
        <v>21512-3840</v>
      </c>
      <c r="I394">
        <v>21601</v>
      </c>
      <c r="J394" s="1" t="s">
        <v>1756</v>
      </c>
      <c r="K394" s="5">
        <v>40200</v>
      </c>
      <c r="L394">
        <v>2</v>
      </c>
      <c r="M394">
        <v>0</v>
      </c>
      <c r="N394" s="5">
        <f t="shared" si="70"/>
        <v>1</v>
      </c>
      <c r="O394" t="s">
        <v>1899</v>
      </c>
      <c r="T394" t="s">
        <v>607</v>
      </c>
      <c r="U394" s="6" t="s">
        <v>689</v>
      </c>
      <c r="V394" s="5" t="s">
        <v>690</v>
      </c>
      <c r="W394" s="5" t="s">
        <v>691</v>
      </c>
      <c r="X394" t="s">
        <v>1914</v>
      </c>
      <c r="Y394" t="s">
        <v>1914</v>
      </c>
      <c r="AD394" s="14"/>
      <c r="AE394" s="4"/>
      <c r="AF394" s="1"/>
      <c r="AG394" s="2"/>
      <c r="AH394" s="1">
        <v>0</v>
      </c>
      <c r="AI394">
        <v>0</v>
      </c>
      <c r="AJ394">
        <v>60</v>
      </c>
      <c r="AK394" s="5">
        <v>102</v>
      </c>
      <c r="AL394">
        <v>5</v>
      </c>
    </row>
    <row r="395" spans="1:38" x14ac:dyDescent="0.15">
      <c r="A395">
        <v>21601</v>
      </c>
      <c r="B395">
        <v>216</v>
      </c>
      <c r="C395" t="s">
        <v>1719</v>
      </c>
      <c r="D395" t="s">
        <v>339</v>
      </c>
      <c r="E395">
        <v>4</v>
      </c>
      <c r="F395" s="5">
        <v>1007</v>
      </c>
      <c r="G395" s="6" t="str">
        <f t="shared" si="72"/>
        <v>#stagePrivew_1007.png</v>
      </c>
      <c r="H395" s="6" t="str">
        <f t="shared" si="73"/>
        <v>21601-3840</v>
      </c>
      <c r="I395">
        <v>21602</v>
      </c>
      <c r="J395" s="1" t="s">
        <v>1757</v>
      </c>
      <c r="K395" s="5">
        <v>40300</v>
      </c>
      <c r="L395">
        <v>3</v>
      </c>
      <c r="M395">
        <v>0</v>
      </c>
      <c r="N395" s="5">
        <f t="shared" si="70"/>
        <v>50</v>
      </c>
      <c r="O395" t="s">
        <v>1899</v>
      </c>
      <c r="T395" t="s">
        <v>608</v>
      </c>
      <c r="U395" s="6" t="s">
        <v>689</v>
      </c>
      <c r="V395" s="5" t="s">
        <v>690</v>
      </c>
      <c r="W395" s="5" t="s">
        <v>691</v>
      </c>
      <c r="X395">
        <v>154</v>
      </c>
      <c r="Y395">
        <v>154</v>
      </c>
      <c r="AA395">
        <v>2160101</v>
      </c>
      <c r="AB395">
        <f t="shared" ref="AB395:AB396" si="74">AA395+1</f>
        <v>2160102</v>
      </c>
      <c r="AD395" s="12" t="s">
        <v>831</v>
      </c>
      <c r="AE395" s="4"/>
      <c r="AF395" s="1"/>
      <c r="AG395" s="2" t="s">
        <v>1326</v>
      </c>
      <c r="AH395" s="1">
        <v>0</v>
      </c>
      <c r="AI395">
        <v>0</v>
      </c>
      <c r="AJ395">
        <v>300</v>
      </c>
      <c r="AK395" s="5">
        <v>101</v>
      </c>
      <c r="AL395">
        <v>1</v>
      </c>
    </row>
    <row r="396" spans="1:38" x14ac:dyDescent="0.15">
      <c r="A396">
        <v>21602</v>
      </c>
      <c r="B396">
        <v>216</v>
      </c>
      <c r="C396" t="s">
        <v>1720</v>
      </c>
      <c r="D396" t="s">
        <v>345</v>
      </c>
      <c r="E396">
        <v>4</v>
      </c>
      <c r="F396" s="5">
        <v>1007</v>
      </c>
      <c r="G396" s="6" t="str">
        <f t="shared" si="72"/>
        <v>#stagePrivew_1007.png</v>
      </c>
      <c r="H396" s="6" t="str">
        <f t="shared" si="73"/>
        <v>21602-3840</v>
      </c>
      <c r="I396">
        <v>21603</v>
      </c>
      <c r="J396" t="s">
        <v>321</v>
      </c>
      <c r="K396" s="5">
        <v>40400</v>
      </c>
      <c r="L396">
        <v>20</v>
      </c>
      <c r="M396">
        <v>0</v>
      </c>
      <c r="N396" s="5">
        <f t="shared" si="70"/>
        <v>50</v>
      </c>
      <c r="O396" t="s">
        <v>1900</v>
      </c>
      <c r="T396" t="s">
        <v>609</v>
      </c>
      <c r="U396" s="6" t="s">
        <v>689</v>
      </c>
      <c r="V396" s="5" t="s">
        <v>690</v>
      </c>
      <c r="W396" s="5" t="s">
        <v>691</v>
      </c>
      <c r="X396">
        <v>155</v>
      </c>
      <c r="Y396">
        <v>155</v>
      </c>
      <c r="AA396">
        <v>2160201</v>
      </c>
      <c r="AB396">
        <f t="shared" si="74"/>
        <v>2160202</v>
      </c>
      <c r="AD396" s="13" t="s">
        <v>832</v>
      </c>
      <c r="AE396" s="4"/>
      <c r="AF396" s="1"/>
      <c r="AG396" s="2" t="s">
        <v>1327</v>
      </c>
      <c r="AH396" s="1">
        <v>0</v>
      </c>
      <c r="AI396">
        <v>0</v>
      </c>
      <c r="AJ396">
        <v>300</v>
      </c>
      <c r="AK396" s="5">
        <v>102</v>
      </c>
      <c r="AL396">
        <v>3</v>
      </c>
    </row>
    <row r="397" spans="1:38" x14ac:dyDescent="0.15">
      <c r="A397">
        <v>21603</v>
      </c>
      <c r="B397">
        <v>216</v>
      </c>
      <c r="C397" t="s">
        <v>1721</v>
      </c>
      <c r="D397" t="s">
        <v>330</v>
      </c>
      <c r="E397">
        <v>3</v>
      </c>
      <c r="F397" s="5">
        <v>1007</v>
      </c>
      <c r="G397" s="6" t="str">
        <f t="shared" si="72"/>
        <v>#stagePrivew_1007.png</v>
      </c>
      <c r="H397" s="6" t="str">
        <f t="shared" si="73"/>
        <v>21603-3840</v>
      </c>
      <c r="I397">
        <v>21604</v>
      </c>
      <c r="J397" t="s">
        <v>322</v>
      </c>
      <c r="K397" s="5">
        <v>40500</v>
      </c>
      <c r="L397">
        <v>1</v>
      </c>
      <c r="M397">
        <v>0</v>
      </c>
      <c r="N397" s="5">
        <f t="shared" si="70"/>
        <v>1</v>
      </c>
      <c r="O397" t="s">
        <v>1900</v>
      </c>
      <c r="T397" t="s">
        <v>610</v>
      </c>
      <c r="U397" s="6" t="s">
        <v>689</v>
      </c>
      <c r="V397" s="5" t="s">
        <v>690</v>
      </c>
      <c r="W397" s="5" t="s">
        <v>691</v>
      </c>
      <c r="X397" t="s">
        <v>1914</v>
      </c>
      <c r="Y397" t="s">
        <v>1914</v>
      </c>
      <c r="AD397" s="13"/>
      <c r="AE397" s="4"/>
      <c r="AF397" s="1"/>
      <c r="AG397" s="2"/>
      <c r="AH397" s="1">
        <v>0</v>
      </c>
      <c r="AI397">
        <v>0</v>
      </c>
      <c r="AJ397">
        <v>60</v>
      </c>
      <c r="AK397" s="5">
        <v>101</v>
      </c>
      <c r="AL397">
        <v>5</v>
      </c>
    </row>
    <row r="398" spans="1:38" x14ac:dyDescent="0.15">
      <c r="A398">
        <v>21604</v>
      </c>
      <c r="B398">
        <v>216</v>
      </c>
      <c r="C398" t="s">
        <v>1722</v>
      </c>
      <c r="D398" t="s">
        <v>337</v>
      </c>
      <c r="E398">
        <v>4</v>
      </c>
      <c r="F398" s="5">
        <v>1007</v>
      </c>
      <c r="G398" s="6" t="str">
        <f t="shared" si="72"/>
        <v>#stagePrivew_1007.png</v>
      </c>
      <c r="H398" s="6" t="str">
        <f t="shared" si="73"/>
        <v>21604-3840</v>
      </c>
      <c r="I398">
        <v>21605</v>
      </c>
      <c r="J398" t="s">
        <v>323</v>
      </c>
      <c r="K398" s="5">
        <v>40600</v>
      </c>
      <c r="L398">
        <v>3</v>
      </c>
      <c r="M398">
        <v>0</v>
      </c>
      <c r="N398" s="5">
        <f t="shared" si="70"/>
        <v>50</v>
      </c>
      <c r="O398" t="s">
        <v>1901</v>
      </c>
      <c r="T398" t="s">
        <v>611</v>
      </c>
      <c r="U398" s="6" t="s">
        <v>689</v>
      </c>
      <c r="V398" s="5" t="s">
        <v>690</v>
      </c>
      <c r="W398" s="5" t="s">
        <v>691</v>
      </c>
      <c r="X398">
        <v>157</v>
      </c>
      <c r="Y398">
        <v>157</v>
      </c>
      <c r="AA398">
        <v>2160401</v>
      </c>
      <c r="AB398">
        <f t="shared" ref="AB398:AB399" si="75">AA398+1</f>
        <v>2160402</v>
      </c>
      <c r="AD398" s="13" t="s">
        <v>833</v>
      </c>
      <c r="AE398" s="4"/>
      <c r="AF398" s="1"/>
      <c r="AG398" s="2" t="s">
        <v>1328</v>
      </c>
      <c r="AH398" s="1">
        <v>0</v>
      </c>
      <c r="AI398">
        <v>0</v>
      </c>
      <c r="AJ398">
        <v>300</v>
      </c>
      <c r="AK398" s="5">
        <v>102</v>
      </c>
      <c r="AL398">
        <v>2</v>
      </c>
    </row>
    <row r="399" spans="1:38" x14ac:dyDescent="0.15">
      <c r="A399">
        <v>21605</v>
      </c>
      <c r="B399">
        <v>216</v>
      </c>
      <c r="C399" t="s">
        <v>1723</v>
      </c>
      <c r="D399" t="s">
        <v>339</v>
      </c>
      <c r="E399">
        <v>4</v>
      </c>
      <c r="F399" s="5">
        <v>1007</v>
      </c>
      <c r="G399" s="6" t="str">
        <f t="shared" si="72"/>
        <v>#stagePrivew_1007.png</v>
      </c>
      <c r="H399" s="6" t="str">
        <f t="shared" si="73"/>
        <v>21605-3840</v>
      </c>
      <c r="I399">
        <v>21606</v>
      </c>
      <c r="J399" t="s">
        <v>324</v>
      </c>
      <c r="K399" s="5">
        <v>40700</v>
      </c>
      <c r="L399">
        <v>3</v>
      </c>
      <c r="M399">
        <v>0</v>
      </c>
      <c r="N399" s="5">
        <f t="shared" si="70"/>
        <v>50</v>
      </c>
      <c r="O399" t="s">
        <v>1901</v>
      </c>
      <c r="T399" t="s">
        <v>612</v>
      </c>
      <c r="U399" s="6" t="s">
        <v>689</v>
      </c>
      <c r="V399" s="5" t="s">
        <v>690</v>
      </c>
      <c r="W399" s="5" t="s">
        <v>691</v>
      </c>
      <c r="X399">
        <v>158</v>
      </c>
      <c r="Y399">
        <v>158</v>
      </c>
      <c r="AA399">
        <v>2160501</v>
      </c>
      <c r="AB399">
        <f t="shared" si="75"/>
        <v>2160502</v>
      </c>
      <c r="AD399" s="13" t="s">
        <v>834</v>
      </c>
      <c r="AE399" s="4"/>
      <c r="AF399" s="1"/>
      <c r="AG399" s="2" t="s">
        <v>1329</v>
      </c>
      <c r="AH399" s="1">
        <v>0</v>
      </c>
      <c r="AI399">
        <v>0</v>
      </c>
      <c r="AJ399">
        <v>300</v>
      </c>
      <c r="AK399" s="5">
        <v>101</v>
      </c>
      <c r="AL399">
        <v>1</v>
      </c>
    </row>
    <row r="400" spans="1:38" x14ac:dyDescent="0.15">
      <c r="A400">
        <v>21606</v>
      </c>
      <c r="B400">
        <v>216</v>
      </c>
      <c r="C400" t="s">
        <v>1724</v>
      </c>
      <c r="D400" t="s">
        <v>345</v>
      </c>
      <c r="E400">
        <v>3</v>
      </c>
      <c r="F400" s="5">
        <v>1007</v>
      </c>
      <c r="G400" s="6" t="str">
        <f t="shared" si="72"/>
        <v>#stagePrivew_1007.png</v>
      </c>
      <c r="H400" s="6" t="str">
        <f t="shared" si="73"/>
        <v>21606-3840</v>
      </c>
      <c r="I400">
        <v>21607</v>
      </c>
      <c r="J400" t="s">
        <v>325</v>
      </c>
      <c r="K400" s="5">
        <v>40800</v>
      </c>
      <c r="L400">
        <v>2</v>
      </c>
      <c r="M400">
        <v>0</v>
      </c>
      <c r="N400" s="5">
        <f t="shared" si="70"/>
        <v>1</v>
      </c>
      <c r="O400" t="s">
        <v>1901</v>
      </c>
      <c r="T400" t="s">
        <v>611</v>
      </c>
      <c r="U400" s="6" t="s">
        <v>689</v>
      </c>
      <c r="V400" s="5" t="s">
        <v>690</v>
      </c>
      <c r="W400" s="5" t="s">
        <v>691</v>
      </c>
      <c r="X400" t="s">
        <v>1914</v>
      </c>
      <c r="Y400" t="s">
        <v>1914</v>
      </c>
      <c r="AD400" s="13"/>
      <c r="AE400" s="4"/>
      <c r="AF400" s="1"/>
      <c r="AG400" s="2"/>
      <c r="AH400" s="1">
        <v>0</v>
      </c>
      <c r="AI400">
        <v>0</v>
      </c>
      <c r="AJ400">
        <v>60</v>
      </c>
      <c r="AK400" s="5">
        <v>102</v>
      </c>
      <c r="AL400">
        <v>5</v>
      </c>
    </row>
    <row r="401" spans="1:38" x14ac:dyDescent="0.15">
      <c r="A401">
        <v>21607</v>
      </c>
      <c r="B401">
        <v>216</v>
      </c>
      <c r="C401" t="s">
        <v>1725</v>
      </c>
      <c r="D401" t="s">
        <v>330</v>
      </c>
      <c r="E401">
        <v>4</v>
      </c>
      <c r="F401" s="5">
        <v>1007</v>
      </c>
      <c r="G401" s="6" t="str">
        <f t="shared" si="72"/>
        <v>#stagePrivew_1007.png</v>
      </c>
      <c r="H401" s="6" t="str">
        <f t="shared" si="73"/>
        <v>21607-3840</v>
      </c>
      <c r="I401">
        <v>21608</v>
      </c>
      <c r="J401" t="s">
        <v>326</v>
      </c>
      <c r="K401" s="5">
        <v>40900</v>
      </c>
      <c r="L401">
        <v>3</v>
      </c>
      <c r="M401">
        <v>0</v>
      </c>
      <c r="N401" s="5">
        <f t="shared" si="70"/>
        <v>50</v>
      </c>
      <c r="O401" t="s">
        <v>1902</v>
      </c>
      <c r="T401" t="s">
        <v>612</v>
      </c>
      <c r="U401" s="6" t="s">
        <v>689</v>
      </c>
      <c r="V401" s="5" t="s">
        <v>690</v>
      </c>
      <c r="W401" s="5" t="s">
        <v>691</v>
      </c>
      <c r="X401">
        <v>160</v>
      </c>
      <c r="Y401">
        <v>160</v>
      </c>
      <c r="AA401">
        <v>2160701</v>
      </c>
      <c r="AB401">
        <f t="shared" ref="AB401:AB402" si="76">AA401+1</f>
        <v>2160702</v>
      </c>
      <c r="AD401" s="13" t="s">
        <v>835</v>
      </c>
      <c r="AE401" s="4"/>
      <c r="AF401" s="1"/>
      <c r="AG401" s="2" t="s">
        <v>1330</v>
      </c>
      <c r="AH401" s="1">
        <v>0</v>
      </c>
      <c r="AI401">
        <v>0</v>
      </c>
      <c r="AJ401">
        <v>300</v>
      </c>
      <c r="AK401" s="5">
        <v>101</v>
      </c>
      <c r="AL401">
        <v>1</v>
      </c>
    </row>
    <row r="402" spans="1:38" x14ac:dyDescent="0.15">
      <c r="A402">
        <v>21608</v>
      </c>
      <c r="B402">
        <v>216</v>
      </c>
      <c r="C402" t="s">
        <v>1726</v>
      </c>
      <c r="D402" t="s">
        <v>337</v>
      </c>
      <c r="E402">
        <v>4</v>
      </c>
      <c r="F402" s="5">
        <v>1007</v>
      </c>
      <c r="G402" s="6" t="str">
        <f t="shared" si="72"/>
        <v>#stagePrivew_1007.png</v>
      </c>
      <c r="H402" s="6" t="str">
        <f t="shared" si="73"/>
        <v>21608-3840</v>
      </c>
      <c r="I402">
        <v>21609</v>
      </c>
      <c r="J402" t="s">
        <v>327</v>
      </c>
      <c r="K402" s="5">
        <v>41000</v>
      </c>
      <c r="L402">
        <v>30</v>
      </c>
      <c r="M402">
        <v>0</v>
      </c>
      <c r="N402" s="5">
        <f t="shared" si="70"/>
        <v>50</v>
      </c>
      <c r="O402" t="s">
        <v>1902</v>
      </c>
      <c r="T402" t="s">
        <v>611</v>
      </c>
      <c r="U402" s="6" t="s">
        <v>689</v>
      </c>
      <c r="V402" s="5" t="s">
        <v>690</v>
      </c>
      <c r="W402" s="5" t="s">
        <v>691</v>
      </c>
      <c r="X402">
        <v>161</v>
      </c>
      <c r="Y402">
        <v>161</v>
      </c>
      <c r="AA402">
        <v>2160801</v>
      </c>
      <c r="AB402">
        <f t="shared" si="76"/>
        <v>2160802</v>
      </c>
      <c r="AD402" s="13" t="s">
        <v>836</v>
      </c>
      <c r="AE402" s="4"/>
      <c r="AF402" s="1"/>
      <c r="AG402" s="2" t="s">
        <v>1331</v>
      </c>
      <c r="AH402" s="1">
        <v>0</v>
      </c>
      <c r="AI402">
        <v>0</v>
      </c>
      <c r="AJ402">
        <v>300</v>
      </c>
      <c r="AK402" s="5">
        <v>102</v>
      </c>
      <c r="AL402">
        <v>3</v>
      </c>
    </row>
    <row r="403" spans="1:38" x14ac:dyDescent="0.15">
      <c r="A403">
        <v>21609</v>
      </c>
      <c r="B403">
        <v>216</v>
      </c>
      <c r="C403" t="s">
        <v>1727</v>
      </c>
      <c r="D403" t="s">
        <v>339</v>
      </c>
      <c r="E403">
        <v>3</v>
      </c>
      <c r="F403" s="5">
        <v>1007</v>
      </c>
      <c r="G403" s="6" t="str">
        <f t="shared" si="72"/>
        <v>#stagePrivew_1007.png</v>
      </c>
      <c r="H403" s="6" t="str">
        <f t="shared" si="73"/>
        <v>21609-3840</v>
      </c>
      <c r="I403">
        <v>21610</v>
      </c>
      <c r="J403" t="s">
        <v>307</v>
      </c>
      <c r="K403" s="5">
        <v>41100</v>
      </c>
      <c r="L403">
        <v>1</v>
      </c>
      <c r="M403">
        <v>0</v>
      </c>
      <c r="N403" s="5">
        <f t="shared" si="70"/>
        <v>1</v>
      </c>
      <c r="O403" t="s">
        <v>1903</v>
      </c>
      <c r="T403" t="s">
        <v>612</v>
      </c>
      <c r="U403" s="6" t="s">
        <v>689</v>
      </c>
      <c r="V403" s="5" t="s">
        <v>690</v>
      </c>
      <c r="W403" s="5" t="s">
        <v>691</v>
      </c>
      <c r="X403" t="s">
        <v>1914</v>
      </c>
      <c r="Y403" t="s">
        <v>1914</v>
      </c>
      <c r="AD403" s="13"/>
      <c r="AE403" s="4"/>
      <c r="AF403" s="1"/>
      <c r="AG403" s="2"/>
      <c r="AH403" s="1">
        <v>0</v>
      </c>
      <c r="AI403">
        <v>0</v>
      </c>
      <c r="AJ403">
        <v>60</v>
      </c>
      <c r="AK403" s="5">
        <v>101</v>
      </c>
      <c r="AL403">
        <v>5</v>
      </c>
    </row>
    <row r="404" spans="1:38" x14ac:dyDescent="0.15">
      <c r="A404">
        <v>21610</v>
      </c>
      <c r="B404">
        <v>216</v>
      </c>
      <c r="C404" t="s">
        <v>1728</v>
      </c>
      <c r="D404" t="s">
        <v>330</v>
      </c>
      <c r="E404">
        <v>4</v>
      </c>
      <c r="F404" s="5">
        <v>1007</v>
      </c>
      <c r="G404" s="6" t="str">
        <f t="shared" si="72"/>
        <v>#stagePrivew_1007.png</v>
      </c>
      <c r="H404" s="6" t="str">
        <f t="shared" si="73"/>
        <v>21610-3840</v>
      </c>
      <c r="I404">
        <v>21611</v>
      </c>
      <c r="J404" s="1" t="s">
        <v>1220</v>
      </c>
      <c r="K404" s="5">
        <v>41200</v>
      </c>
      <c r="L404">
        <v>3</v>
      </c>
      <c r="M404">
        <v>0</v>
      </c>
      <c r="N404" s="5">
        <f t="shared" si="70"/>
        <v>50</v>
      </c>
      <c r="O404" t="s">
        <v>1903</v>
      </c>
      <c r="T404" t="s">
        <v>611</v>
      </c>
      <c r="U404" s="6" t="s">
        <v>689</v>
      </c>
      <c r="V404" s="5" t="s">
        <v>690</v>
      </c>
      <c r="W404" s="5" t="s">
        <v>691</v>
      </c>
      <c r="X404">
        <v>163</v>
      </c>
      <c r="Y404">
        <v>163</v>
      </c>
      <c r="AA404">
        <v>2161001</v>
      </c>
      <c r="AB404">
        <f t="shared" ref="AB404:AB405" si="77">AA404+1</f>
        <v>2161002</v>
      </c>
      <c r="AD404" s="13" t="s">
        <v>833</v>
      </c>
      <c r="AE404" s="4"/>
      <c r="AF404" s="1"/>
      <c r="AG404" s="2" t="s">
        <v>1326</v>
      </c>
      <c r="AH404" s="1">
        <v>0</v>
      </c>
      <c r="AI404">
        <v>0</v>
      </c>
      <c r="AJ404">
        <v>300</v>
      </c>
      <c r="AK404" s="5">
        <v>102</v>
      </c>
      <c r="AL404">
        <v>2</v>
      </c>
    </row>
    <row r="405" spans="1:38" x14ac:dyDescent="0.15">
      <c r="A405">
        <v>21611</v>
      </c>
      <c r="B405">
        <v>216</v>
      </c>
      <c r="C405" t="s">
        <v>1729</v>
      </c>
      <c r="D405" t="s">
        <v>337</v>
      </c>
      <c r="E405">
        <v>4</v>
      </c>
      <c r="F405" s="5">
        <v>1007</v>
      </c>
      <c r="G405" s="6" t="str">
        <f t="shared" si="72"/>
        <v>#stagePrivew_1007.png</v>
      </c>
      <c r="H405" s="6" t="str">
        <f t="shared" si="73"/>
        <v>21611-3840</v>
      </c>
      <c r="I405">
        <v>21612</v>
      </c>
      <c r="J405" s="1" t="s">
        <v>1755</v>
      </c>
      <c r="K405" s="5">
        <v>41300</v>
      </c>
      <c r="L405">
        <v>3</v>
      </c>
      <c r="M405">
        <v>0</v>
      </c>
      <c r="N405" s="5">
        <f t="shared" si="70"/>
        <v>50</v>
      </c>
      <c r="O405" t="s">
        <v>841</v>
      </c>
      <c r="T405" t="s">
        <v>612</v>
      </c>
      <c r="U405" s="6" t="s">
        <v>689</v>
      </c>
      <c r="V405" s="5" t="s">
        <v>690</v>
      </c>
      <c r="W405" s="5" t="s">
        <v>691</v>
      </c>
      <c r="X405">
        <v>164</v>
      </c>
      <c r="Y405">
        <v>164</v>
      </c>
      <c r="AA405">
        <v>2161101</v>
      </c>
      <c r="AB405">
        <f t="shared" si="77"/>
        <v>2161102</v>
      </c>
      <c r="AD405" s="13" t="s">
        <v>834</v>
      </c>
      <c r="AE405" s="4"/>
      <c r="AF405" s="1"/>
      <c r="AG405" s="2" t="s">
        <v>1327</v>
      </c>
      <c r="AH405" s="1">
        <v>0</v>
      </c>
      <c r="AI405">
        <v>0</v>
      </c>
      <c r="AJ405">
        <v>300</v>
      </c>
      <c r="AK405" s="5">
        <v>101</v>
      </c>
      <c r="AL405">
        <v>1</v>
      </c>
    </row>
    <row r="406" spans="1:38" x14ac:dyDescent="0.15">
      <c r="A406">
        <v>21612</v>
      </c>
      <c r="B406">
        <v>216</v>
      </c>
      <c r="C406" t="s">
        <v>1730</v>
      </c>
      <c r="D406" t="s">
        <v>339</v>
      </c>
      <c r="E406">
        <v>3</v>
      </c>
      <c r="F406" s="5">
        <v>1007</v>
      </c>
      <c r="G406" s="6" t="str">
        <f t="shared" si="72"/>
        <v>#stagePrivew_1007.png</v>
      </c>
      <c r="H406" s="6" t="str">
        <f t="shared" si="73"/>
        <v>21612-3840</v>
      </c>
      <c r="J406" s="1" t="s">
        <v>1756</v>
      </c>
      <c r="K406" s="5">
        <v>41400</v>
      </c>
      <c r="L406">
        <v>2</v>
      </c>
      <c r="M406">
        <v>0</v>
      </c>
      <c r="N406" s="5">
        <f t="shared" si="70"/>
        <v>1</v>
      </c>
      <c r="O406" t="s">
        <v>841</v>
      </c>
      <c r="T406" t="s">
        <v>611</v>
      </c>
      <c r="U406" s="6" t="s">
        <v>689</v>
      </c>
      <c r="V406" s="5" t="s">
        <v>690</v>
      </c>
      <c r="W406" s="5" t="s">
        <v>691</v>
      </c>
      <c r="X406" t="s">
        <v>1914</v>
      </c>
      <c r="Y406" t="s">
        <v>1914</v>
      </c>
      <c r="AD406" s="14"/>
      <c r="AE406" s="4"/>
      <c r="AF406" s="1"/>
      <c r="AG406" s="2"/>
      <c r="AH406" s="1">
        <v>0</v>
      </c>
      <c r="AI406">
        <v>0</v>
      </c>
      <c r="AJ406">
        <v>60</v>
      </c>
      <c r="AK406" s="5">
        <v>102</v>
      </c>
      <c r="AL406">
        <v>5</v>
      </c>
    </row>
    <row r="407" spans="1:38" x14ac:dyDescent="0.15">
      <c r="A407">
        <v>21701</v>
      </c>
      <c r="B407">
        <v>217</v>
      </c>
      <c r="C407" t="s">
        <v>1731</v>
      </c>
      <c r="D407" t="s">
        <v>339</v>
      </c>
      <c r="E407">
        <v>4</v>
      </c>
      <c r="F407" s="5">
        <v>1007</v>
      </c>
      <c r="G407" s="6" t="str">
        <f t="shared" si="72"/>
        <v>#stagePrivew_1007.png</v>
      </c>
      <c r="H407" s="6" t="str">
        <f t="shared" si="73"/>
        <v>21701-3840</v>
      </c>
      <c r="I407">
        <v>21702</v>
      </c>
      <c r="J407" s="1" t="s">
        <v>1757</v>
      </c>
      <c r="K407" s="5">
        <v>41500</v>
      </c>
      <c r="L407">
        <v>3</v>
      </c>
      <c r="M407">
        <v>0</v>
      </c>
      <c r="N407" s="5">
        <f t="shared" si="70"/>
        <v>50</v>
      </c>
      <c r="O407" t="s">
        <v>841</v>
      </c>
      <c r="T407" t="s">
        <v>608</v>
      </c>
      <c r="U407" s="6" t="s">
        <v>689</v>
      </c>
      <c r="V407" s="5" t="s">
        <v>690</v>
      </c>
      <c r="W407" s="5" t="s">
        <v>691</v>
      </c>
      <c r="X407">
        <v>166</v>
      </c>
      <c r="Y407">
        <v>166</v>
      </c>
      <c r="AA407">
        <v>2170101</v>
      </c>
      <c r="AB407">
        <f t="shared" ref="AB407:AB408" si="78">AA407+1</f>
        <v>2170102</v>
      </c>
      <c r="AD407" s="12" t="s">
        <v>831</v>
      </c>
      <c r="AE407" s="4"/>
      <c r="AF407" s="1"/>
      <c r="AG407" s="2" t="s">
        <v>1326</v>
      </c>
      <c r="AH407" s="1">
        <v>0</v>
      </c>
      <c r="AI407">
        <v>0</v>
      </c>
      <c r="AJ407">
        <v>300</v>
      </c>
      <c r="AK407" s="5">
        <v>101</v>
      </c>
      <c r="AL407">
        <v>1</v>
      </c>
    </row>
    <row r="408" spans="1:38" x14ac:dyDescent="0.15">
      <c r="A408">
        <v>21702</v>
      </c>
      <c r="B408">
        <v>217</v>
      </c>
      <c r="C408" t="s">
        <v>1732</v>
      </c>
      <c r="D408" t="s">
        <v>345</v>
      </c>
      <c r="E408">
        <v>4</v>
      </c>
      <c r="F408" s="5">
        <v>1007</v>
      </c>
      <c r="G408" s="6" t="str">
        <f t="shared" si="72"/>
        <v>#stagePrivew_1007.png</v>
      </c>
      <c r="H408" s="6" t="str">
        <f t="shared" si="73"/>
        <v>21702-3840</v>
      </c>
      <c r="I408">
        <v>21703</v>
      </c>
      <c r="J408" t="s">
        <v>321</v>
      </c>
      <c r="K408" s="5">
        <v>41600</v>
      </c>
      <c r="L408">
        <v>20</v>
      </c>
      <c r="M408">
        <v>0</v>
      </c>
      <c r="N408" s="5">
        <f t="shared" si="70"/>
        <v>50</v>
      </c>
      <c r="O408" t="s">
        <v>1904</v>
      </c>
      <c r="T408" t="s">
        <v>609</v>
      </c>
      <c r="U408" s="6" t="s">
        <v>689</v>
      </c>
      <c r="V408" s="5" t="s">
        <v>690</v>
      </c>
      <c r="W408" s="5" t="s">
        <v>691</v>
      </c>
      <c r="X408">
        <v>167</v>
      </c>
      <c r="Y408">
        <v>167</v>
      </c>
      <c r="AA408">
        <v>2170201</v>
      </c>
      <c r="AB408">
        <f t="shared" si="78"/>
        <v>2170202</v>
      </c>
      <c r="AD408" s="13" t="s">
        <v>832</v>
      </c>
      <c r="AE408" s="4"/>
      <c r="AF408" s="1"/>
      <c r="AG408" s="2" t="s">
        <v>1327</v>
      </c>
      <c r="AH408" s="1">
        <v>0</v>
      </c>
      <c r="AI408">
        <v>0</v>
      </c>
      <c r="AJ408">
        <v>300</v>
      </c>
      <c r="AK408" s="5">
        <v>102</v>
      </c>
      <c r="AL408">
        <v>3</v>
      </c>
    </row>
    <row r="409" spans="1:38" x14ac:dyDescent="0.15">
      <c r="A409">
        <v>21703</v>
      </c>
      <c r="B409">
        <v>217</v>
      </c>
      <c r="C409" t="s">
        <v>1733</v>
      </c>
      <c r="D409" t="s">
        <v>330</v>
      </c>
      <c r="E409">
        <v>3</v>
      </c>
      <c r="F409" s="5">
        <v>1007</v>
      </c>
      <c r="G409" s="6" t="str">
        <f t="shared" si="72"/>
        <v>#stagePrivew_1007.png</v>
      </c>
      <c r="H409" s="6" t="str">
        <f t="shared" si="73"/>
        <v>21703-3840</v>
      </c>
      <c r="I409">
        <v>21704</v>
      </c>
      <c r="J409" t="s">
        <v>322</v>
      </c>
      <c r="K409" s="5">
        <v>41700</v>
      </c>
      <c r="L409">
        <v>1</v>
      </c>
      <c r="M409">
        <v>0</v>
      </c>
      <c r="N409" s="5">
        <f t="shared" si="70"/>
        <v>1</v>
      </c>
      <c r="O409" t="s">
        <v>1904</v>
      </c>
      <c r="T409" t="s">
        <v>610</v>
      </c>
      <c r="U409" s="6" t="s">
        <v>689</v>
      </c>
      <c r="V409" s="5" t="s">
        <v>690</v>
      </c>
      <c r="W409" s="5" t="s">
        <v>691</v>
      </c>
      <c r="X409" t="s">
        <v>1914</v>
      </c>
      <c r="Y409" t="s">
        <v>1914</v>
      </c>
      <c r="AD409" s="13"/>
      <c r="AE409" s="4"/>
      <c r="AF409" s="1"/>
      <c r="AG409" s="2"/>
      <c r="AH409" s="1">
        <v>0</v>
      </c>
      <c r="AI409">
        <v>0</v>
      </c>
      <c r="AJ409">
        <v>60</v>
      </c>
      <c r="AK409" s="5">
        <v>101</v>
      </c>
      <c r="AL409">
        <v>5</v>
      </c>
    </row>
    <row r="410" spans="1:38" x14ac:dyDescent="0.15">
      <c r="A410">
        <v>21704</v>
      </c>
      <c r="B410">
        <v>217</v>
      </c>
      <c r="C410" t="s">
        <v>1734</v>
      </c>
      <c r="D410" t="s">
        <v>337</v>
      </c>
      <c r="E410">
        <v>4</v>
      </c>
      <c r="F410" s="5">
        <v>1007</v>
      </c>
      <c r="G410" s="6" t="str">
        <f t="shared" si="72"/>
        <v>#stagePrivew_1007.png</v>
      </c>
      <c r="H410" s="6" t="str">
        <f t="shared" si="73"/>
        <v>21704-3840</v>
      </c>
      <c r="I410">
        <v>21705</v>
      </c>
      <c r="J410" t="s">
        <v>323</v>
      </c>
      <c r="K410" s="5">
        <v>41800</v>
      </c>
      <c r="L410">
        <v>3</v>
      </c>
      <c r="M410">
        <v>0</v>
      </c>
      <c r="N410" s="5">
        <f t="shared" si="70"/>
        <v>50</v>
      </c>
      <c r="O410" t="s">
        <v>1905</v>
      </c>
      <c r="T410" t="s">
        <v>611</v>
      </c>
      <c r="U410" s="6" t="s">
        <v>689</v>
      </c>
      <c r="V410" s="5" t="s">
        <v>690</v>
      </c>
      <c r="W410" s="5" t="s">
        <v>691</v>
      </c>
      <c r="X410">
        <v>169</v>
      </c>
      <c r="Y410">
        <v>169</v>
      </c>
      <c r="AA410">
        <v>2170401</v>
      </c>
      <c r="AB410">
        <f t="shared" ref="AB410:AB411" si="79">AA410+1</f>
        <v>2170402</v>
      </c>
      <c r="AD410" s="13" t="s">
        <v>833</v>
      </c>
      <c r="AE410" s="4"/>
      <c r="AF410" s="1"/>
      <c r="AG410" s="2" t="s">
        <v>1328</v>
      </c>
      <c r="AH410" s="1">
        <v>0</v>
      </c>
      <c r="AI410">
        <v>0</v>
      </c>
      <c r="AJ410">
        <v>300</v>
      </c>
      <c r="AK410" s="5">
        <v>102</v>
      </c>
      <c r="AL410">
        <v>2</v>
      </c>
    </row>
    <row r="411" spans="1:38" x14ac:dyDescent="0.15">
      <c r="A411">
        <v>21705</v>
      </c>
      <c r="B411">
        <v>217</v>
      </c>
      <c r="C411" t="s">
        <v>1735</v>
      </c>
      <c r="D411" t="s">
        <v>339</v>
      </c>
      <c r="E411">
        <v>4</v>
      </c>
      <c r="F411" s="5">
        <v>1007</v>
      </c>
      <c r="G411" s="6" t="str">
        <f t="shared" si="72"/>
        <v>#stagePrivew_1007.png</v>
      </c>
      <c r="H411" s="6" t="str">
        <f t="shared" si="73"/>
        <v>21705-3840</v>
      </c>
      <c r="I411">
        <v>21706</v>
      </c>
      <c r="J411" t="s">
        <v>324</v>
      </c>
      <c r="K411" s="5">
        <v>41900</v>
      </c>
      <c r="L411">
        <v>3</v>
      </c>
      <c r="M411">
        <v>0</v>
      </c>
      <c r="N411" s="5">
        <f t="shared" si="70"/>
        <v>50</v>
      </c>
      <c r="O411" t="s">
        <v>1905</v>
      </c>
      <c r="T411" t="s">
        <v>612</v>
      </c>
      <c r="U411" s="6" t="s">
        <v>689</v>
      </c>
      <c r="V411" s="5" t="s">
        <v>690</v>
      </c>
      <c r="W411" s="5" t="s">
        <v>691</v>
      </c>
      <c r="X411">
        <v>170</v>
      </c>
      <c r="Y411">
        <v>170</v>
      </c>
      <c r="AA411">
        <v>2170501</v>
      </c>
      <c r="AB411">
        <f t="shared" si="79"/>
        <v>2170502</v>
      </c>
      <c r="AD411" s="13" t="s">
        <v>834</v>
      </c>
      <c r="AE411" s="4"/>
      <c r="AF411" s="1"/>
      <c r="AG411" s="2" t="s">
        <v>1329</v>
      </c>
      <c r="AH411" s="1">
        <v>0</v>
      </c>
      <c r="AI411">
        <v>0</v>
      </c>
      <c r="AJ411">
        <v>300</v>
      </c>
      <c r="AK411" s="5">
        <v>101</v>
      </c>
      <c r="AL411">
        <v>1</v>
      </c>
    </row>
    <row r="412" spans="1:38" x14ac:dyDescent="0.15">
      <c r="A412">
        <v>21706</v>
      </c>
      <c r="B412">
        <v>217</v>
      </c>
      <c r="C412" t="s">
        <v>1736</v>
      </c>
      <c r="D412" t="s">
        <v>345</v>
      </c>
      <c r="E412">
        <v>3</v>
      </c>
      <c r="F412" s="5">
        <v>1007</v>
      </c>
      <c r="G412" s="6" t="str">
        <f t="shared" si="72"/>
        <v>#stagePrivew_1007.png</v>
      </c>
      <c r="H412" s="6" t="str">
        <f t="shared" si="73"/>
        <v>21706-3840</v>
      </c>
      <c r="I412">
        <v>21707</v>
      </c>
      <c r="J412" t="s">
        <v>325</v>
      </c>
      <c r="K412" s="5">
        <v>42000</v>
      </c>
      <c r="L412">
        <v>2</v>
      </c>
      <c r="M412">
        <v>0</v>
      </c>
      <c r="N412" s="5">
        <f t="shared" si="70"/>
        <v>1</v>
      </c>
      <c r="O412" t="s">
        <v>1905</v>
      </c>
      <c r="T412" t="s">
        <v>611</v>
      </c>
      <c r="U412" s="6" t="s">
        <v>689</v>
      </c>
      <c r="V412" s="5" t="s">
        <v>690</v>
      </c>
      <c r="W412" s="5" t="s">
        <v>691</v>
      </c>
      <c r="X412" t="s">
        <v>1914</v>
      </c>
      <c r="Y412" t="s">
        <v>1914</v>
      </c>
      <c r="AD412" s="13"/>
      <c r="AE412" s="4"/>
      <c r="AF412" s="1"/>
      <c r="AG412" s="2"/>
      <c r="AH412" s="1">
        <v>0</v>
      </c>
      <c r="AI412">
        <v>0</v>
      </c>
      <c r="AJ412">
        <v>60</v>
      </c>
      <c r="AK412" s="5">
        <v>102</v>
      </c>
      <c r="AL412">
        <v>5</v>
      </c>
    </row>
    <row r="413" spans="1:38" x14ac:dyDescent="0.15">
      <c r="A413">
        <v>21707</v>
      </c>
      <c r="B413">
        <v>217</v>
      </c>
      <c r="C413" t="s">
        <v>1737</v>
      </c>
      <c r="D413" t="s">
        <v>330</v>
      </c>
      <c r="E413">
        <v>4</v>
      </c>
      <c r="F413" s="5">
        <v>1007</v>
      </c>
      <c r="G413" s="6" t="str">
        <f t="shared" si="72"/>
        <v>#stagePrivew_1007.png</v>
      </c>
      <c r="H413" s="6" t="str">
        <f t="shared" si="73"/>
        <v>21707-3840</v>
      </c>
      <c r="I413">
        <v>21708</v>
      </c>
      <c r="J413" t="s">
        <v>326</v>
      </c>
      <c r="K413" s="5">
        <v>42100</v>
      </c>
      <c r="L413">
        <v>3</v>
      </c>
      <c r="M413">
        <v>0</v>
      </c>
      <c r="N413" s="5">
        <f t="shared" si="70"/>
        <v>50</v>
      </c>
      <c r="O413" t="s">
        <v>1906</v>
      </c>
      <c r="T413" t="s">
        <v>612</v>
      </c>
      <c r="U413" s="6" t="s">
        <v>689</v>
      </c>
      <c r="V413" s="5" t="s">
        <v>690</v>
      </c>
      <c r="W413" s="5" t="s">
        <v>691</v>
      </c>
      <c r="X413">
        <v>172</v>
      </c>
      <c r="Y413">
        <v>172</v>
      </c>
      <c r="AA413">
        <v>2170701</v>
      </c>
      <c r="AB413">
        <f t="shared" ref="AB413:AB414" si="80">AA413+1</f>
        <v>2170702</v>
      </c>
      <c r="AD413" s="13" t="s">
        <v>835</v>
      </c>
      <c r="AE413" s="4"/>
      <c r="AF413" s="1"/>
      <c r="AG413" s="2" t="s">
        <v>1330</v>
      </c>
      <c r="AH413" s="1">
        <v>0</v>
      </c>
      <c r="AI413">
        <v>0</v>
      </c>
      <c r="AJ413">
        <v>300</v>
      </c>
      <c r="AK413" s="5">
        <v>101</v>
      </c>
      <c r="AL413">
        <v>1</v>
      </c>
    </row>
    <row r="414" spans="1:38" x14ac:dyDescent="0.15">
      <c r="A414">
        <v>21708</v>
      </c>
      <c r="B414">
        <v>217</v>
      </c>
      <c r="C414" t="s">
        <v>1738</v>
      </c>
      <c r="D414" t="s">
        <v>337</v>
      </c>
      <c r="E414">
        <v>4</v>
      </c>
      <c r="F414" s="5">
        <v>1007</v>
      </c>
      <c r="G414" s="6" t="str">
        <f t="shared" si="72"/>
        <v>#stagePrivew_1007.png</v>
      </c>
      <c r="H414" s="6" t="str">
        <f t="shared" si="73"/>
        <v>21708-3840</v>
      </c>
      <c r="I414">
        <v>21709</v>
      </c>
      <c r="J414" t="s">
        <v>327</v>
      </c>
      <c r="K414" s="5">
        <v>42200</v>
      </c>
      <c r="L414">
        <v>30</v>
      </c>
      <c r="M414">
        <v>0</v>
      </c>
      <c r="N414" s="5">
        <f t="shared" si="70"/>
        <v>50</v>
      </c>
      <c r="O414" t="s">
        <v>1906</v>
      </c>
      <c r="T414" t="s">
        <v>611</v>
      </c>
      <c r="U414" s="6" t="s">
        <v>689</v>
      </c>
      <c r="V414" s="5" t="s">
        <v>690</v>
      </c>
      <c r="W414" s="5" t="s">
        <v>691</v>
      </c>
      <c r="X414">
        <v>173</v>
      </c>
      <c r="Y414">
        <v>173</v>
      </c>
      <c r="AA414">
        <v>2170801</v>
      </c>
      <c r="AB414">
        <f t="shared" si="80"/>
        <v>2170802</v>
      </c>
      <c r="AD414" s="13" t="s">
        <v>836</v>
      </c>
      <c r="AE414" s="4"/>
      <c r="AF414" s="1"/>
      <c r="AG414" s="2" t="s">
        <v>1331</v>
      </c>
      <c r="AH414" s="1">
        <v>0</v>
      </c>
      <c r="AI414">
        <v>0</v>
      </c>
      <c r="AJ414">
        <v>300</v>
      </c>
      <c r="AK414" s="5">
        <v>102</v>
      </c>
      <c r="AL414">
        <v>3</v>
      </c>
    </row>
    <row r="415" spans="1:38" x14ac:dyDescent="0.15">
      <c r="A415">
        <v>21709</v>
      </c>
      <c r="B415">
        <v>217</v>
      </c>
      <c r="C415" t="s">
        <v>1739</v>
      </c>
      <c r="D415" t="s">
        <v>339</v>
      </c>
      <c r="E415">
        <v>3</v>
      </c>
      <c r="F415" s="5">
        <v>1007</v>
      </c>
      <c r="G415" s="6" t="str">
        <f t="shared" si="72"/>
        <v>#stagePrivew_1007.png</v>
      </c>
      <c r="H415" s="6" t="str">
        <f t="shared" si="73"/>
        <v>21709-3840</v>
      </c>
      <c r="I415">
        <v>21710</v>
      </c>
      <c r="J415" t="s">
        <v>307</v>
      </c>
      <c r="K415" s="5">
        <v>42300</v>
      </c>
      <c r="L415">
        <v>1</v>
      </c>
      <c r="M415">
        <v>0</v>
      </c>
      <c r="N415" s="5">
        <f t="shared" si="70"/>
        <v>1</v>
      </c>
      <c r="O415" t="s">
        <v>1907</v>
      </c>
      <c r="T415" t="s">
        <v>612</v>
      </c>
      <c r="U415" s="6" t="s">
        <v>689</v>
      </c>
      <c r="V415" s="5" t="s">
        <v>690</v>
      </c>
      <c r="W415" s="5" t="s">
        <v>691</v>
      </c>
      <c r="X415" t="s">
        <v>1914</v>
      </c>
      <c r="Y415" t="s">
        <v>1914</v>
      </c>
      <c r="AD415" s="13"/>
      <c r="AE415" s="4"/>
      <c r="AF415" s="1"/>
      <c r="AG415" s="2"/>
      <c r="AH415" s="1">
        <v>0</v>
      </c>
      <c r="AI415">
        <v>0</v>
      </c>
      <c r="AJ415">
        <v>60</v>
      </c>
      <c r="AK415" s="5">
        <v>101</v>
      </c>
      <c r="AL415">
        <v>5</v>
      </c>
    </row>
    <row r="416" spans="1:38" x14ac:dyDescent="0.15">
      <c r="A416">
        <v>21710</v>
      </c>
      <c r="B416">
        <v>217</v>
      </c>
      <c r="C416" t="s">
        <v>1740</v>
      </c>
      <c r="D416" t="s">
        <v>330</v>
      </c>
      <c r="E416">
        <v>4</v>
      </c>
      <c r="F416" s="5">
        <v>1007</v>
      </c>
      <c r="G416" s="6" t="str">
        <f t="shared" si="72"/>
        <v>#stagePrivew_1007.png</v>
      </c>
      <c r="H416" s="6" t="str">
        <f t="shared" si="73"/>
        <v>21710-3840</v>
      </c>
      <c r="I416">
        <v>21711</v>
      </c>
      <c r="J416" s="1" t="s">
        <v>1220</v>
      </c>
      <c r="K416" s="5">
        <v>42400</v>
      </c>
      <c r="L416">
        <v>3</v>
      </c>
      <c r="M416">
        <v>0</v>
      </c>
      <c r="N416" s="5">
        <f t="shared" si="70"/>
        <v>50</v>
      </c>
      <c r="O416" t="s">
        <v>1907</v>
      </c>
      <c r="T416" t="s">
        <v>611</v>
      </c>
      <c r="U416" s="6" t="s">
        <v>689</v>
      </c>
      <c r="V416" s="5" t="s">
        <v>690</v>
      </c>
      <c r="W416" s="5" t="s">
        <v>691</v>
      </c>
      <c r="X416">
        <v>175</v>
      </c>
      <c r="Y416">
        <v>175</v>
      </c>
      <c r="AA416">
        <v>2171001</v>
      </c>
      <c r="AB416">
        <f t="shared" ref="AB416:AB417" si="81">AA416+1</f>
        <v>2171002</v>
      </c>
      <c r="AD416" s="13" t="s">
        <v>833</v>
      </c>
      <c r="AE416" s="4"/>
      <c r="AF416" s="1"/>
      <c r="AG416" s="2" t="s">
        <v>1326</v>
      </c>
      <c r="AH416" s="1">
        <v>0</v>
      </c>
      <c r="AI416">
        <v>0</v>
      </c>
      <c r="AJ416">
        <v>300</v>
      </c>
      <c r="AK416" s="5">
        <v>102</v>
      </c>
      <c r="AL416">
        <v>2</v>
      </c>
    </row>
    <row r="417" spans="1:38" x14ac:dyDescent="0.15">
      <c r="A417">
        <v>21711</v>
      </c>
      <c r="B417">
        <v>217</v>
      </c>
      <c r="C417" t="s">
        <v>1741</v>
      </c>
      <c r="D417" t="s">
        <v>337</v>
      </c>
      <c r="E417">
        <v>4</v>
      </c>
      <c r="F417" s="5">
        <v>1007</v>
      </c>
      <c r="G417" s="6" t="str">
        <f t="shared" si="72"/>
        <v>#stagePrivew_1007.png</v>
      </c>
      <c r="H417" s="6" t="str">
        <f t="shared" si="73"/>
        <v>21711-3840</v>
      </c>
      <c r="I417">
        <v>21712</v>
      </c>
      <c r="J417" s="1" t="s">
        <v>1755</v>
      </c>
      <c r="K417" s="5">
        <v>42500</v>
      </c>
      <c r="L417">
        <v>3</v>
      </c>
      <c r="M417">
        <v>0</v>
      </c>
      <c r="N417" s="5">
        <f t="shared" si="70"/>
        <v>50</v>
      </c>
      <c r="O417" t="s">
        <v>1908</v>
      </c>
      <c r="T417" t="s">
        <v>612</v>
      </c>
      <c r="U417" s="6" t="s">
        <v>689</v>
      </c>
      <c r="V417" s="5" t="s">
        <v>690</v>
      </c>
      <c r="W417" s="5" t="s">
        <v>691</v>
      </c>
      <c r="X417">
        <v>176</v>
      </c>
      <c r="Y417">
        <v>176</v>
      </c>
      <c r="AA417">
        <v>2171101</v>
      </c>
      <c r="AB417">
        <f t="shared" si="81"/>
        <v>2171102</v>
      </c>
      <c r="AD417" s="13" t="s">
        <v>834</v>
      </c>
      <c r="AE417" s="4"/>
      <c r="AF417" s="1"/>
      <c r="AG417" s="2" t="s">
        <v>1327</v>
      </c>
      <c r="AH417" s="1">
        <v>0</v>
      </c>
      <c r="AI417">
        <v>0</v>
      </c>
      <c r="AJ417">
        <v>300</v>
      </c>
      <c r="AK417" s="5">
        <v>101</v>
      </c>
      <c r="AL417">
        <v>1</v>
      </c>
    </row>
    <row r="418" spans="1:38" x14ac:dyDescent="0.15">
      <c r="A418">
        <v>21712</v>
      </c>
      <c r="B418">
        <v>217</v>
      </c>
      <c r="C418" t="s">
        <v>1742</v>
      </c>
      <c r="D418" t="s">
        <v>339</v>
      </c>
      <c r="E418">
        <v>3</v>
      </c>
      <c r="F418" s="5">
        <v>1007</v>
      </c>
      <c r="G418" s="6" t="str">
        <f t="shared" si="72"/>
        <v>#stagePrivew_1007.png</v>
      </c>
      <c r="H418" s="6" t="str">
        <f t="shared" si="73"/>
        <v>21712-3840</v>
      </c>
      <c r="J418" s="1" t="s">
        <v>1756</v>
      </c>
      <c r="K418" s="5">
        <v>42600</v>
      </c>
      <c r="L418">
        <v>2</v>
      </c>
      <c r="M418">
        <v>0</v>
      </c>
      <c r="N418" s="5">
        <f t="shared" si="70"/>
        <v>1</v>
      </c>
      <c r="O418" t="s">
        <v>1908</v>
      </c>
      <c r="T418" t="s">
        <v>611</v>
      </c>
      <c r="U418" s="6" t="s">
        <v>689</v>
      </c>
      <c r="V418" s="5" t="s">
        <v>690</v>
      </c>
      <c r="W418" s="5" t="s">
        <v>691</v>
      </c>
      <c r="X418" t="s">
        <v>1914</v>
      </c>
      <c r="Y418" t="s">
        <v>1914</v>
      </c>
      <c r="AD418" s="14"/>
      <c r="AE418" s="4"/>
      <c r="AF418" s="1"/>
      <c r="AG418" s="2"/>
      <c r="AH418" s="1">
        <v>0</v>
      </c>
      <c r="AI418">
        <v>0</v>
      </c>
      <c r="AJ418">
        <v>60</v>
      </c>
      <c r="AK418" s="5">
        <v>102</v>
      </c>
      <c r="AL418">
        <v>5</v>
      </c>
    </row>
    <row r="419" spans="1:38" x14ac:dyDescent="0.15">
      <c r="A419">
        <v>21801</v>
      </c>
      <c r="B419">
        <v>218</v>
      </c>
      <c r="C419" t="s">
        <v>1743</v>
      </c>
      <c r="D419" t="s">
        <v>339</v>
      </c>
      <c r="E419">
        <v>4</v>
      </c>
      <c r="F419" s="5">
        <v>1007</v>
      </c>
      <c r="G419" s="6" t="str">
        <f t="shared" si="72"/>
        <v>#stagePrivew_1007.png</v>
      </c>
      <c r="H419" s="6" t="str">
        <f t="shared" si="73"/>
        <v>21801-3840</v>
      </c>
      <c r="I419">
        <v>21802</v>
      </c>
      <c r="J419" s="1" t="s">
        <v>1757</v>
      </c>
      <c r="K419" s="5">
        <v>42700</v>
      </c>
      <c r="L419">
        <v>3</v>
      </c>
      <c r="M419">
        <v>0</v>
      </c>
      <c r="N419" s="5">
        <f t="shared" si="70"/>
        <v>50</v>
      </c>
      <c r="O419" t="s">
        <v>1908</v>
      </c>
      <c r="T419" t="s">
        <v>608</v>
      </c>
      <c r="U419" s="6" t="s">
        <v>689</v>
      </c>
      <c r="V419" s="5" t="s">
        <v>690</v>
      </c>
      <c r="W419" s="5" t="s">
        <v>691</v>
      </c>
      <c r="X419">
        <v>178</v>
      </c>
      <c r="Y419">
        <v>178</v>
      </c>
      <c r="AA419">
        <v>2180101</v>
      </c>
      <c r="AB419">
        <f t="shared" ref="AB419:AB420" si="82">AA419+1</f>
        <v>2180102</v>
      </c>
      <c r="AD419" s="12" t="s">
        <v>831</v>
      </c>
      <c r="AE419" s="4"/>
      <c r="AF419" s="1"/>
      <c r="AG419" s="2" t="s">
        <v>1326</v>
      </c>
      <c r="AH419" s="1">
        <v>0</v>
      </c>
      <c r="AI419">
        <v>0</v>
      </c>
      <c r="AJ419">
        <v>300</v>
      </c>
      <c r="AK419" s="5">
        <v>101</v>
      </c>
      <c r="AL419">
        <v>1</v>
      </c>
    </row>
    <row r="420" spans="1:38" x14ac:dyDescent="0.15">
      <c r="A420">
        <v>21802</v>
      </c>
      <c r="B420">
        <v>218</v>
      </c>
      <c r="C420" t="s">
        <v>1744</v>
      </c>
      <c r="D420" t="s">
        <v>345</v>
      </c>
      <c r="E420">
        <v>4</v>
      </c>
      <c r="F420" s="5">
        <v>1007</v>
      </c>
      <c r="G420" s="6" t="str">
        <f t="shared" si="72"/>
        <v>#stagePrivew_1007.png</v>
      </c>
      <c r="H420" s="6" t="str">
        <f t="shared" si="73"/>
        <v>21802-3840</v>
      </c>
      <c r="I420">
        <v>21803</v>
      </c>
      <c r="J420" t="s">
        <v>321</v>
      </c>
      <c r="K420" s="5">
        <v>42800</v>
      </c>
      <c r="L420">
        <v>20</v>
      </c>
      <c r="M420">
        <v>0</v>
      </c>
      <c r="N420" s="5">
        <f t="shared" si="70"/>
        <v>50</v>
      </c>
      <c r="O420" t="s">
        <v>1909</v>
      </c>
      <c r="T420" t="s">
        <v>609</v>
      </c>
      <c r="U420" s="6" t="s">
        <v>689</v>
      </c>
      <c r="V420" s="5" t="s">
        <v>690</v>
      </c>
      <c r="W420" s="5" t="s">
        <v>691</v>
      </c>
      <c r="X420">
        <v>179</v>
      </c>
      <c r="Y420">
        <v>179</v>
      </c>
      <c r="AA420">
        <v>2180201</v>
      </c>
      <c r="AB420">
        <f t="shared" si="82"/>
        <v>2180202</v>
      </c>
      <c r="AD420" s="13" t="s">
        <v>832</v>
      </c>
      <c r="AE420" s="4"/>
      <c r="AF420" s="1"/>
      <c r="AG420" s="2" t="s">
        <v>1327</v>
      </c>
      <c r="AH420" s="1">
        <v>0</v>
      </c>
      <c r="AI420">
        <v>0</v>
      </c>
      <c r="AJ420">
        <v>300</v>
      </c>
      <c r="AK420" s="5">
        <v>102</v>
      </c>
      <c r="AL420">
        <v>3</v>
      </c>
    </row>
    <row r="421" spans="1:38" x14ac:dyDescent="0.15">
      <c r="A421">
        <v>21803</v>
      </c>
      <c r="B421">
        <v>218</v>
      </c>
      <c r="C421" t="s">
        <v>1745</v>
      </c>
      <c r="D421" t="s">
        <v>330</v>
      </c>
      <c r="E421">
        <v>3</v>
      </c>
      <c r="F421" s="5">
        <v>1007</v>
      </c>
      <c r="G421" s="6" t="str">
        <f t="shared" si="72"/>
        <v>#stagePrivew_1007.png</v>
      </c>
      <c r="H421" s="6" t="str">
        <f t="shared" si="73"/>
        <v>21803-3840</v>
      </c>
      <c r="I421">
        <v>21804</v>
      </c>
      <c r="J421" t="s">
        <v>322</v>
      </c>
      <c r="K421" s="5">
        <v>42900</v>
      </c>
      <c r="L421">
        <v>1</v>
      </c>
      <c r="M421">
        <v>0</v>
      </c>
      <c r="N421" s="5">
        <f t="shared" si="70"/>
        <v>1</v>
      </c>
      <c r="O421" t="s">
        <v>1909</v>
      </c>
      <c r="T421" t="s">
        <v>610</v>
      </c>
      <c r="U421" s="6" t="s">
        <v>689</v>
      </c>
      <c r="V421" s="5" t="s">
        <v>690</v>
      </c>
      <c r="W421" s="5" t="s">
        <v>691</v>
      </c>
      <c r="X421" t="s">
        <v>1914</v>
      </c>
      <c r="Y421" t="s">
        <v>1914</v>
      </c>
      <c r="AD421" s="13"/>
      <c r="AE421" s="4"/>
      <c r="AF421" s="1"/>
      <c r="AG421" s="2"/>
      <c r="AH421" s="1">
        <v>0</v>
      </c>
      <c r="AI421">
        <v>0</v>
      </c>
      <c r="AJ421">
        <v>60</v>
      </c>
      <c r="AK421" s="5">
        <v>101</v>
      </c>
      <c r="AL421">
        <v>5</v>
      </c>
    </row>
    <row r="422" spans="1:38" x14ac:dyDescent="0.15">
      <c r="A422">
        <v>21804</v>
      </c>
      <c r="B422">
        <v>218</v>
      </c>
      <c r="C422" t="s">
        <v>1746</v>
      </c>
      <c r="D422" t="s">
        <v>337</v>
      </c>
      <c r="E422">
        <v>4</v>
      </c>
      <c r="F422" s="5">
        <v>1007</v>
      </c>
      <c r="G422" s="6" t="str">
        <f t="shared" si="72"/>
        <v>#stagePrivew_1007.png</v>
      </c>
      <c r="H422" s="6" t="str">
        <f t="shared" si="73"/>
        <v>21804-3840</v>
      </c>
      <c r="I422">
        <v>21805</v>
      </c>
      <c r="J422" t="s">
        <v>323</v>
      </c>
      <c r="K422" s="5">
        <v>43000</v>
      </c>
      <c r="L422">
        <v>3</v>
      </c>
      <c r="M422">
        <v>0</v>
      </c>
      <c r="N422" s="5">
        <f t="shared" si="70"/>
        <v>50</v>
      </c>
      <c r="O422" t="s">
        <v>1910</v>
      </c>
      <c r="T422" t="s">
        <v>611</v>
      </c>
      <c r="U422" s="6" t="s">
        <v>689</v>
      </c>
      <c r="V422" s="5" t="s">
        <v>690</v>
      </c>
      <c r="W422" s="5" t="s">
        <v>691</v>
      </c>
      <c r="X422">
        <v>181</v>
      </c>
      <c r="Y422">
        <v>181</v>
      </c>
      <c r="AA422">
        <v>2180401</v>
      </c>
      <c r="AB422">
        <f t="shared" ref="AB422:AB423" si="83">AA422+1</f>
        <v>2180402</v>
      </c>
      <c r="AD422" s="13" t="s">
        <v>833</v>
      </c>
      <c r="AE422" s="4"/>
      <c r="AF422" s="1"/>
      <c r="AG422" s="2" t="s">
        <v>1328</v>
      </c>
      <c r="AH422" s="1">
        <v>0</v>
      </c>
      <c r="AI422">
        <v>0</v>
      </c>
      <c r="AJ422">
        <v>300</v>
      </c>
      <c r="AK422" s="5">
        <v>102</v>
      </c>
      <c r="AL422">
        <v>2</v>
      </c>
    </row>
    <row r="423" spans="1:38" x14ac:dyDescent="0.15">
      <c r="A423">
        <v>21805</v>
      </c>
      <c r="B423">
        <v>218</v>
      </c>
      <c r="C423" t="s">
        <v>1747</v>
      </c>
      <c r="D423" t="s">
        <v>339</v>
      </c>
      <c r="E423">
        <v>4</v>
      </c>
      <c r="F423" s="5">
        <v>1007</v>
      </c>
      <c r="G423" s="6" t="str">
        <f t="shared" si="72"/>
        <v>#stagePrivew_1007.png</v>
      </c>
      <c r="H423" s="6" t="str">
        <f t="shared" si="73"/>
        <v>21805-3840</v>
      </c>
      <c r="I423">
        <v>21806</v>
      </c>
      <c r="J423" t="s">
        <v>324</v>
      </c>
      <c r="K423" s="5">
        <v>43100</v>
      </c>
      <c r="L423">
        <v>3</v>
      </c>
      <c r="M423">
        <v>0</v>
      </c>
      <c r="N423" s="5">
        <f t="shared" si="70"/>
        <v>50</v>
      </c>
      <c r="O423" t="s">
        <v>1910</v>
      </c>
      <c r="T423" t="s">
        <v>612</v>
      </c>
      <c r="U423" s="6" t="s">
        <v>689</v>
      </c>
      <c r="V423" s="5" t="s">
        <v>690</v>
      </c>
      <c r="W423" s="5" t="s">
        <v>691</v>
      </c>
      <c r="X423">
        <v>182</v>
      </c>
      <c r="Y423">
        <v>182</v>
      </c>
      <c r="AA423">
        <v>2180501</v>
      </c>
      <c r="AB423">
        <f t="shared" si="83"/>
        <v>2180502</v>
      </c>
      <c r="AD423" s="13" t="s">
        <v>834</v>
      </c>
      <c r="AE423" s="4"/>
      <c r="AF423" s="1"/>
      <c r="AG423" s="2" t="s">
        <v>1329</v>
      </c>
      <c r="AH423" s="1">
        <v>0</v>
      </c>
      <c r="AI423">
        <v>0</v>
      </c>
      <c r="AJ423">
        <v>300</v>
      </c>
      <c r="AK423" s="5">
        <v>101</v>
      </c>
      <c r="AL423">
        <v>1</v>
      </c>
    </row>
    <row r="424" spans="1:38" x14ac:dyDescent="0.15">
      <c r="A424">
        <v>21806</v>
      </c>
      <c r="B424">
        <v>218</v>
      </c>
      <c r="C424" t="s">
        <v>1748</v>
      </c>
      <c r="D424" t="s">
        <v>345</v>
      </c>
      <c r="E424">
        <v>3</v>
      </c>
      <c r="F424" s="5">
        <v>1007</v>
      </c>
      <c r="G424" s="6" t="str">
        <f t="shared" si="72"/>
        <v>#stagePrivew_1007.png</v>
      </c>
      <c r="H424" s="6" t="str">
        <f t="shared" si="73"/>
        <v>21806-3840</v>
      </c>
      <c r="I424">
        <v>21807</v>
      </c>
      <c r="J424" t="s">
        <v>325</v>
      </c>
      <c r="K424" s="5">
        <v>43200</v>
      </c>
      <c r="L424">
        <v>2</v>
      </c>
      <c r="M424">
        <v>0</v>
      </c>
      <c r="N424" s="5">
        <f t="shared" si="70"/>
        <v>1</v>
      </c>
      <c r="O424" t="s">
        <v>1910</v>
      </c>
      <c r="T424" t="s">
        <v>611</v>
      </c>
      <c r="U424" s="6" t="s">
        <v>689</v>
      </c>
      <c r="V424" s="5" t="s">
        <v>690</v>
      </c>
      <c r="W424" s="5" t="s">
        <v>691</v>
      </c>
      <c r="X424" t="s">
        <v>1914</v>
      </c>
      <c r="Y424" t="s">
        <v>1914</v>
      </c>
      <c r="AD424" s="13"/>
      <c r="AE424" s="4"/>
      <c r="AF424" s="1"/>
      <c r="AG424" s="2"/>
      <c r="AH424" s="1">
        <v>0</v>
      </c>
      <c r="AI424">
        <v>0</v>
      </c>
      <c r="AJ424">
        <v>60</v>
      </c>
      <c r="AK424" s="5">
        <v>102</v>
      </c>
      <c r="AL424">
        <v>5</v>
      </c>
    </row>
    <row r="425" spans="1:38" x14ac:dyDescent="0.15">
      <c r="A425">
        <v>21807</v>
      </c>
      <c r="B425">
        <v>218</v>
      </c>
      <c r="C425" t="s">
        <v>1749</v>
      </c>
      <c r="D425" t="s">
        <v>330</v>
      </c>
      <c r="E425">
        <v>4</v>
      </c>
      <c r="F425" s="5">
        <v>1007</v>
      </c>
      <c r="G425" s="6" t="str">
        <f t="shared" si="72"/>
        <v>#stagePrivew_1007.png</v>
      </c>
      <c r="H425" s="6" t="str">
        <f t="shared" si="73"/>
        <v>21807-3840</v>
      </c>
      <c r="I425">
        <v>21808</v>
      </c>
      <c r="J425" t="s">
        <v>326</v>
      </c>
      <c r="K425" s="5">
        <v>43300</v>
      </c>
      <c r="L425">
        <v>3</v>
      </c>
      <c r="M425">
        <v>0</v>
      </c>
      <c r="N425" s="5">
        <f t="shared" si="70"/>
        <v>50</v>
      </c>
      <c r="O425" t="s">
        <v>1911</v>
      </c>
      <c r="T425" t="s">
        <v>612</v>
      </c>
      <c r="U425" s="6" t="s">
        <v>689</v>
      </c>
      <c r="V425" s="5" t="s">
        <v>690</v>
      </c>
      <c r="W425" s="5" t="s">
        <v>691</v>
      </c>
      <c r="X425">
        <v>184</v>
      </c>
      <c r="Y425">
        <v>184</v>
      </c>
      <c r="AA425">
        <v>2180701</v>
      </c>
      <c r="AB425">
        <f t="shared" ref="AB425:AB426" si="84">AA425+1</f>
        <v>2180702</v>
      </c>
      <c r="AD425" s="13" t="s">
        <v>835</v>
      </c>
      <c r="AE425" s="4"/>
      <c r="AF425" s="1"/>
      <c r="AG425" s="2" t="s">
        <v>1330</v>
      </c>
      <c r="AH425" s="1">
        <v>0</v>
      </c>
      <c r="AI425">
        <v>0</v>
      </c>
      <c r="AJ425">
        <v>300</v>
      </c>
      <c r="AK425" s="5">
        <v>101</v>
      </c>
      <c r="AL425">
        <v>1</v>
      </c>
    </row>
    <row r="426" spans="1:38" x14ac:dyDescent="0.15">
      <c r="A426">
        <v>21808</v>
      </c>
      <c r="B426">
        <v>218</v>
      </c>
      <c r="C426" t="s">
        <v>1750</v>
      </c>
      <c r="D426" t="s">
        <v>337</v>
      </c>
      <c r="E426">
        <v>4</v>
      </c>
      <c r="F426" s="5">
        <v>1007</v>
      </c>
      <c r="G426" s="6" t="str">
        <f t="shared" si="72"/>
        <v>#stagePrivew_1007.png</v>
      </c>
      <c r="H426" s="6" t="str">
        <f t="shared" si="73"/>
        <v>21808-3840</v>
      </c>
      <c r="I426">
        <v>21809</v>
      </c>
      <c r="J426" t="s">
        <v>327</v>
      </c>
      <c r="K426" s="5">
        <v>43400</v>
      </c>
      <c r="L426">
        <v>30</v>
      </c>
      <c r="M426">
        <v>0</v>
      </c>
      <c r="N426" s="5">
        <f t="shared" si="70"/>
        <v>50</v>
      </c>
      <c r="O426" t="s">
        <v>1911</v>
      </c>
      <c r="T426" t="s">
        <v>611</v>
      </c>
      <c r="U426" s="6" t="s">
        <v>689</v>
      </c>
      <c r="V426" s="5" t="s">
        <v>690</v>
      </c>
      <c r="W426" s="5" t="s">
        <v>691</v>
      </c>
      <c r="X426">
        <v>185</v>
      </c>
      <c r="Y426">
        <v>185</v>
      </c>
      <c r="AA426">
        <v>2180801</v>
      </c>
      <c r="AB426">
        <f t="shared" si="84"/>
        <v>2180802</v>
      </c>
      <c r="AD426" s="13" t="s">
        <v>836</v>
      </c>
      <c r="AE426" s="4"/>
      <c r="AF426" s="1"/>
      <c r="AG426" s="2" t="s">
        <v>1331</v>
      </c>
      <c r="AH426" s="1">
        <v>0</v>
      </c>
      <c r="AI426">
        <v>0</v>
      </c>
      <c r="AJ426">
        <v>300</v>
      </c>
      <c r="AK426" s="5">
        <v>102</v>
      </c>
      <c r="AL426">
        <v>3</v>
      </c>
    </row>
    <row r="427" spans="1:38" x14ac:dyDescent="0.15">
      <c r="A427">
        <v>21809</v>
      </c>
      <c r="B427">
        <v>218</v>
      </c>
      <c r="C427" t="s">
        <v>1751</v>
      </c>
      <c r="D427" t="s">
        <v>339</v>
      </c>
      <c r="E427">
        <v>3</v>
      </c>
      <c r="F427" s="5">
        <v>1007</v>
      </c>
      <c r="G427" s="6" t="str">
        <f t="shared" si="72"/>
        <v>#stagePrivew_1007.png</v>
      </c>
      <c r="H427" s="6" t="str">
        <f t="shared" si="73"/>
        <v>21809-3840</v>
      </c>
      <c r="I427">
        <v>21810</v>
      </c>
      <c r="J427" t="s">
        <v>307</v>
      </c>
      <c r="K427" s="5">
        <v>43500</v>
      </c>
      <c r="L427">
        <v>1</v>
      </c>
      <c r="M427">
        <v>0</v>
      </c>
      <c r="N427" s="5">
        <f t="shared" si="70"/>
        <v>1</v>
      </c>
      <c r="O427" t="s">
        <v>1912</v>
      </c>
      <c r="T427" t="s">
        <v>612</v>
      </c>
      <c r="U427" s="6" t="s">
        <v>689</v>
      </c>
      <c r="V427" s="5" t="s">
        <v>690</v>
      </c>
      <c r="W427" s="5" t="s">
        <v>691</v>
      </c>
      <c r="X427" t="s">
        <v>1914</v>
      </c>
      <c r="Y427" t="s">
        <v>1914</v>
      </c>
      <c r="AD427" s="13"/>
      <c r="AE427" s="4"/>
      <c r="AF427" s="1"/>
      <c r="AG427" s="2"/>
      <c r="AH427" s="1">
        <v>0</v>
      </c>
      <c r="AI427">
        <v>0</v>
      </c>
      <c r="AJ427">
        <v>60</v>
      </c>
      <c r="AK427" s="5">
        <v>101</v>
      </c>
      <c r="AL427">
        <v>5</v>
      </c>
    </row>
    <row r="428" spans="1:38" x14ac:dyDescent="0.15">
      <c r="A428">
        <v>21810</v>
      </c>
      <c r="B428">
        <v>218</v>
      </c>
      <c r="C428" t="s">
        <v>1752</v>
      </c>
      <c r="D428" t="s">
        <v>330</v>
      </c>
      <c r="E428">
        <v>4</v>
      </c>
      <c r="F428" s="5">
        <v>1007</v>
      </c>
      <c r="G428" s="6" t="str">
        <f t="shared" si="72"/>
        <v>#stagePrivew_1007.png</v>
      </c>
      <c r="H428" s="6" t="str">
        <f t="shared" si="73"/>
        <v>21810-3840</v>
      </c>
      <c r="I428">
        <v>21811</v>
      </c>
      <c r="J428" s="1" t="s">
        <v>1220</v>
      </c>
      <c r="K428" s="5">
        <v>43600</v>
      </c>
      <c r="L428">
        <v>3</v>
      </c>
      <c r="M428">
        <v>0</v>
      </c>
      <c r="N428" s="5">
        <f t="shared" si="70"/>
        <v>50</v>
      </c>
      <c r="O428" t="s">
        <v>1912</v>
      </c>
      <c r="T428" t="s">
        <v>611</v>
      </c>
      <c r="U428" s="6" t="s">
        <v>689</v>
      </c>
      <c r="V428" s="5" t="s">
        <v>690</v>
      </c>
      <c r="W428" s="5" t="s">
        <v>691</v>
      </c>
      <c r="X428">
        <v>187</v>
      </c>
      <c r="Y428">
        <v>187</v>
      </c>
      <c r="AA428">
        <v>2181001</v>
      </c>
      <c r="AB428">
        <f t="shared" ref="AB428:AB429" si="85">AA428+1</f>
        <v>2181002</v>
      </c>
      <c r="AD428" s="13" t="s">
        <v>833</v>
      </c>
      <c r="AE428" s="4"/>
      <c r="AF428" s="1"/>
      <c r="AG428" s="2" t="s">
        <v>1326</v>
      </c>
      <c r="AH428" s="1">
        <v>0</v>
      </c>
      <c r="AI428">
        <v>0</v>
      </c>
      <c r="AJ428">
        <v>300</v>
      </c>
      <c r="AK428" s="5">
        <v>102</v>
      </c>
      <c r="AL428">
        <v>2</v>
      </c>
    </row>
    <row r="429" spans="1:38" x14ac:dyDescent="0.15">
      <c r="A429">
        <v>21811</v>
      </c>
      <c r="B429">
        <v>218</v>
      </c>
      <c r="C429" t="s">
        <v>1753</v>
      </c>
      <c r="D429" t="s">
        <v>337</v>
      </c>
      <c r="E429">
        <v>4</v>
      </c>
      <c r="F429" s="5">
        <v>1007</v>
      </c>
      <c r="G429" s="6" t="str">
        <f t="shared" si="72"/>
        <v>#stagePrivew_1007.png</v>
      </c>
      <c r="H429" s="6" t="str">
        <f t="shared" si="73"/>
        <v>21811-3840</v>
      </c>
      <c r="I429">
        <v>21812</v>
      </c>
      <c r="J429" s="1" t="s">
        <v>1755</v>
      </c>
      <c r="K429" s="5">
        <v>43700</v>
      </c>
      <c r="L429">
        <v>3</v>
      </c>
      <c r="M429">
        <v>0</v>
      </c>
      <c r="N429" s="5">
        <f t="shared" si="70"/>
        <v>50</v>
      </c>
      <c r="O429" t="s">
        <v>1913</v>
      </c>
      <c r="T429" t="s">
        <v>612</v>
      </c>
      <c r="U429" s="6" t="s">
        <v>689</v>
      </c>
      <c r="V429" s="5" t="s">
        <v>690</v>
      </c>
      <c r="W429" s="5" t="s">
        <v>691</v>
      </c>
      <c r="X429">
        <v>188</v>
      </c>
      <c r="Y429">
        <v>188</v>
      </c>
      <c r="AA429">
        <v>2181101</v>
      </c>
      <c r="AB429">
        <f t="shared" si="85"/>
        <v>2181102</v>
      </c>
      <c r="AD429" s="13" t="s">
        <v>834</v>
      </c>
      <c r="AE429" s="4"/>
      <c r="AF429" s="1"/>
      <c r="AG429" s="2" t="s">
        <v>1327</v>
      </c>
      <c r="AH429" s="1">
        <v>0</v>
      </c>
      <c r="AI429">
        <v>0</v>
      </c>
      <c r="AJ429">
        <v>300</v>
      </c>
      <c r="AK429" s="5">
        <v>101</v>
      </c>
      <c r="AL429">
        <v>1</v>
      </c>
    </row>
    <row r="430" spans="1:38" x14ac:dyDescent="0.15">
      <c r="A430">
        <v>21812</v>
      </c>
      <c r="B430">
        <v>218</v>
      </c>
      <c r="C430" t="s">
        <v>1754</v>
      </c>
      <c r="D430" t="s">
        <v>339</v>
      </c>
      <c r="E430">
        <v>3</v>
      </c>
      <c r="F430" s="5">
        <v>1007</v>
      </c>
      <c r="G430" s="6" t="str">
        <f t="shared" si="72"/>
        <v>#stagePrivew_1007.png</v>
      </c>
      <c r="H430" s="6" t="str">
        <f t="shared" si="73"/>
        <v>21812-3840</v>
      </c>
      <c r="J430" s="1" t="s">
        <v>1756</v>
      </c>
      <c r="K430" s="5">
        <v>43800</v>
      </c>
      <c r="L430">
        <v>2</v>
      </c>
      <c r="M430">
        <v>0</v>
      </c>
      <c r="N430" s="5">
        <f t="shared" si="70"/>
        <v>1</v>
      </c>
      <c r="O430" t="s">
        <v>1913</v>
      </c>
      <c r="T430" t="s">
        <v>611</v>
      </c>
      <c r="U430" s="6" t="s">
        <v>689</v>
      </c>
      <c r="V430" s="5" t="s">
        <v>690</v>
      </c>
      <c r="W430" s="5" t="s">
        <v>691</v>
      </c>
      <c r="X430" t="s">
        <v>1914</v>
      </c>
      <c r="Y430" t="s">
        <v>1914</v>
      </c>
      <c r="AD430" s="14"/>
      <c r="AE430" s="4"/>
      <c r="AF430" s="1"/>
      <c r="AG430" s="2"/>
      <c r="AH430" s="1">
        <v>0</v>
      </c>
      <c r="AI430">
        <v>0</v>
      </c>
      <c r="AJ430">
        <v>60</v>
      </c>
      <c r="AK430" s="5">
        <v>102</v>
      </c>
      <c r="AL430">
        <v>5</v>
      </c>
    </row>
    <row r="431" spans="1:38" x14ac:dyDescent="0.15">
      <c r="A431">
        <v>30001</v>
      </c>
      <c r="B431">
        <v>1</v>
      </c>
      <c r="C431" t="s">
        <v>744</v>
      </c>
      <c r="D431" t="s">
        <v>330</v>
      </c>
      <c r="E431">
        <v>10</v>
      </c>
      <c r="F431">
        <v>1001</v>
      </c>
      <c r="G431" s="6" t="str">
        <f t="shared" si="72"/>
        <v>#stagePrivew_1001.png</v>
      </c>
      <c r="H431" s="4">
        <v>30001</v>
      </c>
      <c r="I431">
        <v>22009</v>
      </c>
      <c r="J431" t="s">
        <v>328</v>
      </c>
      <c r="K431">
        <v>40700</v>
      </c>
      <c r="L431">
        <v>1</v>
      </c>
      <c r="M431">
        <v>0</v>
      </c>
      <c r="N431" s="5"/>
      <c r="O431" s="1" t="s">
        <v>332</v>
      </c>
      <c r="T431" t="s">
        <v>612</v>
      </c>
      <c r="U431" t="s">
        <v>689</v>
      </c>
      <c r="V431" t="s">
        <v>690</v>
      </c>
      <c r="W431" t="s">
        <v>691</v>
      </c>
      <c r="X431">
        <v>220</v>
      </c>
      <c r="Y431">
        <v>160</v>
      </c>
      <c r="AA431">
        <v>1010901</v>
      </c>
      <c r="AB431">
        <v>1010902</v>
      </c>
      <c r="AD431" t="s">
        <v>333</v>
      </c>
      <c r="AE431" s="4"/>
      <c r="AF431" t="s">
        <v>335</v>
      </c>
      <c r="AG431" s="3" t="s">
        <v>559</v>
      </c>
      <c r="AH431">
        <v>0</v>
      </c>
      <c r="AI431">
        <v>0</v>
      </c>
      <c r="AJ431">
        <v>300</v>
      </c>
      <c r="AK431" s="5">
        <v>101</v>
      </c>
      <c r="AL431">
        <v>6</v>
      </c>
    </row>
    <row r="432" spans="1:38" x14ac:dyDescent="0.15">
      <c r="A432">
        <v>30002</v>
      </c>
      <c r="B432">
        <v>1</v>
      </c>
      <c r="C432" t="s">
        <v>745</v>
      </c>
      <c r="D432" t="s">
        <v>337</v>
      </c>
      <c r="E432">
        <v>10</v>
      </c>
      <c r="F432">
        <v>1002</v>
      </c>
      <c r="G432" s="6" t="str">
        <f t="shared" si="72"/>
        <v>#stagePrivew_1002.png</v>
      </c>
      <c r="H432" s="4">
        <v>30002</v>
      </c>
      <c r="I432">
        <v>22009</v>
      </c>
      <c r="J432" t="s">
        <v>319</v>
      </c>
      <c r="K432">
        <v>40700</v>
      </c>
      <c r="L432">
        <v>1</v>
      </c>
      <c r="M432">
        <v>0</v>
      </c>
      <c r="N432" s="5"/>
      <c r="O432" s="1" t="s">
        <v>332</v>
      </c>
      <c r="T432" t="s">
        <v>612</v>
      </c>
      <c r="U432" t="s">
        <v>689</v>
      </c>
      <c r="V432" t="s">
        <v>690</v>
      </c>
      <c r="W432" t="s">
        <v>691</v>
      </c>
      <c r="X432">
        <v>240</v>
      </c>
      <c r="Y432">
        <v>170</v>
      </c>
      <c r="AA432">
        <v>1010901</v>
      </c>
      <c r="AB432">
        <v>1010902</v>
      </c>
      <c r="AD432" t="s">
        <v>333</v>
      </c>
      <c r="AE432" s="4"/>
      <c r="AF432" t="s">
        <v>335</v>
      </c>
      <c r="AG432" s="3" t="s">
        <v>559</v>
      </c>
      <c r="AH432">
        <v>0</v>
      </c>
      <c r="AI432">
        <v>0</v>
      </c>
      <c r="AJ432">
        <v>300</v>
      </c>
      <c r="AK432" s="5">
        <v>102</v>
      </c>
      <c r="AL432">
        <v>6</v>
      </c>
    </row>
    <row r="433" spans="1:38" x14ac:dyDescent="0.15">
      <c r="A433">
        <v>30003</v>
      </c>
      <c r="B433">
        <v>1</v>
      </c>
      <c r="C433" t="s">
        <v>746</v>
      </c>
      <c r="D433" t="s">
        <v>339</v>
      </c>
      <c r="E433">
        <v>10</v>
      </c>
      <c r="F433">
        <v>1003</v>
      </c>
      <c r="G433" s="6" t="str">
        <f t="shared" si="72"/>
        <v>#stagePrivew_1003.png</v>
      </c>
      <c r="H433" s="4">
        <v>30003</v>
      </c>
      <c r="I433">
        <v>22009</v>
      </c>
      <c r="J433" t="s">
        <v>329</v>
      </c>
      <c r="K433">
        <v>40700</v>
      </c>
      <c r="L433">
        <v>1</v>
      </c>
      <c r="M433">
        <v>0</v>
      </c>
      <c r="N433" s="5"/>
      <c r="O433" s="1" t="s">
        <v>332</v>
      </c>
      <c r="T433" t="s">
        <v>612</v>
      </c>
      <c r="U433" t="s">
        <v>689</v>
      </c>
      <c r="V433" t="s">
        <v>690</v>
      </c>
      <c r="W433" t="s">
        <v>691</v>
      </c>
      <c r="X433">
        <v>260</v>
      </c>
      <c r="Y433">
        <v>180</v>
      </c>
      <c r="AA433">
        <v>1010901</v>
      </c>
      <c r="AB433">
        <v>1010902</v>
      </c>
      <c r="AD433" t="s">
        <v>333</v>
      </c>
      <c r="AE433" s="4"/>
      <c r="AF433" t="s">
        <v>335</v>
      </c>
      <c r="AG433" s="3" t="s">
        <v>559</v>
      </c>
      <c r="AH433">
        <v>0</v>
      </c>
      <c r="AI433">
        <v>0</v>
      </c>
      <c r="AJ433">
        <v>300</v>
      </c>
      <c r="AK433" s="5">
        <v>101</v>
      </c>
      <c r="AL433">
        <v>6</v>
      </c>
    </row>
    <row r="434" spans="1:38" x14ac:dyDescent="0.15">
      <c r="A434">
        <v>30004</v>
      </c>
      <c r="B434">
        <v>1</v>
      </c>
      <c r="C434" t="s">
        <v>747</v>
      </c>
      <c r="D434" t="s">
        <v>330</v>
      </c>
      <c r="E434">
        <v>10</v>
      </c>
      <c r="F434">
        <v>1004</v>
      </c>
      <c r="G434" s="6" t="str">
        <f t="shared" si="72"/>
        <v>#stagePrivew_1004.png</v>
      </c>
      <c r="H434" s="4">
        <v>30004</v>
      </c>
      <c r="I434">
        <v>22009</v>
      </c>
      <c r="J434" t="s">
        <v>282</v>
      </c>
      <c r="K434">
        <v>40700</v>
      </c>
      <c r="L434">
        <v>1</v>
      </c>
      <c r="M434">
        <v>0</v>
      </c>
      <c r="N434" s="5"/>
      <c r="O434" s="1" t="s">
        <v>332</v>
      </c>
      <c r="T434" t="s">
        <v>612</v>
      </c>
      <c r="U434" t="s">
        <v>689</v>
      </c>
      <c r="V434" t="s">
        <v>690</v>
      </c>
      <c r="W434" t="s">
        <v>691</v>
      </c>
      <c r="X434">
        <v>100</v>
      </c>
      <c r="Y434">
        <v>100</v>
      </c>
      <c r="AA434">
        <v>1010901</v>
      </c>
      <c r="AB434">
        <v>1010902</v>
      </c>
      <c r="AD434" t="s">
        <v>333</v>
      </c>
      <c r="AE434" s="4"/>
      <c r="AF434" t="s">
        <v>335</v>
      </c>
      <c r="AG434" s="3" t="s">
        <v>559</v>
      </c>
      <c r="AH434">
        <v>0</v>
      </c>
      <c r="AI434">
        <v>0</v>
      </c>
      <c r="AJ434">
        <v>300</v>
      </c>
      <c r="AK434" s="5">
        <v>102</v>
      </c>
      <c r="AL434">
        <v>6</v>
      </c>
    </row>
    <row r="435" spans="1:38" x14ac:dyDescent="0.15">
      <c r="A435">
        <v>30005</v>
      </c>
      <c r="B435">
        <v>1</v>
      </c>
      <c r="C435" t="s">
        <v>1221</v>
      </c>
      <c r="D435" t="s">
        <v>339</v>
      </c>
      <c r="E435">
        <v>10</v>
      </c>
      <c r="F435">
        <v>1005</v>
      </c>
      <c r="G435" s="6" t="str">
        <f t="shared" ref="G435:G436" si="86">"#stagePrivew_"&amp;F435&amp;".png"</f>
        <v>#stagePrivew_1005.png</v>
      </c>
      <c r="H435" s="4">
        <v>30005</v>
      </c>
      <c r="I435">
        <v>22009</v>
      </c>
      <c r="J435" t="s">
        <v>329</v>
      </c>
      <c r="K435">
        <v>40700</v>
      </c>
      <c r="L435">
        <v>1</v>
      </c>
      <c r="M435">
        <v>0</v>
      </c>
      <c r="N435" s="5"/>
      <c r="O435" s="1" t="s">
        <v>332</v>
      </c>
      <c r="T435" t="s">
        <v>612</v>
      </c>
      <c r="U435" t="s">
        <v>689</v>
      </c>
      <c r="V435" t="s">
        <v>690</v>
      </c>
      <c r="W435" t="s">
        <v>691</v>
      </c>
      <c r="X435">
        <v>260</v>
      </c>
      <c r="Y435">
        <v>180</v>
      </c>
      <c r="AA435">
        <v>1010901</v>
      </c>
      <c r="AB435">
        <v>1010902</v>
      </c>
      <c r="AD435" t="s">
        <v>333</v>
      </c>
      <c r="AE435" s="4"/>
      <c r="AF435" t="s">
        <v>335</v>
      </c>
      <c r="AG435" s="3" t="s">
        <v>559</v>
      </c>
      <c r="AH435">
        <v>0</v>
      </c>
      <c r="AI435">
        <v>0</v>
      </c>
      <c r="AJ435">
        <v>300</v>
      </c>
      <c r="AK435" s="5">
        <v>101</v>
      </c>
      <c r="AL435">
        <v>6</v>
      </c>
    </row>
    <row r="436" spans="1:38" x14ac:dyDescent="0.15">
      <c r="A436">
        <v>30006</v>
      </c>
      <c r="B436">
        <v>1</v>
      </c>
      <c r="C436" t="s">
        <v>1222</v>
      </c>
      <c r="D436" t="s">
        <v>330</v>
      </c>
      <c r="E436">
        <v>10</v>
      </c>
      <c r="F436">
        <v>1006</v>
      </c>
      <c r="G436" s="6" t="str">
        <f t="shared" si="86"/>
        <v>#stagePrivew_1006.png</v>
      </c>
      <c r="H436" s="4">
        <v>30006</v>
      </c>
      <c r="I436">
        <v>22009</v>
      </c>
      <c r="J436" t="s">
        <v>282</v>
      </c>
      <c r="K436">
        <v>40700</v>
      </c>
      <c r="L436">
        <v>1</v>
      </c>
      <c r="M436">
        <v>0</v>
      </c>
      <c r="N436" s="5"/>
      <c r="O436" s="1" t="s">
        <v>332</v>
      </c>
      <c r="T436" t="s">
        <v>612</v>
      </c>
      <c r="U436" t="s">
        <v>689</v>
      </c>
      <c r="V436" t="s">
        <v>690</v>
      </c>
      <c r="W436" t="s">
        <v>691</v>
      </c>
      <c r="X436">
        <v>100</v>
      </c>
      <c r="Y436">
        <v>100</v>
      </c>
      <c r="AA436">
        <v>1010901</v>
      </c>
      <c r="AB436">
        <v>1010902</v>
      </c>
      <c r="AD436" t="s">
        <v>333</v>
      </c>
      <c r="AE436" s="4"/>
      <c r="AF436" t="s">
        <v>335</v>
      </c>
      <c r="AG436" s="3" t="s">
        <v>559</v>
      </c>
      <c r="AH436">
        <v>0</v>
      </c>
      <c r="AI436">
        <v>0</v>
      </c>
      <c r="AJ436">
        <v>300</v>
      </c>
      <c r="AK436" s="5">
        <v>102</v>
      </c>
      <c r="AL436">
        <v>6</v>
      </c>
    </row>
    <row r="437" spans="1:38" x14ac:dyDescent="0.15">
      <c r="A437">
        <v>10000</v>
      </c>
      <c r="B437" s="22">
        <v>101</v>
      </c>
      <c r="C437" s="22" t="s">
        <v>207</v>
      </c>
      <c r="D437" s="22" t="s">
        <v>330</v>
      </c>
      <c r="E437">
        <v>1</v>
      </c>
      <c r="F437">
        <v>1000</v>
      </c>
      <c r="G437" s="22" t="s">
        <v>1089</v>
      </c>
      <c r="H437">
        <v>10000</v>
      </c>
      <c r="I437" s="22"/>
      <c r="J437" s="22" t="s">
        <v>307</v>
      </c>
      <c r="K437" s="22">
        <v>655</v>
      </c>
      <c r="L437">
        <v>3</v>
      </c>
      <c r="M437" s="22">
        <v>0</v>
      </c>
      <c r="N437" s="22">
        <v>1</v>
      </c>
      <c r="O437" s="22" t="s">
        <v>332</v>
      </c>
      <c r="P437" s="22"/>
      <c r="Q437" s="22"/>
      <c r="R437" s="22"/>
      <c r="S437" s="22"/>
      <c r="T437" s="22" t="s">
        <v>563</v>
      </c>
      <c r="U437" s="22" t="s">
        <v>689</v>
      </c>
      <c r="V437" s="22" t="s">
        <v>690</v>
      </c>
      <c r="W437" s="22" t="s">
        <v>691</v>
      </c>
      <c r="X437" s="22">
        <v>4</v>
      </c>
      <c r="Y437" s="22">
        <v>4</v>
      </c>
      <c r="Z437" s="22"/>
      <c r="AA437" s="22">
        <v>1010101</v>
      </c>
      <c r="AB437" s="22">
        <v>1010102</v>
      </c>
      <c r="AD437" s="22" t="s">
        <v>867</v>
      </c>
      <c r="AE437" s="4"/>
      <c r="AF437" s="22"/>
      <c r="AG437" s="23" t="s">
        <v>769</v>
      </c>
      <c r="AH437" s="22">
        <v>0</v>
      </c>
      <c r="AI437" s="22">
        <v>0</v>
      </c>
      <c r="AJ437" s="22">
        <v>300</v>
      </c>
      <c r="AK437">
        <v>103</v>
      </c>
      <c r="AL437">
        <v>1</v>
      </c>
    </row>
  </sheetData>
  <phoneticPr fontId="3"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E15" sqref="E15"/>
    </sheetView>
  </sheetViews>
  <sheetFormatPr defaultRowHeight="14.25" x14ac:dyDescent="0.15"/>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
  <sheetViews>
    <sheetView workbookViewId="0">
      <selection activeCell="J28" sqref="J28"/>
    </sheetView>
  </sheetViews>
  <sheetFormatPr defaultRowHeight="14.25" x14ac:dyDescent="0.15"/>
  <sheetData>
    <row r="1" spans="1:39" s="5" customFormat="1" x14ac:dyDescent="0.15">
      <c r="A1" s="5">
        <v>10101</v>
      </c>
      <c r="B1" s="5">
        <v>101</v>
      </c>
      <c r="C1" s="6" t="s">
        <v>1332</v>
      </c>
      <c r="D1" s="6" t="s">
        <v>330</v>
      </c>
      <c r="E1" s="5">
        <v>1</v>
      </c>
      <c r="F1" s="5">
        <v>10102</v>
      </c>
      <c r="G1" s="6" t="str">
        <f>"#stagePrivew_"&amp;F1&amp;".png"</f>
        <v>#stagePrivew_10102.png</v>
      </c>
      <c r="H1" s="6" t="str">
        <f>A1&amp;"-3840"</f>
        <v>10101-3840</v>
      </c>
      <c r="I1" s="6">
        <v>10102</v>
      </c>
      <c r="J1" s="5" t="s">
        <v>307</v>
      </c>
      <c r="K1" s="5">
        <f ca="1">VLOOKUP(RIGHT(P1,1)*1,'[1]时间-系统成长'!$B$2:$T$175,19,0)</f>
        <v>452</v>
      </c>
      <c r="L1" s="5">
        <v>3</v>
      </c>
      <c r="M1">
        <f ca="1">VLOOKUP(RIGHT(P1,1)*1,'[1]时间-系统成长'!$B$2:$Z$175,24,0)</f>
        <v>287</v>
      </c>
      <c r="N1" s="5">
        <v>1</v>
      </c>
      <c r="O1" s="5">
        <f>IF(E1=1,50,IF(E1=2,50,IF(E1=3,1,IF(E1=4,50))))</f>
        <v>50</v>
      </c>
      <c r="P1" s="6" t="s">
        <v>332</v>
      </c>
      <c r="Q1" s="6"/>
      <c r="U1" s="1" t="s">
        <v>563</v>
      </c>
      <c r="V1" s="6" t="s">
        <v>689</v>
      </c>
      <c r="W1" s="5" t="s">
        <v>690</v>
      </c>
      <c r="X1" s="5" t="s">
        <v>691</v>
      </c>
      <c r="Y1" s="5">
        <v>4</v>
      </c>
      <c r="Z1" s="5">
        <v>4</v>
      </c>
      <c r="AA1" s="6"/>
      <c r="AB1" s="5">
        <v>1010101</v>
      </c>
      <c r="AC1" s="5">
        <v>1010102</v>
      </c>
      <c r="AD1" s="5">
        <v>10101</v>
      </c>
      <c r="AE1" s="6" t="s">
        <v>867</v>
      </c>
      <c r="AF1" s="5" t="s">
        <v>344</v>
      </c>
      <c r="AG1" s="6"/>
      <c r="AH1" s="7" t="s">
        <v>769</v>
      </c>
      <c r="AI1" s="6">
        <v>0</v>
      </c>
      <c r="AJ1" s="6">
        <v>0</v>
      </c>
      <c r="AK1" s="5">
        <v>300</v>
      </c>
      <c r="AL1" s="5">
        <v>101</v>
      </c>
      <c r="AM1" s="5">
        <v>1</v>
      </c>
    </row>
    <row r="2" spans="1:39" s="5" customFormat="1" x14ac:dyDescent="0.15">
      <c r="A2" s="5">
        <v>10102</v>
      </c>
      <c r="B2" s="5">
        <v>101</v>
      </c>
      <c r="C2" s="6" t="s">
        <v>1333</v>
      </c>
      <c r="D2" s="6" t="s">
        <v>337</v>
      </c>
      <c r="E2" s="5">
        <v>1</v>
      </c>
      <c r="F2" s="5">
        <v>10103</v>
      </c>
      <c r="G2" s="6" t="str">
        <f t="shared" ref="G2:G16" si="0">"#stagePrivew_"&amp;F2&amp;".png"</f>
        <v>#stagePrivew_10103.png</v>
      </c>
      <c r="H2" s="6" t="str">
        <f t="shared" ref="H2:H16" si="1">A2&amp;"-3840"</f>
        <v>10102-3840</v>
      </c>
      <c r="I2" s="6">
        <v>10103</v>
      </c>
      <c r="J2" s="5" t="s">
        <v>309</v>
      </c>
      <c r="K2" s="5">
        <f ca="1">VLOOKUP(RIGHT(P2,1)*1,'[1]时间-系统成长'!$B$2:$T$175,19,0)</f>
        <v>515</v>
      </c>
      <c r="L2" s="5">
        <v>10</v>
      </c>
      <c r="M2">
        <f ca="1">VLOOKUP(RIGHT(P2,1)*1,'[1]时间-系统成长'!$B$2:$Z$175,24,0)</f>
        <v>397</v>
      </c>
      <c r="N2" s="5">
        <v>1</v>
      </c>
      <c r="O2" s="5">
        <f t="shared" ref="O2:O16" si="2">IF(E2=1,50,IF(E2=2,50,IF(E2=3,1,IF(E2=4,50))))</f>
        <v>50</v>
      </c>
      <c r="P2" s="6" t="s">
        <v>1199</v>
      </c>
      <c r="U2" s="1" t="s">
        <v>564</v>
      </c>
      <c r="V2" s="6" t="s">
        <v>689</v>
      </c>
      <c r="W2" s="5" t="s">
        <v>690</v>
      </c>
      <c r="X2" s="5" t="s">
        <v>691</v>
      </c>
      <c r="Y2" s="5">
        <v>6</v>
      </c>
      <c r="Z2" s="5">
        <v>6</v>
      </c>
      <c r="AA2" s="6"/>
      <c r="AB2" s="5">
        <v>1010201</v>
      </c>
      <c r="AC2" s="5">
        <v>1010202</v>
      </c>
      <c r="AD2" s="5">
        <v>10102</v>
      </c>
      <c r="AE2" s="6" t="s">
        <v>867</v>
      </c>
      <c r="AF2" s="6" t="s">
        <v>1215</v>
      </c>
      <c r="AG2" s="6"/>
      <c r="AH2" s="7" t="s">
        <v>1228</v>
      </c>
      <c r="AI2" s="6">
        <v>0</v>
      </c>
      <c r="AJ2" s="6">
        <v>0</v>
      </c>
      <c r="AK2" s="5">
        <v>300</v>
      </c>
      <c r="AL2" s="5">
        <v>102</v>
      </c>
      <c r="AM2" s="5">
        <v>3</v>
      </c>
    </row>
    <row r="3" spans="1:39" s="5" customFormat="1" x14ac:dyDescent="0.15">
      <c r="A3" s="5">
        <v>10103</v>
      </c>
      <c r="B3" s="5">
        <v>101</v>
      </c>
      <c r="C3" s="6" t="s">
        <v>1334</v>
      </c>
      <c r="D3" s="6" t="s">
        <v>339</v>
      </c>
      <c r="E3" s="5">
        <v>1</v>
      </c>
      <c r="F3" s="5">
        <v>10104</v>
      </c>
      <c r="G3" s="6" t="str">
        <f t="shared" si="0"/>
        <v>#stagePrivew_10104.png</v>
      </c>
      <c r="H3" s="6" t="str">
        <f t="shared" si="1"/>
        <v>10103-3840</v>
      </c>
      <c r="I3" s="6">
        <v>10104</v>
      </c>
      <c r="J3" s="5" t="s">
        <v>321</v>
      </c>
      <c r="K3" s="5">
        <f ca="1">VLOOKUP(RIGHT(P3,1)*1,'[1]时间-系统成长'!$B$2:$T$175,19,0)</f>
        <v>580</v>
      </c>
      <c r="L3" s="5">
        <v>3</v>
      </c>
      <c r="M3">
        <f ca="1">VLOOKUP(RIGHT(P3,1)*1,'[1]时间-系统成长'!$B$2:$Z$175,24,0)</f>
        <v>517</v>
      </c>
      <c r="N3" s="5">
        <v>1</v>
      </c>
      <c r="O3" s="5">
        <f t="shared" si="2"/>
        <v>50</v>
      </c>
      <c r="P3" s="6" t="s">
        <v>1200</v>
      </c>
      <c r="U3" s="1" t="s">
        <v>565</v>
      </c>
      <c r="V3" s="6" t="s">
        <v>689</v>
      </c>
      <c r="W3" s="5" t="s">
        <v>690</v>
      </c>
      <c r="X3" s="5" t="s">
        <v>691</v>
      </c>
      <c r="Y3" s="5">
        <v>8</v>
      </c>
      <c r="Z3" s="5">
        <v>8</v>
      </c>
      <c r="AA3" s="6"/>
      <c r="AB3" s="5">
        <v>1010301</v>
      </c>
      <c r="AC3" s="5">
        <v>1010302</v>
      </c>
      <c r="AD3" s="5">
        <v>10103</v>
      </c>
      <c r="AE3" s="6" t="s">
        <v>867</v>
      </c>
      <c r="AF3" s="6" t="s">
        <v>1216</v>
      </c>
      <c r="AG3" s="6"/>
      <c r="AH3" s="7" t="s">
        <v>1229</v>
      </c>
      <c r="AI3" s="6">
        <v>0</v>
      </c>
      <c r="AJ3" s="6">
        <v>0</v>
      </c>
      <c r="AK3" s="5">
        <v>300</v>
      </c>
      <c r="AL3" s="5">
        <v>101</v>
      </c>
      <c r="AM3" s="5">
        <v>2</v>
      </c>
    </row>
    <row r="4" spans="1:39" s="5" customFormat="1" x14ac:dyDescent="0.15">
      <c r="A4" s="5">
        <v>10104</v>
      </c>
      <c r="B4" s="5">
        <v>101</v>
      </c>
      <c r="C4" s="6" t="s">
        <v>1335</v>
      </c>
      <c r="D4" s="6" t="s">
        <v>345</v>
      </c>
      <c r="E4" s="5">
        <v>1</v>
      </c>
      <c r="F4" s="5">
        <v>10105</v>
      </c>
      <c r="G4" s="6" t="str">
        <f t="shared" si="0"/>
        <v>#stagePrivew_10105.png</v>
      </c>
      <c r="H4" s="6" t="str">
        <f t="shared" si="1"/>
        <v>10104-3840</v>
      </c>
      <c r="I4" s="6">
        <v>10105</v>
      </c>
      <c r="J4" s="6" t="s">
        <v>322</v>
      </c>
      <c r="K4" s="5">
        <f ca="1">VLOOKUP(RIGHT(P4,1)*1,'[1]时间-系统成长'!$B$2:$T$175,19,0)</f>
        <v>580</v>
      </c>
      <c r="L4" s="5">
        <v>3</v>
      </c>
      <c r="M4">
        <f ca="1">VLOOKUP(RIGHT(P4,1)*1,'[1]时间-系统成长'!$B$2:$Z$175,24,0)</f>
        <v>517</v>
      </c>
      <c r="N4" s="5">
        <v>1</v>
      </c>
      <c r="O4" s="5">
        <f t="shared" si="2"/>
        <v>50</v>
      </c>
      <c r="P4" s="6" t="s">
        <v>1201</v>
      </c>
      <c r="U4" s="1" t="s">
        <v>566</v>
      </c>
      <c r="V4" s="6" t="s">
        <v>689</v>
      </c>
      <c r="W4" s="5" t="s">
        <v>690</v>
      </c>
      <c r="X4" s="5" t="s">
        <v>691</v>
      </c>
      <c r="Y4" s="5">
        <v>9</v>
      </c>
      <c r="Z4" s="5">
        <v>9</v>
      </c>
      <c r="AA4" s="6"/>
      <c r="AB4" s="5">
        <v>1010401</v>
      </c>
      <c r="AC4" s="5">
        <v>1010402</v>
      </c>
      <c r="AD4" s="5">
        <v>10104</v>
      </c>
      <c r="AE4" s="6" t="s">
        <v>867</v>
      </c>
      <c r="AF4" s="6" t="s">
        <v>1217</v>
      </c>
      <c r="AG4" s="6"/>
      <c r="AH4" s="7" t="s">
        <v>769</v>
      </c>
      <c r="AI4" s="6">
        <v>0</v>
      </c>
      <c r="AJ4" s="6">
        <v>0</v>
      </c>
      <c r="AK4" s="5">
        <v>300</v>
      </c>
      <c r="AL4" s="5">
        <v>102</v>
      </c>
      <c r="AM4" s="5">
        <v>1</v>
      </c>
    </row>
    <row r="5" spans="1:39" s="5" customFormat="1" x14ac:dyDescent="0.15">
      <c r="A5" s="5">
        <v>10105</v>
      </c>
      <c r="B5" s="5">
        <v>101</v>
      </c>
      <c r="C5" s="6" t="s">
        <v>1336</v>
      </c>
      <c r="D5" s="6" t="s">
        <v>330</v>
      </c>
      <c r="E5" s="5">
        <v>1</v>
      </c>
      <c r="F5" s="5">
        <v>10106</v>
      </c>
      <c r="G5" s="6" t="str">
        <f t="shared" si="0"/>
        <v>#stagePrivew_10106.png</v>
      </c>
      <c r="H5" s="6" t="str">
        <f t="shared" si="1"/>
        <v>10105-3840</v>
      </c>
      <c r="I5" s="6">
        <v>10106</v>
      </c>
      <c r="J5" s="5" t="s">
        <v>323</v>
      </c>
      <c r="K5" s="5">
        <f ca="1">VLOOKUP(RIGHT(P5,1)*1,'[1]时间-系统成长'!$B$2:$T$175,19,0)</f>
        <v>809</v>
      </c>
      <c r="L5" s="5">
        <v>12</v>
      </c>
      <c r="M5">
        <f ca="1">VLOOKUP(RIGHT(P5,1)*1,'[1]时间-系统成长'!$B$2:$Z$175,24,0)</f>
        <v>1579</v>
      </c>
      <c r="N5" s="5">
        <v>1</v>
      </c>
      <c r="O5" s="5">
        <f t="shared" si="2"/>
        <v>50</v>
      </c>
      <c r="P5" s="6" t="s">
        <v>1202</v>
      </c>
      <c r="U5" s="1" t="s">
        <v>567</v>
      </c>
      <c r="V5" s="6" t="s">
        <v>689</v>
      </c>
      <c r="W5" s="5" t="s">
        <v>690</v>
      </c>
      <c r="X5" s="5" t="s">
        <v>691</v>
      </c>
      <c r="Y5" s="5">
        <v>10</v>
      </c>
      <c r="Z5" s="5">
        <v>10</v>
      </c>
      <c r="AA5" s="6"/>
      <c r="AB5" s="5">
        <v>1010501</v>
      </c>
      <c r="AC5" s="5">
        <v>1010502</v>
      </c>
      <c r="AD5" s="5">
        <v>10105</v>
      </c>
      <c r="AE5" s="6" t="s">
        <v>867</v>
      </c>
      <c r="AF5" s="6" t="s">
        <v>1218</v>
      </c>
      <c r="AG5" s="6"/>
      <c r="AH5" s="7" t="s">
        <v>1228</v>
      </c>
      <c r="AI5" s="6">
        <v>0</v>
      </c>
      <c r="AJ5" s="6">
        <v>0</v>
      </c>
      <c r="AK5" s="5">
        <v>300</v>
      </c>
      <c r="AL5" s="5">
        <v>101</v>
      </c>
      <c r="AM5" s="5">
        <v>3</v>
      </c>
    </row>
    <row r="6" spans="1:39" s="5" customFormat="1" x14ac:dyDescent="0.15">
      <c r="A6" s="5">
        <v>10106</v>
      </c>
      <c r="B6" s="5">
        <v>101</v>
      </c>
      <c r="C6" s="6" t="s">
        <v>1337</v>
      </c>
      <c r="D6" s="6" t="s">
        <v>330</v>
      </c>
      <c r="E6" s="5">
        <v>1</v>
      </c>
      <c r="F6" s="5">
        <v>10201</v>
      </c>
      <c r="G6" s="6" t="str">
        <f t="shared" si="0"/>
        <v>#stagePrivew_10201.png</v>
      </c>
      <c r="H6" s="6" t="str">
        <f t="shared" si="1"/>
        <v>10106-3840</v>
      </c>
      <c r="I6" s="6">
        <v>10201</v>
      </c>
      <c r="J6" s="5" t="s">
        <v>324</v>
      </c>
      <c r="K6" s="5">
        <f ca="1">VLOOKUP(RIGHT(P6,1)*1,'[1]时间-系统成长'!$B$2:$T$175,19,0)</f>
        <v>885</v>
      </c>
      <c r="L6" s="5">
        <v>3</v>
      </c>
      <c r="M6">
        <f ca="1">VLOOKUP(RIGHT(P6,1)*1,'[1]时间-系统成长'!$B$2:$Z$175,24,0)</f>
        <v>1718</v>
      </c>
      <c r="N6" s="5">
        <v>1</v>
      </c>
      <c r="O6" s="5">
        <f t="shared" si="2"/>
        <v>50</v>
      </c>
      <c r="P6" s="6" t="s">
        <v>1203</v>
      </c>
      <c r="U6" s="1" t="s">
        <v>568</v>
      </c>
      <c r="V6" s="6" t="s">
        <v>689</v>
      </c>
      <c r="W6" s="5" t="s">
        <v>690</v>
      </c>
      <c r="X6" s="5" t="s">
        <v>691</v>
      </c>
      <c r="Y6" s="5">
        <v>11</v>
      </c>
      <c r="Z6" s="5">
        <v>11</v>
      </c>
      <c r="AA6" s="6"/>
      <c r="AB6" s="5">
        <v>1010601</v>
      </c>
      <c r="AC6" s="5">
        <v>1010602</v>
      </c>
      <c r="AD6" s="5">
        <v>10106</v>
      </c>
      <c r="AE6" s="6" t="s">
        <v>867</v>
      </c>
      <c r="AF6" s="6" t="s">
        <v>1219</v>
      </c>
      <c r="AG6" s="6"/>
      <c r="AH6" s="7" t="s">
        <v>1229</v>
      </c>
      <c r="AI6" s="6">
        <v>0</v>
      </c>
      <c r="AJ6" s="6">
        <v>0</v>
      </c>
      <c r="AK6" s="5">
        <v>300</v>
      </c>
      <c r="AL6" s="5">
        <v>102</v>
      </c>
      <c r="AM6" s="5">
        <v>1</v>
      </c>
    </row>
    <row r="7" spans="1:39" s="5" customFormat="1" x14ac:dyDescent="0.15">
      <c r="A7" s="5">
        <v>10201</v>
      </c>
      <c r="B7" s="5">
        <v>102</v>
      </c>
      <c r="C7" s="6" t="s">
        <v>1338</v>
      </c>
      <c r="D7" s="6" t="s">
        <v>337</v>
      </c>
      <c r="E7" s="5">
        <v>1</v>
      </c>
      <c r="F7" s="5">
        <v>10202</v>
      </c>
      <c r="G7" s="6" t="str">
        <f t="shared" si="0"/>
        <v>#stagePrivew_10202.png</v>
      </c>
      <c r="H7" s="6" t="str">
        <f t="shared" si="1"/>
        <v>10201-3840</v>
      </c>
      <c r="I7" s="6">
        <v>10202</v>
      </c>
      <c r="J7" s="5" t="s">
        <v>286</v>
      </c>
      <c r="K7" s="5">
        <f ca="1">VLOOKUP(RIGHT(P7,1)*1,'[1]时间-系统成长'!$B$2:$T$175,19,0)</f>
        <v>1339</v>
      </c>
      <c r="L7" s="5">
        <v>3</v>
      </c>
      <c r="M7">
        <f ca="1">VLOOKUP(RIGHT(P7,1)*1,'[1]时间-系统成长'!$B$2:$Z$175,24,0)</f>
        <v>4451</v>
      </c>
      <c r="N7" s="5">
        <v>1</v>
      </c>
      <c r="O7" s="5">
        <f t="shared" si="2"/>
        <v>50</v>
      </c>
      <c r="P7" s="6" t="s">
        <v>1204</v>
      </c>
      <c r="U7" s="1" t="s">
        <v>569</v>
      </c>
      <c r="V7" s="6" t="s">
        <v>689</v>
      </c>
      <c r="W7" s="5" t="s">
        <v>690</v>
      </c>
      <c r="X7" s="5" t="s">
        <v>691</v>
      </c>
      <c r="Y7" s="5">
        <v>11</v>
      </c>
      <c r="Z7" s="5">
        <v>11</v>
      </c>
      <c r="AA7" s="6"/>
      <c r="AB7" s="5">
        <v>1020101</v>
      </c>
      <c r="AC7" s="5">
        <v>1020102</v>
      </c>
      <c r="AD7" s="5">
        <v>10201</v>
      </c>
      <c r="AE7" s="6" t="s">
        <v>867</v>
      </c>
      <c r="AF7" s="5" t="s">
        <v>344</v>
      </c>
      <c r="AG7" s="6"/>
      <c r="AH7" s="7" t="s">
        <v>769</v>
      </c>
      <c r="AI7" s="6">
        <v>0</v>
      </c>
      <c r="AJ7" s="6">
        <v>0</v>
      </c>
      <c r="AK7" s="5">
        <v>300</v>
      </c>
      <c r="AL7" s="5">
        <v>101</v>
      </c>
      <c r="AM7" s="5">
        <v>1</v>
      </c>
    </row>
    <row r="8" spans="1:39" s="5" customFormat="1" x14ac:dyDescent="0.15">
      <c r="A8" s="5">
        <v>10202</v>
      </c>
      <c r="B8" s="5">
        <v>102</v>
      </c>
      <c r="C8" s="6" t="s">
        <v>1339</v>
      </c>
      <c r="D8" s="6" t="s">
        <v>339</v>
      </c>
      <c r="E8" s="5">
        <v>1</v>
      </c>
      <c r="F8" s="5">
        <v>10203</v>
      </c>
      <c r="G8" s="6" t="str">
        <f t="shared" si="0"/>
        <v>#stagePrivew_10203.png</v>
      </c>
      <c r="H8" s="6" t="str">
        <f t="shared" si="1"/>
        <v>10202-3840</v>
      </c>
      <c r="I8" s="6">
        <v>10203</v>
      </c>
      <c r="J8" s="5" t="s">
        <v>287</v>
      </c>
      <c r="K8" s="5">
        <f ca="1">VLOOKUP(RIGHT(P8,1)*1,'[1]时间-系统成长'!$B$2:$T$175,19,0)</f>
        <v>1339</v>
      </c>
      <c r="L8" s="5">
        <v>20</v>
      </c>
      <c r="M8">
        <f ca="1">VLOOKUP(RIGHT(P8,1)*1,'[1]时间-系统成长'!$B$2:$Z$175,24,0)</f>
        <v>4451</v>
      </c>
      <c r="N8" s="5">
        <v>1</v>
      </c>
      <c r="O8" s="5">
        <f t="shared" si="2"/>
        <v>50</v>
      </c>
      <c r="P8" s="6" t="s">
        <v>1204</v>
      </c>
      <c r="U8" s="5" t="s">
        <v>570</v>
      </c>
      <c r="V8" s="6" t="s">
        <v>689</v>
      </c>
      <c r="W8" s="5" t="s">
        <v>690</v>
      </c>
      <c r="X8" s="5" t="s">
        <v>691</v>
      </c>
      <c r="Y8" s="5">
        <v>12</v>
      </c>
      <c r="Z8" s="5">
        <v>12</v>
      </c>
      <c r="AA8" s="6"/>
      <c r="AB8" s="5">
        <v>1020201</v>
      </c>
      <c r="AC8" s="5">
        <v>1020202</v>
      </c>
      <c r="AD8" s="5">
        <v>10202</v>
      </c>
      <c r="AE8" s="6" t="s">
        <v>867</v>
      </c>
      <c r="AF8" s="6" t="s">
        <v>1215</v>
      </c>
      <c r="AG8" s="6"/>
      <c r="AH8" s="7" t="s">
        <v>1228</v>
      </c>
      <c r="AI8" s="6">
        <v>0</v>
      </c>
      <c r="AJ8" s="6">
        <v>0</v>
      </c>
      <c r="AK8" s="5">
        <v>300</v>
      </c>
      <c r="AL8" s="5">
        <v>102</v>
      </c>
      <c r="AM8" s="5">
        <v>3</v>
      </c>
    </row>
    <row r="9" spans="1:39" s="5" customFormat="1" x14ac:dyDescent="0.15">
      <c r="A9" s="5">
        <v>10203</v>
      </c>
      <c r="B9" s="5">
        <v>102</v>
      </c>
      <c r="C9" s="6" t="s">
        <v>1340</v>
      </c>
      <c r="D9" s="6" t="s">
        <v>345</v>
      </c>
      <c r="E9" s="5">
        <v>1</v>
      </c>
      <c r="F9" s="5">
        <v>10204</v>
      </c>
      <c r="G9" s="6" t="str">
        <f t="shared" si="0"/>
        <v>#stagePrivew_10204.png</v>
      </c>
      <c r="H9" s="6" t="str">
        <f t="shared" si="1"/>
        <v>10203-3840</v>
      </c>
      <c r="I9" s="6">
        <v>10204</v>
      </c>
      <c r="J9" s="5" t="s">
        <v>288</v>
      </c>
      <c r="K9" s="5">
        <f ca="1">VLOOKUP(RIGHT(P9,1)*1,'[1]时间-系统成长'!$B$2:$T$175,19,0)</f>
        <v>1472</v>
      </c>
      <c r="L9" s="5">
        <v>1</v>
      </c>
      <c r="M9">
        <f ca="1">VLOOKUP(RIGHT(P9,1)*1,'[1]时间-系统成长'!$B$2:$Z$175,24,0)</f>
        <v>4609</v>
      </c>
      <c r="N9" s="5">
        <v>1</v>
      </c>
      <c r="O9" s="5">
        <f t="shared" si="2"/>
        <v>50</v>
      </c>
      <c r="P9" s="6" t="s">
        <v>1205</v>
      </c>
      <c r="U9" s="1" t="s">
        <v>571</v>
      </c>
      <c r="V9" s="6" t="s">
        <v>689</v>
      </c>
      <c r="W9" s="5" t="s">
        <v>690</v>
      </c>
      <c r="X9" s="5" t="s">
        <v>691</v>
      </c>
      <c r="Y9" s="5">
        <v>12</v>
      </c>
      <c r="Z9" s="5">
        <v>12</v>
      </c>
      <c r="AA9" s="6"/>
      <c r="AB9" s="5">
        <v>1020301</v>
      </c>
      <c r="AC9" s="5">
        <v>1020302</v>
      </c>
      <c r="AD9" s="5">
        <v>10203</v>
      </c>
      <c r="AE9" s="6" t="s">
        <v>867</v>
      </c>
      <c r="AF9" s="6" t="s">
        <v>1216</v>
      </c>
      <c r="AG9" s="6"/>
      <c r="AH9" s="7" t="s">
        <v>1229</v>
      </c>
      <c r="AI9" s="6">
        <v>0</v>
      </c>
      <c r="AJ9" s="6">
        <v>0</v>
      </c>
      <c r="AK9" s="5">
        <v>300</v>
      </c>
      <c r="AL9" s="5">
        <v>101</v>
      </c>
      <c r="AM9" s="5">
        <v>6</v>
      </c>
    </row>
    <row r="10" spans="1:39" s="5" customFormat="1" x14ac:dyDescent="0.15">
      <c r="A10" s="5">
        <v>10204</v>
      </c>
      <c r="B10" s="5">
        <v>102</v>
      </c>
      <c r="C10" s="6" t="s">
        <v>1341</v>
      </c>
      <c r="D10" s="6" t="s">
        <v>330</v>
      </c>
      <c r="E10" s="5">
        <v>2</v>
      </c>
      <c r="F10" s="5">
        <v>10205</v>
      </c>
      <c r="G10" s="6" t="str">
        <f t="shared" si="0"/>
        <v>#stagePrivew_10205.png</v>
      </c>
      <c r="H10" s="6" t="str">
        <f t="shared" si="1"/>
        <v>10204-3840</v>
      </c>
      <c r="I10" s="6">
        <v>10205</v>
      </c>
      <c r="J10" s="6" t="s">
        <v>875</v>
      </c>
      <c r="K10" s="5">
        <f ca="1">VLOOKUP(RIGHT(P10,1)*1,'[1]时间-系统成长'!$B$2:$T$175,19,0)</f>
        <v>1472</v>
      </c>
      <c r="L10" s="5">
        <v>3</v>
      </c>
      <c r="M10">
        <f ca="1">VLOOKUP(RIGHT(P10,1)*1,'[1]时间-系统成长'!$B$2:$Z$175,24,0)</f>
        <v>4609</v>
      </c>
      <c r="N10" s="5">
        <v>1</v>
      </c>
      <c r="O10" s="5">
        <f t="shared" si="2"/>
        <v>50</v>
      </c>
      <c r="P10" s="6" t="s">
        <v>1205</v>
      </c>
      <c r="U10" s="5" t="s">
        <v>572</v>
      </c>
      <c r="V10" s="6" t="s">
        <v>689</v>
      </c>
      <c r="W10" s="5" t="s">
        <v>690</v>
      </c>
      <c r="X10" s="5" t="s">
        <v>691</v>
      </c>
      <c r="Y10" s="5">
        <v>47</v>
      </c>
      <c r="Z10" s="5">
        <v>47</v>
      </c>
      <c r="AA10" s="6"/>
      <c r="AB10" s="5">
        <v>1020401</v>
      </c>
      <c r="AC10" s="5">
        <v>1020402</v>
      </c>
      <c r="AD10" s="5">
        <v>10204</v>
      </c>
      <c r="AE10" s="6" t="s">
        <v>876</v>
      </c>
      <c r="AF10" s="6" t="s">
        <v>1217</v>
      </c>
      <c r="AG10" s="6"/>
      <c r="AH10" s="7" t="s">
        <v>1230</v>
      </c>
      <c r="AI10" s="6">
        <v>0</v>
      </c>
      <c r="AJ10" s="6">
        <v>0</v>
      </c>
      <c r="AK10" s="5">
        <v>300</v>
      </c>
      <c r="AL10" s="5">
        <v>102</v>
      </c>
      <c r="AM10" s="5">
        <v>2</v>
      </c>
    </row>
    <row r="11" spans="1:39" s="5" customFormat="1" x14ac:dyDescent="0.15">
      <c r="A11" s="5">
        <v>10205</v>
      </c>
      <c r="B11" s="5">
        <v>102</v>
      </c>
      <c r="C11" s="6" t="s">
        <v>1342</v>
      </c>
      <c r="D11" s="6" t="s">
        <v>337</v>
      </c>
      <c r="E11" s="5">
        <v>1</v>
      </c>
      <c r="F11" s="5">
        <v>10206</v>
      </c>
      <c r="G11" s="6" t="str">
        <f t="shared" si="0"/>
        <v>#stagePrivew_10206.png</v>
      </c>
      <c r="H11" s="6" t="str">
        <f t="shared" si="1"/>
        <v>10205-3840</v>
      </c>
      <c r="I11" s="6">
        <v>10206</v>
      </c>
      <c r="J11" s="5" t="s">
        <v>290</v>
      </c>
      <c r="K11" s="5">
        <f ca="1">VLOOKUP(RIGHT(P11,1)*1,'[1]时间-系统成长'!$B$2:$T$175,19,0)</f>
        <v>1537</v>
      </c>
      <c r="L11" s="5">
        <v>3</v>
      </c>
      <c r="M11">
        <f ca="1">VLOOKUP(RIGHT(P11,1)*1,'[1]时间-系统成长'!$B$2:$Z$175,24,0)</f>
        <v>4778</v>
      </c>
      <c r="N11" s="5">
        <v>1</v>
      </c>
      <c r="O11" s="5">
        <f t="shared" si="2"/>
        <v>50</v>
      </c>
      <c r="P11" s="6" t="s">
        <v>1206</v>
      </c>
      <c r="U11" s="6" t="s">
        <v>573</v>
      </c>
      <c r="V11" s="6" t="s">
        <v>689</v>
      </c>
      <c r="W11" s="5" t="s">
        <v>690</v>
      </c>
      <c r="X11" s="5" t="s">
        <v>691</v>
      </c>
      <c r="Y11" s="5">
        <v>13</v>
      </c>
      <c r="Z11" s="5">
        <v>13</v>
      </c>
      <c r="AA11" s="6"/>
      <c r="AB11" s="5">
        <v>1020501</v>
      </c>
      <c r="AC11" s="5">
        <v>1020502</v>
      </c>
      <c r="AD11" s="5">
        <v>10205</v>
      </c>
      <c r="AE11" s="6" t="s">
        <v>867</v>
      </c>
      <c r="AF11" s="6" t="s">
        <v>1218</v>
      </c>
      <c r="AG11" s="6"/>
      <c r="AH11" s="7" t="s">
        <v>769</v>
      </c>
      <c r="AI11" s="6">
        <v>0</v>
      </c>
      <c r="AJ11" s="6">
        <v>0</v>
      </c>
      <c r="AK11" s="5">
        <v>300</v>
      </c>
      <c r="AL11" s="5">
        <v>101</v>
      </c>
      <c r="AM11" s="5">
        <v>1</v>
      </c>
    </row>
    <row r="12" spans="1:39" s="5" customFormat="1" x14ac:dyDescent="0.15">
      <c r="A12" s="5">
        <v>10206</v>
      </c>
      <c r="B12" s="5">
        <v>102</v>
      </c>
      <c r="C12" s="6" t="s">
        <v>1343</v>
      </c>
      <c r="D12" s="6" t="s">
        <v>339</v>
      </c>
      <c r="E12" s="5">
        <v>1</v>
      </c>
      <c r="F12" s="22"/>
      <c r="G12" s="6" t="str">
        <f t="shared" si="0"/>
        <v>#stagePrivew_.png</v>
      </c>
      <c r="H12" s="6" t="str">
        <f t="shared" si="1"/>
        <v>10206-3840</v>
      </c>
      <c r="I12" s="6">
        <v>10207</v>
      </c>
      <c r="J12" s="5" t="s">
        <v>291</v>
      </c>
      <c r="K12" s="5">
        <f ca="1">VLOOKUP(RIGHT(P12,1)*1,'[1]时间-系统成长'!$B$2:$T$175,19,0)</f>
        <v>1537</v>
      </c>
      <c r="L12" s="5">
        <v>2</v>
      </c>
      <c r="M12">
        <f ca="1">VLOOKUP(RIGHT(P12,1)*1,'[1]时间-系统成长'!$B$2:$Z$175,24,0)</f>
        <v>4778</v>
      </c>
      <c r="N12" s="5">
        <v>1</v>
      </c>
      <c r="O12" s="5">
        <f t="shared" si="2"/>
        <v>50</v>
      </c>
      <c r="P12" s="6" t="s">
        <v>1207</v>
      </c>
      <c r="U12" s="6" t="s">
        <v>574</v>
      </c>
      <c r="V12" s="6" t="s">
        <v>689</v>
      </c>
      <c r="W12" s="5" t="s">
        <v>690</v>
      </c>
      <c r="X12" s="5" t="s">
        <v>691</v>
      </c>
      <c r="Y12" s="5">
        <v>14</v>
      </c>
      <c r="Z12" s="5">
        <v>14</v>
      </c>
      <c r="AA12" s="6"/>
      <c r="AB12" s="5">
        <v>1020601</v>
      </c>
      <c r="AC12" s="5">
        <v>1020602</v>
      </c>
      <c r="AD12" s="5">
        <v>10206</v>
      </c>
      <c r="AE12" s="6" t="s">
        <v>867</v>
      </c>
      <c r="AF12" s="6" t="s">
        <v>1219</v>
      </c>
      <c r="AG12" s="6"/>
      <c r="AH12" s="7" t="s">
        <v>1228</v>
      </c>
      <c r="AI12" s="6">
        <v>0</v>
      </c>
      <c r="AJ12" s="6">
        <v>0</v>
      </c>
      <c r="AK12" s="5">
        <v>300</v>
      </c>
      <c r="AL12" s="5">
        <v>102</v>
      </c>
      <c r="AM12" s="5">
        <v>2</v>
      </c>
    </row>
    <row r="13" spans="1:39" s="22" customFormat="1" x14ac:dyDescent="0.15">
      <c r="A13" s="22">
        <v>10207</v>
      </c>
      <c r="B13" s="22">
        <v>102</v>
      </c>
      <c r="C13" s="26" t="s">
        <v>1344</v>
      </c>
      <c r="D13" s="26" t="s">
        <v>345</v>
      </c>
      <c r="E13" s="22">
        <v>1</v>
      </c>
      <c r="F13" s="22">
        <v>10208</v>
      </c>
      <c r="G13" s="26" t="str">
        <f t="shared" si="0"/>
        <v>#stagePrivew_10208.png</v>
      </c>
      <c r="H13" s="26" t="str">
        <f t="shared" si="1"/>
        <v>10207-3840</v>
      </c>
      <c r="I13" s="26">
        <v>10208</v>
      </c>
      <c r="J13" s="22" t="s">
        <v>292</v>
      </c>
      <c r="K13" s="22">
        <f ca="1">VLOOKUP(RIGHT(P13,1)*1,'[1]时间-系统成长'!$B$2:$T$175,19,0)</f>
        <v>1653</v>
      </c>
      <c r="L13" s="22">
        <v>3</v>
      </c>
      <c r="M13" s="22">
        <f ca="1">VLOOKUP(RIGHT(P13,1)*1,'[1]时间-系统成长'!$B$2:$Z$175,24,0)</f>
        <v>5124</v>
      </c>
      <c r="N13" s="5">
        <v>1</v>
      </c>
      <c r="O13" s="22">
        <f t="shared" si="2"/>
        <v>50</v>
      </c>
      <c r="P13" s="26" t="s">
        <v>1208</v>
      </c>
      <c r="U13" s="26" t="s">
        <v>575</v>
      </c>
      <c r="V13" s="26" t="s">
        <v>689</v>
      </c>
      <c r="W13" s="22" t="s">
        <v>690</v>
      </c>
      <c r="X13" s="22" t="s">
        <v>691</v>
      </c>
      <c r="Y13" s="22">
        <v>14</v>
      </c>
      <c r="Z13" s="22">
        <v>14</v>
      </c>
      <c r="AA13" s="26"/>
      <c r="AB13" s="22">
        <v>1020701</v>
      </c>
      <c r="AC13" s="22">
        <v>1020702</v>
      </c>
      <c r="AD13" s="22">
        <v>10207</v>
      </c>
      <c r="AE13" s="26" t="s">
        <v>867</v>
      </c>
      <c r="AF13" s="22" t="s">
        <v>344</v>
      </c>
      <c r="AG13" s="26"/>
      <c r="AH13" s="27" t="s">
        <v>1229</v>
      </c>
      <c r="AI13" s="26">
        <v>0</v>
      </c>
      <c r="AJ13" s="26">
        <v>0</v>
      </c>
      <c r="AK13" s="22">
        <v>300</v>
      </c>
      <c r="AL13" s="22">
        <v>101</v>
      </c>
      <c r="AM13" s="22">
        <v>1</v>
      </c>
    </row>
    <row r="14" spans="1:39" s="22" customFormat="1" x14ac:dyDescent="0.15">
      <c r="A14" s="22">
        <v>10208</v>
      </c>
      <c r="B14" s="22">
        <v>102</v>
      </c>
      <c r="C14" s="26" t="s">
        <v>1345</v>
      </c>
      <c r="D14" s="26" t="s">
        <v>330</v>
      </c>
      <c r="E14" s="22">
        <v>2</v>
      </c>
      <c r="F14" s="22">
        <v>10209</v>
      </c>
      <c r="G14" s="26" t="str">
        <f t="shared" si="0"/>
        <v>#stagePrivew_10209.png</v>
      </c>
      <c r="H14" s="26" t="str">
        <f t="shared" si="1"/>
        <v>10208-3840</v>
      </c>
      <c r="I14" s="26">
        <v>10209</v>
      </c>
      <c r="J14" s="22" t="s">
        <v>293</v>
      </c>
      <c r="K14" s="22">
        <f ca="1">VLOOKUP(RIGHT(P14,1)*1,'[1]时间-系统成长'!$B$2:$T$175,19,0)</f>
        <v>1653</v>
      </c>
      <c r="L14" s="22">
        <v>20</v>
      </c>
      <c r="M14" s="22">
        <f ca="1">VLOOKUP(RIGHT(P14,1)*1,'[1]时间-系统成长'!$B$2:$Z$175,24,0)</f>
        <v>5124</v>
      </c>
      <c r="N14" s="5">
        <v>1</v>
      </c>
      <c r="O14" s="22">
        <f t="shared" si="2"/>
        <v>50</v>
      </c>
      <c r="P14" s="26" t="s">
        <v>1208</v>
      </c>
      <c r="U14" s="26" t="s">
        <v>576</v>
      </c>
      <c r="V14" s="26" t="s">
        <v>689</v>
      </c>
      <c r="W14" s="22" t="s">
        <v>690</v>
      </c>
      <c r="X14" s="22" t="s">
        <v>691</v>
      </c>
      <c r="Y14" s="22">
        <v>52</v>
      </c>
      <c r="Z14" s="22">
        <v>52</v>
      </c>
      <c r="AA14" s="26"/>
      <c r="AB14" s="22">
        <v>1020801</v>
      </c>
      <c r="AC14" s="22">
        <v>1020802</v>
      </c>
      <c r="AD14" s="22">
        <v>10208</v>
      </c>
      <c r="AE14" s="26" t="s">
        <v>876</v>
      </c>
      <c r="AF14" s="26" t="s">
        <v>1215</v>
      </c>
      <c r="AG14" s="26"/>
      <c r="AH14" s="27" t="s">
        <v>1231</v>
      </c>
      <c r="AI14" s="26">
        <v>0</v>
      </c>
      <c r="AJ14" s="26">
        <v>0</v>
      </c>
      <c r="AK14" s="22">
        <v>300</v>
      </c>
      <c r="AL14" s="22">
        <v>102</v>
      </c>
      <c r="AM14" s="22">
        <v>3</v>
      </c>
    </row>
    <row r="15" spans="1:39" s="22" customFormat="1" x14ac:dyDescent="0.15">
      <c r="A15" s="22">
        <v>10209</v>
      </c>
      <c r="B15" s="22">
        <v>102</v>
      </c>
      <c r="C15" s="26" t="s">
        <v>1346</v>
      </c>
      <c r="D15" s="26" t="s">
        <v>337</v>
      </c>
      <c r="E15" s="22">
        <v>1</v>
      </c>
      <c r="F15" s="22">
        <v>10301</v>
      </c>
      <c r="G15" s="26" t="str">
        <f t="shared" si="0"/>
        <v>#stagePrivew_10301.png</v>
      </c>
      <c r="H15" s="26" t="str">
        <f t="shared" si="1"/>
        <v>10209-3840</v>
      </c>
      <c r="I15" s="22">
        <v>10301</v>
      </c>
      <c r="J15" s="22" t="s">
        <v>294</v>
      </c>
      <c r="K15" s="22">
        <f ca="1">VLOOKUP(RIGHT(P15,2)*1,'[1]时间-系统成长'!$B$2:$T$175,19,1)</f>
        <v>1793</v>
      </c>
      <c r="L15" s="22">
        <v>1</v>
      </c>
      <c r="M15" s="22">
        <f ca="1">VLOOKUP(RIGHT(P15,2)*1,'[1]时间-系统成长'!$B$2:$Z$175,24,1)</f>
        <v>5313</v>
      </c>
      <c r="N15" s="5">
        <v>1</v>
      </c>
      <c r="O15" s="22">
        <f t="shared" si="2"/>
        <v>50</v>
      </c>
      <c r="P15" s="26" t="s">
        <v>1209</v>
      </c>
      <c r="U15" s="26" t="s">
        <v>577</v>
      </c>
      <c r="V15" s="26" t="s">
        <v>689</v>
      </c>
      <c r="W15" s="22" t="s">
        <v>690</v>
      </c>
      <c r="X15" s="22" t="s">
        <v>691</v>
      </c>
      <c r="Y15" s="22">
        <v>15</v>
      </c>
      <c r="Z15" s="22">
        <v>15</v>
      </c>
      <c r="AA15" s="26"/>
      <c r="AB15" s="22">
        <v>1020901</v>
      </c>
      <c r="AC15" s="22">
        <v>1020902</v>
      </c>
      <c r="AD15" s="22">
        <v>10209</v>
      </c>
      <c r="AE15" s="26" t="s">
        <v>867</v>
      </c>
      <c r="AF15" s="26" t="s">
        <v>1216</v>
      </c>
      <c r="AG15" s="26"/>
      <c r="AH15" s="27" t="s">
        <v>769</v>
      </c>
      <c r="AI15" s="26">
        <v>0</v>
      </c>
      <c r="AJ15" s="26">
        <v>0</v>
      </c>
      <c r="AK15" s="22">
        <v>300</v>
      </c>
      <c r="AL15" s="22">
        <v>101</v>
      </c>
      <c r="AM15" s="22">
        <v>6</v>
      </c>
    </row>
    <row r="16" spans="1:39" s="22" customFormat="1" x14ac:dyDescent="0.15">
      <c r="A16" s="22">
        <v>10301</v>
      </c>
      <c r="B16" s="22">
        <v>103</v>
      </c>
      <c r="C16" s="26" t="s">
        <v>1347</v>
      </c>
      <c r="D16" s="26" t="s">
        <v>339</v>
      </c>
      <c r="E16" s="22">
        <v>1</v>
      </c>
      <c r="G16" s="26" t="str">
        <f t="shared" si="0"/>
        <v>#stagePrivew_.png</v>
      </c>
      <c r="H16" s="26" t="str">
        <f t="shared" si="1"/>
        <v>10301-3840</v>
      </c>
      <c r="I16" s="22">
        <v>10302</v>
      </c>
      <c r="J16" s="22" t="s">
        <v>307</v>
      </c>
      <c r="K16" s="22">
        <f ca="1">VLOOKUP(RIGHT(P16,2)*1,'[1]时间-系统成长'!$B$2:$T$175,19,1)</f>
        <v>2176</v>
      </c>
      <c r="L16" s="22">
        <v>3</v>
      </c>
      <c r="M16" s="22">
        <f ca="1">VLOOKUP(RIGHT(P16,2)*1,'[1]时间-系统成长'!$B$2:$Z$175,24,1)</f>
        <v>6445</v>
      </c>
      <c r="N16" s="5">
        <v>1</v>
      </c>
      <c r="O16" s="22">
        <f t="shared" si="2"/>
        <v>50</v>
      </c>
      <c r="P16" s="26" t="s">
        <v>1161</v>
      </c>
      <c r="U16" s="26" t="s">
        <v>578</v>
      </c>
      <c r="V16" s="26" t="s">
        <v>689</v>
      </c>
      <c r="W16" s="22" t="s">
        <v>690</v>
      </c>
      <c r="X16" s="22" t="s">
        <v>691</v>
      </c>
      <c r="Y16" s="22">
        <v>16</v>
      </c>
      <c r="Z16" s="22">
        <v>16</v>
      </c>
      <c r="AA16" s="26"/>
      <c r="AB16" s="22">
        <v>1030101</v>
      </c>
      <c r="AC16" s="22">
        <v>1030102</v>
      </c>
      <c r="AD16" s="22">
        <v>10301</v>
      </c>
      <c r="AE16" s="26" t="s">
        <v>867</v>
      </c>
      <c r="AF16" s="26" t="s">
        <v>1217</v>
      </c>
      <c r="AG16" s="26"/>
      <c r="AH16" s="27" t="s">
        <v>769</v>
      </c>
      <c r="AI16" s="26">
        <v>0</v>
      </c>
      <c r="AJ16" s="22">
        <v>0</v>
      </c>
      <c r="AK16" s="22">
        <v>300</v>
      </c>
      <c r="AL16" s="22">
        <v>102</v>
      </c>
      <c r="AM16" s="22">
        <v>1</v>
      </c>
    </row>
    <row r="28" spans="11:20" x14ac:dyDescent="0.15">
      <c r="L28">
        <v>1</v>
      </c>
      <c r="O28">
        <v>10207</v>
      </c>
    </row>
    <row r="29" spans="11:20" x14ac:dyDescent="0.15">
      <c r="O29">
        <v>2</v>
      </c>
      <c r="T29">
        <v>21701</v>
      </c>
    </row>
    <row r="30" spans="11:20" x14ac:dyDescent="0.15">
      <c r="K30">
        <v>21701</v>
      </c>
      <c r="L30">
        <v>5</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6"/>
  <sheetViews>
    <sheetView workbookViewId="0">
      <selection activeCell="B19" sqref="B19:C31"/>
    </sheetView>
  </sheetViews>
  <sheetFormatPr defaultRowHeight="14.25" x14ac:dyDescent="0.15"/>
  <cols>
    <col min="1" max="2" width="11.625" bestFit="1" customWidth="1"/>
    <col min="3" max="3" width="25.625" customWidth="1"/>
    <col min="4" max="4" width="21.375" customWidth="1"/>
    <col min="5" max="5" width="16.125" bestFit="1" customWidth="1"/>
    <col min="6" max="6" width="13.875" bestFit="1" customWidth="1"/>
    <col min="8" max="8" width="12.375" customWidth="1"/>
    <col min="9" max="9" width="14.25" customWidth="1"/>
  </cols>
  <sheetData>
    <row r="1" spans="1:32" x14ac:dyDescent="0.15">
      <c r="A1" s="1" t="s">
        <v>56</v>
      </c>
      <c r="B1">
        <v>160</v>
      </c>
      <c r="C1">
        <v>134</v>
      </c>
      <c r="D1">
        <v>43</v>
      </c>
      <c r="E1">
        <v>63</v>
      </c>
      <c r="F1">
        <f>B1+D1</f>
        <v>203</v>
      </c>
      <c r="G1">
        <f>640-C1-E1</f>
        <v>443</v>
      </c>
      <c r="I1">
        <v>234</v>
      </c>
      <c r="J1">
        <v>413</v>
      </c>
      <c r="O1" t="str">
        <f>I1&amp;";"&amp;J1</f>
        <v>234;413</v>
      </c>
    </row>
    <row r="2" spans="1:32" x14ac:dyDescent="0.15">
      <c r="B2">
        <v>289</v>
      </c>
      <c r="C2">
        <v>47</v>
      </c>
      <c r="D2">
        <v>43</v>
      </c>
      <c r="E2">
        <v>63</v>
      </c>
      <c r="F2">
        <f t="shared" ref="F2:F9" si="0">B2+D2</f>
        <v>332</v>
      </c>
      <c r="G2">
        <f t="shared" ref="G2:G9" si="1">640-C2-E2</f>
        <v>530</v>
      </c>
      <c r="I2">
        <v>377</v>
      </c>
      <c r="J2">
        <v>378</v>
      </c>
      <c r="O2" t="str">
        <f t="shared" ref="O2:O3" si="2">I2&amp;";"&amp;J2</f>
        <v>377;378</v>
      </c>
    </row>
    <row r="3" spans="1:32" x14ac:dyDescent="0.15">
      <c r="B3">
        <v>289</v>
      </c>
      <c r="C3">
        <v>196</v>
      </c>
      <c r="D3">
        <v>43</v>
      </c>
      <c r="E3">
        <v>63</v>
      </c>
      <c r="F3">
        <f t="shared" si="0"/>
        <v>332</v>
      </c>
      <c r="G3">
        <f t="shared" si="1"/>
        <v>381</v>
      </c>
      <c r="I3">
        <v>481</v>
      </c>
      <c r="J3">
        <v>278</v>
      </c>
      <c r="O3" t="str">
        <f t="shared" si="2"/>
        <v>481;278</v>
      </c>
    </row>
    <row r="4" spans="1:32" x14ac:dyDescent="0.15">
      <c r="B4">
        <v>478</v>
      </c>
      <c r="C4">
        <v>218</v>
      </c>
      <c r="D4">
        <v>43</v>
      </c>
      <c r="E4">
        <v>63</v>
      </c>
      <c r="F4">
        <f t="shared" si="0"/>
        <v>521</v>
      </c>
      <c r="G4">
        <f t="shared" si="1"/>
        <v>359</v>
      </c>
      <c r="I4">
        <v>623</v>
      </c>
      <c r="J4">
        <v>173</v>
      </c>
      <c r="O4" t="str">
        <f>I4&amp;";"&amp;J4</f>
        <v>623;173</v>
      </c>
    </row>
    <row r="5" spans="1:32" x14ac:dyDescent="0.15">
      <c r="B5">
        <v>435</v>
      </c>
      <c r="C5">
        <v>343</v>
      </c>
      <c r="D5">
        <v>43</v>
      </c>
      <c r="E5">
        <v>63</v>
      </c>
      <c r="F5">
        <f t="shared" si="0"/>
        <v>478</v>
      </c>
      <c r="G5">
        <f t="shared" si="1"/>
        <v>234</v>
      </c>
      <c r="I5">
        <v>780</v>
      </c>
      <c r="J5">
        <v>261</v>
      </c>
      <c r="M5" t="str">
        <f>I1&amp;";"&amp;J1</f>
        <v>234;413</v>
      </c>
      <c r="O5" t="str">
        <f>I5&amp;";"&amp;J5</f>
        <v>780;261</v>
      </c>
    </row>
    <row r="6" spans="1:32" x14ac:dyDescent="0.15">
      <c r="B6">
        <v>584</v>
      </c>
      <c r="C6">
        <v>331</v>
      </c>
      <c r="D6">
        <v>43</v>
      </c>
      <c r="E6">
        <v>63</v>
      </c>
      <c r="F6">
        <f t="shared" si="0"/>
        <v>627</v>
      </c>
      <c r="G6">
        <f t="shared" si="1"/>
        <v>246</v>
      </c>
      <c r="I6">
        <v>854</v>
      </c>
      <c r="J6">
        <v>400</v>
      </c>
      <c r="O6" t="str">
        <f>I6&amp;";"&amp;J6</f>
        <v>854;400</v>
      </c>
    </row>
    <row r="7" spans="1:32" x14ac:dyDescent="0.15">
      <c r="B7">
        <v>617</v>
      </c>
      <c r="C7">
        <v>169</v>
      </c>
      <c r="D7">
        <v>43</v>
      </c>
      <c r="E7">
        <v>63</v>
      </c>
      <c r="F7">
        <f t="shared" si="0"/>
        <v>660</v>
      </c>
      <c r="G7">
        <f t="shared" si="1"/>
        <v>408</v>
      </c>
    </row>
    <row r="8" spans="1:32" x14ac:dyDescent="0.15">
      <c r="B8">
        <v>784</v>
      </c>
      <c r="C8">
        <v>249</v>
      </c>
      <c r="D8">
        <v>43</v>
      </c>
      <c r="E8">
        <v>63</v>
      </c>
      <c r="F8">
        <f t="shared" si="0"/>
        <v>827</v>
      </c>
      <c r="G8">
        <f t="shared" si="1"/>
        <v>328</v>
      </c>
    </row>
    <row r="9" spans="1:32" x14ac:dyDescent="0.15">
      <c r="B9">
        <v>817</v>
      </c>
      <c r="C9">
        <v>400</v>
      </c>
      <c r="D9">
        <v>43</v>
      </c>
      <c r="E9">
        <v>63</v>
      </c>
      <c r="F9">
        <f t="shared" si="0"/>
        <v>860</v>
      </c>
      <c r="G9">
        <f t="shared" si="1"/>
        <v>177</v>
      </c>
    </row>
    <row r="11" spans="1:32" x14ac:dyDescent="0.15">
      <c r="A11" s="1" t="s">
        <v>259</v>
      </c>
    </row>
    <row r="12" spans="1:32" x14ac:dyDescent="0.15">
      <c r="A12">
        <v>20101</v>
      </c>
      <c r="B12">
        <v>201</v>
      </c>
      <c r="C12" s="1" t="s">
        <v>32</v>
      </c>
      <c r="D12" s="1" t="s">
        <v>45</v>
      </c>
      <c r="E12">
        <v>2</v>
      </c>
      <c r="F12">
        <v>1006</v>
      </c>
      <c r="G12" t="s">
        <v>27</v>
      </c>
      <c r="H12">
        <v>20102</v>
      </c>
      <c r="I12" t="s">
        <v>28</v>
      </c>
      <c r="J12">
        <v>500</v>
      </c>
      <c r="K12">
        <v>4</v>
      </c>
      <c r="L12">
        <v>5000</v>
      </c>
      <c r="M12">
        <v>10</v>
      </c>
      <c r="N12">
        <v>80</v>
      </c>
      <c r="O12" s="1" t="s">
        <v>31</v>
      </c>
      <c r="T12" s="1" t="s">
        <v>49</v>
      </c>
      <c r="U12" s="1" t="s">
        <v>49</v>
      </c>
      <c r="V12" t="s">
        <v>29</v>
      </c>
      <c r="W12" t="s">
        <v>59</v>
      </c>
      <c r="X12" t="s">
        <v>30</v>
      </c>
      <c r="Y12">
        <v>101</v>
      </c>
      <c r="Z12">
        <v>1001</v>
      </c>
      <c r="AA12" s="1" t="s">
        <v>35</v>
      </c>
      <c r="AB12">
        <v>2010101</v>
      </c>
      <c r="AC12">
        <v>2010102</v>
      </c>
      <c r="AD12">
        <v>10101</v>
      </c>
      <c r="AE12" s="1" t="s">
        <v>54</v>
      </c>
      <c r="AF12" t="str">
        <f>"("&amp;VLOOKUP(AD12,[2]Sheet1!$A:$Q,3,0)&amp;","&amp;VLOOKUP(AD12,[2]Sheet1!$A:$Q,4,0)&amp;");("&amp;VLOOKUP(AD12,[2]Sheet1!$A:$Q,7,0)&amp;","&amp;VLOOKUP(AD12,[2]Sheet1!$A:$Q,8,0)&amp;");("&amp;VLOOKUP(AD12,[2]Sheet1!$A:$Q,11,0)&amp;","&amp;VLOOKUP(AD12,[2]Sheet1!$A:$Q,12,0)&amp;");("&amp;VLOOKUP(AD12,[2]Sheet1!$A:$Q,15,0)&amp;","&amp;VLOOKUP(AD12,[2]Sheet1!$A:$Q,16,0)&amp;")"</f>
        <v>(1,1);(11,1);(12,1001);(1,2)</v>
      </c>
    </row>
    <row r="13" spans="1:32" x14ac:dyDescent="0.15">
      <c r="A13">
        <v>20102</v>
      </c>
      <c r="B13">
        <v>201</v>
      </c>
      <c r="C13" s="1" t="s">
        <v>33</v>
      </c>
      <c r="D13" s="1" t="s">
        <v>44</v>
      </c>
      <c r="E13">
        <v>2</v>
      </c>
      <c r="F13">
        <v>1006</v>
      </c>
      <c r="G13" t="s">
        <v>27</v>
      </c>
      <c r="H13">
        <v>20103</v>
      </c>
      <c r="I13" s="1" t="s">
        <v>39</v>
      </c>
      <c r="J13">
        <v>600</v>
      </c>
      <c r="K13">
        <v>4</v>
      </c>
      <c r="L13">
        <v>6000</v>
      </c>
      <c r="M13">
        <v>10</v>
      </c>
      <c r="N13">
        <v>80</v>
      </c>
      <c r="O13" s="1" t="s">
        <v>31</v>
      </c>
      <c r="T13" s="1" t="s">
        <v>50</v>
      </c>
      <c r="U13" s="1" t="s">
        <v>50</v>
      </c>
      <c r="V13" t="s">
        <v>29</v>
      </c>
      <c r="W13" t="s">
        <v>59</v>
      </c>
      <c r="X13" t="s">
        <v>30</v>
      </c>
      <c r="Y13">
        <v>101</v>
      </c>
      <c r="Z13">
        <v>1001</v>
      </c>
      <c r="AA13" s="1" t="s">
        <v>36</v>
      </c>
      <c r="AB13">
        <v>2010201</v>
      </c>
      <c r="AC13">
        <v>2010202</v>
      </c>
      <c r="AD13">
        <v>10102</v>
      </c>
      <c r="AE13" s="1" t="s">
        <v>54</v>
      </c>
      <c r="AF13" t="str">
        <f>"("&amp;VLOOKUP(AD13,[2]Sheet1!$A:$Q,3,0)&amp;","&amp;VLOOKUP(AD13,[2]Sheet1!$A:$Q,4,0)&amp;");("&amp;VLOOKUP(AD13,[2]Sheet1!$A:$Q,7,0)&amp;","&amp;VLOOKUP(AD13,[2]Sheet1!$A:$Q,8,0)&amp;");("&amp;VLOOKUP(AD13,[2]Sheet1!$A:$Q,11,0)&amp;","&amp;VLOOKUP(AD13,[2]Sheet1!$A:$Q,12,0)&amp;");("&amp;VLOOKUP(AD13,[2]Sheet1!$A:$Q,15,0)&amp;","&amp;VLOOKUP(AD13,[2]Sheet1!$A:$Q,16,0)&amp;")"</f>
        <v>(1,1);(11,1);(12,1002);(1,2)</v>
      </c>
    </row>
    <row r="14" spans="1:32" x14ac:dyDescent="0.15">
      <c r="A14">
        <v>20103</v>
      </c>
      <c r="B14">
        <v>201</v>
      </c>
      <c r="C14" s="1" t="s">
        <v>34</v>
      </c>
      <c r="D14" s="1" t="s">
        <v>43</v>
      </c>
      <c r="E14">
        <v>2</v>
      </c>
      <c r="F14">
        <v>1006</v>
      </c>
      <c r="G14" t="s">
        <v>27</v>
      </c>
      <c r="H14">
        <v>20104</v>
      </c>
      <c r="I14" s="1" t="s">
        <v>40</v>
      </c>
      <c r="J14">
        <v>700</v>
      </c>
      <c r="K14">
        <v>4</v>
      </c>
      <c r="L14">
        <v>7000</v>
      </c>
      <c r="M14">
        <v>10</v>
      </c>
      <c r="N14">
        <v>80</v>
      </c>
      <c r="O14" s="1" t="s">
        <v>31</v>
      </c>
      <c r="T14" s="1" t="s">
        <v>51</v>
      </c>
      <c r="U14" s="1" t="s">
        <v>51</v>
      </c>
      <c r="V14" t="s">
        <v>29</v>
      </c>
      <c r="W14" t="s">
        <v>59</v>
      </c>
      <c r="X14" t="s">
        <v>30</v>
      </c>
      <c r="Y14">
        <v>101</v>
      </c>
      <c r="Z14">
        <v>1001</v>
      </c>
      <c r="AA14" s="1" t="s">
        <v>37</v>
      </c>
      <c r="AB14">
        <v>2010301</v>
      </c>
      <c r="AC14">
        <v>2010302</v>
      </c>
      <c r="AD14">
        <v>10103</v>
      </c>
      <c r="AE14" s="1" t="s">
        <v>54</v>
      </c>
      <c r="AF14" t="str">
        <f>"("&amp;VLOOKUP(AD14,[2]Sheet1!$A:$Q,3,0)&amp;","&amp;VLOOKUP(AD14,[2]Sheet1!$A:$Q,4,0)&amp;");("&amp;VLOOKUP(AD14,[2]Sheet1!$A:$Q,7,0)&amp;","&amp;VLOOKUP(AD14,[2]Sheet1!$A:$Q,8,0)&amp;");("&amp;VLOOKUP(AD14,[2]Sheet1!$A:$Q,11,0)&amp;","&amp;VLOOKUP(AD14,[2]Sheet1!$A:$Q,12,0)&amp;");("&amp;VLOOKUP(AD14,[2]Sheet1!$A:$Q,15,0)&amp;","&amp;VLOOKUP(AD14,[2]Sheet1!$A:$Q,16,0)&amp;")"</f>
        <v>(1,1);(11,1);(12,1003);(1,2)</v>
      </c>
    </row>
    <row r="15" spans="1:32" x14ac:dyDescent="0.15">
      <c r="A15">
        <v>20104</v>
      </c>
      <c r="B15">
        <v>201</v>
      </c>
      <c r="C15" s="1" t="s">
        <v>53</v>
      </c>
      <c r="D15" s="1" t="s">
        <v>42</v>
      </c>
      <c r="E15">
        <v>2</v>
      </c>
      <c r="F15">
        <v>1006</v>
      </c>
      <c r="G15" t="s">
        <v>27</v>
      </c>
      <c r="I15" s="1" t="s">
        <v>41</v>
      </c>
      <c r="J15">
        <v>800</v>
      </c>
      <c r="K15">
        <v>4</v>
      </c>
      <c r="L15">
        <v>8000</v>
      </c>
      <c r="M15">
        <v>10</v>
      </c>
      <c r="N15">
        <v>80</v>
      </c>
      <c r="O15" s="1" t="s">
        <v>31</v>
      </c>
      <c r="T15" s="1" t="s">
        <v>52</v>
      </c>
      <c r="U15" s="1" t="s">
        <v>52</v>
      </c>
      <c r="V15" t="s">
        <v>29</v>
      </c>
      <c r="W15" t="s">
        <v>59</v>
      </c>
      <c r="X15" t="s">
        <v>30</v>
      </c>
      <c r="Y15">
        <v>101</v>
      </c>
      <c r="Z15">
        <v>1001</v>
      </c>
      <c r="AA15" s="1" t="s">
        <v>38</v>
      </c>
      <c r="AB15">
        <v>2010401</v>
      </c>
      <c r="AC15">
        <v>2010402</v>
      </c>
      <c r="AD15">
        <v>10104</v>
      </c>
      <c r="AE15" s="1" t="s">
        <v>55</v>
      </c>
      <c r="AF15" t="str">
        <f>"("&amp;VLOOKUP(AD15,[2]Sheet1!$A:$Q,3,0)&amp;","&amp;VLOOKUP(AD15,[2]Sheet1!$A:$Q,4,0)&amp;");("&amp;VLOOKUP(AD15,[2]Sheet1!$A:$Q,7,0)&amp;","&amp;VLOOKUP(AD15,[2]Sheet1!$A:$Q,8,0)&amp;");("&amp;VLOOKUP(AD15,[2]Sheet1!$A:$Q,11,0)&amp;","&amp;VLOOKUP(AD15,[2]Sheet1!$A:$Q,12,0)&amp;");("&amp;VLOOKUP(AD15,[2]Sheet1!$A:$Q,15,0)&amp;","&amp;VLOOKUP(AD15,[2]Sheet1!$A:$Q,16,0)&amp;")"</f>
        <v>(1,1);(11,1);(12,1004);(1,2)</v>
      </c>
    </row>
    <row r="17" spans="2:14" x14ac:dyDescent="0.15">
      <c r="E17" s="1" t="s">
        <v>274</v>
      </c>
    </row>
    <row r="18" spans="2:14" x14ac:dyDescent="0.15">
      <c r="B18" t="s">
        <v>216</v>
      </c>
      <c r="E18" s="1">
        <v>0</v>
      </c>
      <c r="F18" s="1" t="s">
        <v>261</v>
      </c>
      <c r="J18" s="1" t="s">
        <v>705</v>
      </c>
    </row>
    <row r="19" spans="2:14" x14ac:dyDescent="0.15">
      <c r="B19">
        <v>1</v>
      </c>
      <c r="C19" s="1" t="s">
        <v>270</v>
      </c>
      <c r="D19" t="s">
        <v>217</v>
      </c>
      <c r="E19" s="4">
        <v>1</v>
      </c>
      <c r="F19" t="s">
        <v>260</v>
      </c>
      <c r="G19" s="1" t="s">
        <v>272</v>
      </c>
      <c r="J19" t="s">
        <v>692</v>
      </c>
    </row>
    <row r="20" spans="2:14" x14ac:dyDescent="0.15">
      <c r="B20">
        <v>2</v>
      </c>
      <c r="C20" s="1" t="s">
        <v>269</v>
      </c>
      <c r="D20" t="s">
        <v>218</v>
      </c>
      <c r="E20" s="4">
        <v>2</v>
      </c>
      <c r="F20" s="1" t="s">
        <v>262</v>
      </c>
      <c r="G20" s="1" t="s">
        <v>273</v>
      </c>
      <c r="K20" t="s">
        <v>693</v>
      </c>
      <c r="N20" t="s">
        <v>694</v>
      </c>
    </row>
    <row r="21" spans="2:14" x14ac:dyDescent="0.15">
      <c r="B21">
        <v>3</v>
      </c>
      <c r="C21" s="1" t="s">
        <v>268</v>
      </c>
      <c r="D21" t="s">
        <v>219</v>
      </c>
      <c r="E21" s="1">
        <v>0</v>
      </c>
      <c r="F21" s="1" t="s">
        <v>261</v>
      </c>
      <c r="K21" t="s">
        <v>695</v>
      </c>
      <c r="M21" t="s">
        <v>696</v>
      </c>
    </row>
    <row r="22" spans="2:14" x14ac:dyDescent="0.15">
      <c r="B22">
        <v>4</v>
      </c>
      <c r="C22" s="1" t="s">
        <v>267</v>
      </c>
      <c r="D22" s="1" t="s">
        <v>256</v>
      </c>
      <c r="E22" s="1">
        <v>1</v>
      </c>
      <c r="F22" t="s">
        <v>260</v>
      </c>
      <c r="G22" s="1" t="s">
        <v>272</v>
      </c>
      <c r="K22" t="s">
        <v>697</v>
      </c>
      <c r="L22" t="s">
        <v>698</v>
      </c>
    </row>
    <row r="23" spans="2:14" x14ac:dyDescent="0.15">
      <c r="B23">
        <v>5</v>
      </c>
      <c r="C23" s="1" t="s">
        <v>266</v>
      </c>
      <c r="D23" s="1" t="s">
        <v>258</v>
      </c>
      <c r="E23" s="1" t="s">
        <v>275</v>
      </c>
      <c r="K23" t="s">
        <v>699</v>
      </c>
      <c r="N23" t="s">
        <v>700</v>
      </c>
    </row>
    <row r="24" spans="2:14" x14ac:dyDescent="0.15">
      <c r="B24">
        <v>6</v>
      </c>
      <c r="C24" s="1" t="s">
        <v>265</v>
      </c>
      <c r="D24" t="s">
        <v>257</v>
      </c>
      <c r="E24" s="4">
        <v>0</v>
      </c>
      <c r="F24" s="1" t="s">
        <v>261</v>
      </c>
      <c r="K24" t="s">
        <v>701</v>
      </c>
      <c r="N24" t="s">
        <v>702</v>
      </c>
    </row>
    <row r="25" spans="2:14" x14ac:dyDescent="0.15">
      <c r="B25">
        <v>7</v>
      </c>
      <c r="C25" s="1" t="s">
        <v>264</v>
      </c>
      <c r="D25" s="1" t="s">
        <v>271</v>
      </c>
      <c r="E25" s="4">
        <v>3</v>
      </c>
      <c r="F25" s="1" t="s">
        <v>263</v>
      </c>
      <c r="G25" s="1" t="s">
        <v>276</v>
      </c>
      <c r="K25" t="s">
        <v>703</v>
      </c>
      <c r="M25" t="s">
        <v>704</v>
      </c>
    </row>
    <row r="26" spans="2:14" x14ac:dyDescent="0.15">
      <c r="B26">
        <v>8</v>
      </c>
      <c r="C26" s="1" t="s">
        <v>1080</v>
      </c>
    </row>
    <row r="27" spans="2:14" x14ac:dyDescent="0.15">
      <c r="B27">
        <v>9</v>
      </c>
      <c r="C27" s="1" t="s">
        <v>1081</v>
      </c>
    </row>
    <row r="28" spans="2:14" x14ac:dyDescent="0.15">
      <c r="B28">
        <v>10</v>
      </c>
      <c r="C28" s="1" t="s">
        <v>1082</v>
      </c>
    </row>
    <row r="29" spans="2:14" x14ac:dyDescent="0.15">
      <c r="B29">
        <v>11</v>
      </c>
      <c r="C29" s="1" t="s">
        <v>1083</v>
      </c>
    </row>
    <row r="30" spans="2:14" x14ac:dyDescent="0.15">
      <c r="B30">
        <v>12</v>
      </c>
      <c r="C30" s="1" t="s">
        <v>1084</v>
      </c>
    </row>
    <row r="31" spans="2:14" x14ac:dyDescent="0.15">
      <c r="B31">
        <v>13</v>
      </c>
      <c r="C31" s="1" t="s">
        <v>1085</v>
      </c>
    </row>
    <row r="32" spans="2:14" x14ac:dyDescent="0.15">
      <c r="E32" s="1" t="s">
        <v>285</v>
      </c>
      <c r="F32">
        <v>1</v>
      </c>
      <c r="G32">
        <v>2</v>
      </c>
      <c r="H32">
        <v>3</v>
      </c>
      <c r="I32">
        <v>4</v>
      </c>
      <c r="J32">
        <v>5</v>
      </c>
      <c r="K32">
        <v>6</v>
      </c>
      <c r="L32">
        <v>7</v>
      </c>
      <c r="M32">
        <v>8</v>
      </c>
      <c r="N32">
        <v>9</v>
      </c>
    </row>
    <row r="33" spans="2:17" x14ac:dyDescent="0.15">
      <c r="F33">
        <v>213</v>
      </c>
      <c r="G33">
        <v>298</v>
      </c>
      <c r="H33">
        <v>236</v>
      </c>
      <c r="I33">
        <v>443</v>
      </c>
      <c r="J33">
        <v>562</v>
      </c>
      <c r="K33">
        <v>524</v>
      </c>
      <c r="L33">
        <v>690</v>
      </c>
      <c r="M33">
        <v>810</v>
      </c>
      <c r="N33">
        <v>973</v>
      </c>
    </row>
    <row r="34" spans="2:17" x14ac:dyDescent="0.15">
      <c r="F34">
        <v>417</v>
      </c>
      <c r="G34">
        <v>302</v>
      </c>
      <c r="H34">
        <v>183</v>
      </c>
      <c r="I34">
        <v>159</v>
      </c>
      <c r="J34">
        <v>258</v>
      </c>
      <c r="K34">
        <v>432</v>
      </c>
      <c r="L34">
        <v>346</v>
      </c>
      <c r="M34">
        <v>226</v>
      </c>
      <c r="N34">
        <v>340</v>
      </c>
    </row>
    <row r="35" spans="2:17" x14ac:dyDescent="0.15">
      <c r="B35" s="1" t="s">
        <v>223</v>
      </c>
      <c r="C35" s="1" t="s">
        <v>224</v>
      </c>
      <c r="F35" t="str">
        <f>F33&amp;";"&amp;F34</f>
        <v>213;417</v>
      </c>
      <c r="G35" t="str">
        <f t="shared" ref="G35:N35" si="3">G33&amp;";"&amp;G34</f>
        <v>298;302</v>
      </c>
      <c r="H35" t="str">
        <f t="shared" si="3"/>
        <v>236;183</v>
      </c>
      <c r="I35" t="str">
        <f t="shared" si="3"/>
        <v>443;159</v>
      </c>
      <c r="J35" t="str">
        <f t="shared" si="3"/>
        <v>562;258</v>
      </c>
      <c r="K35" t="str">
        <f t="shared" si="3"/>
        <v>524;432</v>
      </c>
      <c r="L35" t="str">
        <f t="shared" si="3"/>
        <v>690;346</v>
      </c>
      <c r="M35" t="str">
        <f t="shared" si="3"/>
        <v>810;226</v>
      </c>
      <c r="N35" t="str">
        <f t="shared" si="3"/>
        <v>973;340</v>
      </c>
    </row>
    <row r="36" spans="2:17" x14ac:dyDescent="0.15">
      <c r="C36" s="1" t="s">
        <v>225</v>
      </c>
      <c r="F36" t="s">
        <v>286</v>
      </c>
      <c r="G36" t="s">
        <v>287</v>
      </c>
      <c r="H36" t="s">
        <v>288</v>
      </c>
      <c r="I36" t="s">
        <v>289</v>
      </c>
      <c r="J36" t="s">
        <v>290</v>
      </c>
      <c r="K36" t="s">
        <v>291</v>
      </c>
      <c r="L36" t="s">
        <v>292</v>
      </c>
      <c r="M36" t="s">
        <v>293</v>
      </c>
      <c r="N36" t="s">
        <v>294</v>
      </c>
    </row>
    <row r="37" spans="2:17" x14ac:dyDescent="0.15">
      <c r="C37" s="1" t="s">
        <v>226</v>
      </c>
    </row>
    <row r="38" spans="2:17" x14ac:dyDescent="0.15">
      <c r="C38" s="1" t="s">
        <v>227</v>
      </c>
      <c r="E38" s="8" t="s">
        <v>306</v>
      </c>
      <c r="F38">
        <v>1</v>
      </c>
      <c r="G38">
        <v>2</v>
      </c>
      <c r="H38">
        <v>3</v>
      </c>
      <c r="I38">
        <v>4</v>
      </c>
      <c r="J38">
        <v>5</v>
      </c>
      <c r="K38">
        <v>6</v>
      </c>
      <c r="L38">
        <v>7</v>
      </c>
      <c r="M38">
        <v>8</v>
      </c>
      <c r="N38">
        <v>9</v>
      </c>
      <c r="O38">
        <v>10</v>
      </c>
      <c r="P38">
        <v>11</v>
      </c>
      <c r="Q38">
        <v>12</v>
      </c>
    </row>
    <row r="39" spans="2:17" x14ac:dyDescent="0.15">
      <c r="D39">
        <v>756</v>
      </c>
      <c r="E39" s="9">
        <f>D39</f>
        <v>756</v>
      </c>
      <c r="F39" t="s">
        <v>307</v>
      </c>
      <c r="G39" s="1" t="s">
        <v>310</v>
      </c>
      <c r="H39" s="1" t="s">
        <v>308</v>
      </c>
      <c r="I39" s="1" t="s">
        <v>311</v>
      </c>
      <c r="J39" s="1" t="s">
        <v>312</v>
      </c>
      <c r="K39" s="1" t="s">
        <v>313</v>
      </c>
      <c r="L39" s="1" t="s">
        <v>314</v>
      </c>
      <c r="M39" s="1" t="s">
        <v>315</v>
      </c>
      <c r="N39" s="1" t="s">
        <v>316</v>
      </c>
      <c r="O39" s="1" t="s">
        <v>317</v>
      </c>
      <c r="P39" s="1" t="s">
        <v>320</v>
      </c>
      <c r="Q39" s="1" t="s">
        <v>318</v>
      </c>
    </row>
    <row r="40" spans="2:17" x14ac:dyDescent="0.15">
      <c r="D40">
        <v>392</v>
      </c>
      <c r="E40">
        <f>640-D40</f>
        <v>248</v>
      </c>
    </row>
    <row r="41" spans="2:17" x14ac:dyDescent="0.15">
      <c r="E41">
        <v>10301</v>
      </c>
      <c r="F41">
        <v>1</v>
      </c>
      <c r="G41" t="s">
        <v>307</v>
      </c>
    </row>
    <row r="42" spans="2:17" x14ac:dyDescent="0.15">
      <c r="E42">
        <v>10302</v>
      </c>
      <c r="F42">
        <v>2</v>
      </c>
      <c r="G42" s="1" t="s">
        <v>310</v>
      </c>
    </row>
    <row r="43" spans="2:17" x14ac:dyDescent="0.15">
      <c r="E43">
        <v>10303</v>
      </c>
      <c r="F43">
        <v>3</v>
      </c>
      <c r="G43" s="1" t="s">
        <v>308</v>
      </c>
    </row>
    <row r="44" spans="2:17" x14ac:dyDescent="0.15">
      <c r="E44">
        <v>10304</v>
      </c>
      <c r="F44">
        <v>4</v>
      </c>
      <c r="G44" s="1" t="s">
        <v>311</v>
      </c>
    </row>
    <row r="45" spans="2:17" x14ac:dyDescent="0.15">
      <c r="E45">
        <v>10305</v>
      </c>
      <c r="F45">
        <v>5</v>
      </c>
      <c r="G45" s="1" t="s">
        <v>312</v>
      </c>
    </row>
    <row r="46" spans="2:17" x14ac:dyDescent="0.15">
      <c r="E46">
        <v>10306</v>
      </c>
      <c r="F46">
        <v>6</v>
      </c>
      <c r="G46" s="1" t="s">
        <v>313</v>
      </c>
    </row>
    <row r="47" spans="2:17" x14ac:dyDescent="0.15">
      <c r="E47">
        <v>10307</v>
      </c>
      <c r="F47">
        <v>7</v>
      </c>
      <c r="G47" s="1" t="s">
        <v>314</v>
      </c>
    </row>
    <row r="48" spans="2:17" x14ac:dyDescent="0.15">
      <c r="E48">
        <v>10308</v>
      </c>
      <c r="F48">
        <v>8</v>
      </c>
      <c r="G48" s="1" t="s">
        <v>315</v>
      </c>
    </row>
    <row r="49" spans="1:38" x14ac:dyDescent="0.15">
      <c r="E49">
        <v>10309</v>
      </c>
      <c r="F49">
        <v>9</v>
      </c>
      <c r="G49" s="1" t="s">
        <v>316</v>
      </c>
    </row>
    <row r="50" spans="1:38" x14ac:dyDescent="0.15">
      <c r="E50">
        <v>10310</v>
      </c>
      <c r="F50">
        <v>10</v>
      </c>
      <c r="G50" s="1" t="s">
        <v>317</v>
      </c>
    </row>
    <row r="51" spans="1:38" x14ac:dyDescent="0.15">
      <c r="E51">
        <v>10311</v>
      </c>
      <c r="F51">
        <v>11</v>
      </c>
      <c r="G51" s="1" t="s">
        <v>320</v>
      </c>
    </row>
    <row r="52" spans="1:38" x14ac:dyDescent="0.15">
      <c r="E52">
        <v>10312</v>
      </c>
      <c r="F52">
        <v>12</v>
      </c>
      <c r="G52" s="1" t="s">
        <v>318</v>
      </c>
    </row>
    <row r="55" spans="1:38" x14ac:dyDescent="0.15">
      <c r="A55">
        <v>10301</v>
      </c>
      <c r="B55">
        <v>103</v>
      </c>
      <c r="C55" t="s">
        <v>62</v>
      </c>
      <c r="D55" t="s">
        <v>339</v>
      </c>
      <c r="E55">
        <v>1</v>
      </c>
      <c r="F55">
        <v>1007</v>
      </c>
      <c r="G55" t="s">
        <v>304</v>
      </c>
      <c r="H55" t="s">
        <v>331</v>
      </c>
      <c r="I55">
        <f>A56</f>
        <v>10302</v>
      </c>
      <c r="J55" t="s">
        <v>307</v>
      </c>
      <c r="K55">
        <v>1900</v>
      </c>
      <c r="L55">
        <v>4</v>
      </c>
      <c r="M55">
        <v>1400</v>
      </c>
      <c r="N55">
        <v>0</v>
      </c>
      <c r="O55">
        <v>50</v>
      </c>
      <c r="P55" t="s">
        <v>332</v>
      </c>
      <c r="U55" t="s">
        <v>214</v>
      </c>
      <c r="V55" t="s">
        <v>213</v>
      </c>
      <c r="W55" t="s">
        <v>229</v>
      </c>
      <c r="X55" t="s">
        <v>230</v>
      </c>
      <c r="Y55" t="s">
        <v>231</v>
      </c>
      <c r="Z55">
        <v>100</v>
      </c>
      <c r="AA55">
        <v>100</v>
      </c>
      <c r="AB55" t="s">
        <v>60</v>
      </c>
      <c r="AC55">
        <v>1010101</v>
      </c>
      <c r="AD55">
        <v>1010102</v>
      </c>
      <c r="AE55">
        <v>10101</v>
      </c>
      <c r="AF55" t="s">
        <v>333</v>
      </c>
      <c r="AG55" t="s">
        <v>344</v>
      </c>
      <c r="AH55" t="s">
        <v>335</v>
      </c>
      <c r="AI55" t="s">
        <v>336</v>
      </c>
      <c r="AJ55">
        <v>0</v>
      </c>
      <c r="AK55">
        <v>0</v>
      </c>
      <c r="AL55">
        <v>0</v>
      </c>
    </row>
    <row r="56" spans="1:38" x14ac:dyDescent="0.15">
      <c r="A56">
        <f>A55+1</f>
        <v>10302</v>
      </c>
      <c r="B56">
        <v>103</v>
      </c>
      <c r="C56" t="s">
        <v>63</v>
      </c>
      <c r="D56" t="s">
        <v>345</v>
      </c>
      <c r="E56">
        <v>1</v>
      </c>
      <c r="F56">
        <v>1007</v>
      </c>
      <c r="G56" t="s">
        <v>304</v>
      </c>
      <c r="H56" t="s">
        <v>331</v>
      </c>
      <c r="I56" t="str">
        <f>A57&amp;";"&amp;A58</f>
        <v>10303;10304</v>
      </c>
      <c r="J56" t="s">
        <v>309</v>
      </c>
      <c r="K56">
        <v>2000</v>
      </c>
      <c r="L56">
        <v>4</v>
      </c>
      <c r="M56">
        <v>1450</v>
      </c>
      <c r="N56">
        <v>0</v>
      </c>
      <c r="O56">
        <v>50</v>
      </c>
      <c r="P56" t="s">
        <v>332</v>
      </c>
      <c r="U56" t="s">
        <v>214</v>
      </c>
      <c r="V56" t="s">
        <v>213</v>
      </c>
      <c r="W56" t="s">
        <v>229</v>
      </c>
      <c r="X56" t="s">
        <v>230</v>
      </c>
      <c r="Y56" t="s">
        <v>231</v>
      </c>
      <c r="Z56">
        <v>120</v>
      </c>
      <c r="AA56">
        <v>110</v>
      </c>
      <c r="AB56" t="s">
        <v>60</v>
      </c>
      <c r="AC56">
        <v>1010201</v>
      </c>
      <c r="AD56">
        <v>1010202</v>
      </c>
      <c r="AE56">
        <v>10102</v>
      </c>
      <c r="AF56" t="s">
        <v>333</v>
      </c>
      <c r="AG56" t="s">
        <v>346</v>
      </c>
      <c r="AH56" t="s">
        <v>335</v>
      </c>
      <c r="AI56" t="s">
        <v>347</v>
      </c>
      <c r="AJ56">
        <v>0</v>
      </c>
      <c r="AK56">
        <v>0</v>
      </c>
      <c r="AL56">
        <v>0</v>
      </c>
    </row>
    <row r="57" spans="1:38" x14ac:dyDescent="0.15">
      <c r="A57">
        <f t="shared" ref="A57:A66" si="4">A56+1</f>
        <v>10303</v>
      </c>
      <c r="B57">
        <v>103</v>
      </c>
      <c r="C57" t="s">
        <v>64</v>
      </c>
      <c r="D57" t="s">
        <v>330</v>
      </c>
      <c r="E57">
        <v>2</v>
      </c>
      <c r="F57">
        <v>1007</v>
      </c>
      <c r="G57" t="s">
        <v>304</v>
      </c>
      <c r="H57" t="s">
        <v>331</v>
      </c>
      <c r="I57">
        <f>A58</f>
        <v>10304</v>
      </c>
      <c r="J57" t="s">
        <v>321</v>
      </c>
      <c r="K57">
        <v>2100</v>
      </c>
      <c r="L57">
        <v>4</v>
      </c>
      <c r="M57">
        <v>1500</v>
      </c>
      <c r="N57">
        <v>5</v>
      </c>
      <c r="O57">
        <v>50</v>
      </c>
      <c r="P57" t="s">
        <v>332</v>
      </c>
      <c r="U57" t="s">
        <v>214</v>
      </c>
      <c r="V57" t="s">
        <v>213</v>
      </c>
      <c r="W57" t="s">
        <v>229</v>
      </c>
      <c r="X57" t="s">
        <v>230</v>
      </c>
      <c r="Y57" t="s">
        <v>231</v>
      </c>
      <c r="Z57">
        <v>140</v>
      </c>
      <c r="AA57">
        <v>120</v>
      </c>
      <c r="AB57" t="s">
        <v>60</v>
      </c>
      <c r="AC57">
        <v>1010301</v>
      </c>
      <c r="AD57">
        <v>1010302</v>
      </c>
      <c r="AE57">
        <v>10103</v>
      </c>
      <c r="AF57" t="s">
        <v>348</v>
      </c>
      <c r="AG57" t="s">
        <v>349</v>
      </c>
      <c r="AH57" t="s">
        <v>335</v>
      </c>
      <c r="AI57" t="s">
        <v>350</v>
      </c>
      <c r="AJ57">
        <v>0</v>
      </c>
      <c r="AK57">
        <v>0</v>
      </c>
      <c r="AL57">
        <v>0</v>
      </c>
    </row>
    <row r="58" spans="1:38" x14ac:dyDescent="0.15">
      <c r="A58">
        <f t="shared" si="4"/>
        <v>10304</v>
      </c>
      <c r="B58">
        <v>103</v>
      </c>
      <c r="C58" t="s">
        <v>65</v>
      </c>
      <c r="D58" t="s">
        <v>337</v>
      </c>
      <c r="E58">
        <v>1</v>
      </c>
      <c r="F58">
        <v>1007</v>
      </c>
      <c r="G58" t="s">
        <v>304</v>
      </c>
      <c r="H58" t="s">
        <v>331</v>
      </c>
      <c r="I58" t="str">
        <f>A59&amp;";"&amp;A60</f>
        <v>10305;10306</v>
      </c>
      <c r="J58" t="s">
        <v>322</v>
      </c>
      <c r="K58">
        <v>2200</v>
      </c>
      <c r="L58">
        <v>4</v>
      </c>
      <c r="M58">
        <v>1550</v>
      </c>
      <c r="N58">
        <v>0</v>
      </c>
      <c r="O58">
        <v>50</v>
      </c>
      <c r="P58" t="s">
        <v>332</v>
      </c>
      <c r="U58" t="s">
        <v>214</v>
      </c>
      <c r="V58" t="s">
        <v>213</v>
      </c>
      <c r="W58" t="s">
        <v>229</v>
      </c>
      <c r="X58" t="s">
        <v>230</v>
      </c>
      <c r="Y58" t="s">
        <v>231</v>
      </c>
      <c r="Z58">
        <v>160</v>
      </c>
      <c r="AA58">
        <v>130</v>
      </c>
      <c r="AB58" t="s">
        <v>60</v>
      </c>
      <c r="AC58">
        <v>1010401</v>
      </c>
      <c r="AD58">
        <v>1010402</v>
      </c>
      <c r="AE58">
        <v>10104</v>
      </c>
      <c r="AF58" t="s">
        <v>351</v>
      </c>
      <c r="AG58" t="s">
        <v>352</v>
      </c>
      <c r="AH58" t="s">
        <v>335</v>
      </c>
      <c r="AI58" t="s">
        <v>336</v>
      </c>
      <c r="AJ58">
        <v>0</v>
      </c>
      <c r="AK58">
        <v>0</v>
      </c>
      <c r="AL58">
        <v>0</v>
      </c>
    </row>
    <row r="59" spans="1:38" x14ac:dyDescent="0.15">
      <c r="A59">
        <f t="shared" si="4"/>
        <v>10305</v>
      </c>
      <c r="B59">
        <v>103</v>
      </c>
      <c r="C59" t="s">
        <v>66</v>
      </c>
      <c r="D59" t="s">
        <v>339</v>
      </c>
      <c r="E59">
        <v>1</v>
      </c>
      <c r="F59">
        <v>1007</v>
      </c>
      <c r="G59" t="s">
        <v>304</v>
      </c>
      <c r="H59" t="s">
        <v>331</v>
      </c>
      <c r="I59">
        <f>A60</f>
        <v>10306</v>
      </c>
      <c r="J59" t="s">
        <v>323</v>
      </c>
      <c r="K59">
        <v>2300</v>
      </c>
      <c r="L59">
        <v>4</v>
      </c>
      <c r="M59">
        <v>1600</v>
      </c>
      <c r="N59">
        <v>0</v>
      </c>
      <c r="O59">
        <v>50</v>
      </c>
      <c r="P59" t="s">
        <v>332</v>
      </c>
      <c r="U59" t="s">
        <v>215</v>
      </c>
      <c r="V59" t="s">
        <v>213</v>
      </c>
      <c r="W59" t="s">
        <v>229</v>
      </c>
      <c r="X59" t="s">
        <v>230</v>
      </c>
      <c r="Y59" t="s">
        <v>231</v>
      </c>
      <c r="Z59">
        <v>180</v>
      </c>
      <c r="AA59">
        <v>140</v>
      </c>
      <c r="AB59" t="s">
        <v>60</v>
      </c>
      <c r="AC59">
        <v>1010501</v>
      </c>
      <c r="AD59">
        <v>1010502</v>
      </c>
      <c r="AE59">
        <v>10105</v>
      </c>
      <c r="AF59" t="s">
        <v>333</v>
      </c>
      <c r="AG59" t="s">
        <v>353</v>
      </c>
      <c r="AH59" t="s">
        <v>335</v>
      </c>
      <c r="AI59" t="s">
        <v>336</v>
      </c>
      <c r="AJ59">
        <v>0</v>
      </c>
      <c r="AK59">
        <v>0</v>
      </c>
      <c r="AL59">
        <v>0</v>
      </c>
    </row>
    <row r="60" spans="1:38" x14ac:dyDescent="0.15">
      <c r="A60">
        <f t="shared" si="4"/>
        <v>10306</v>
      </c>
      <c r="B60">
        <v>103</v>
      </c>
      <c r="C60" t="s">
        <v>67</v>
      </c>
      <c r="D60" t="s">
        <v>345</v>
      </c>
      <c r="E60">
        <v>2</v>
      </c>
      <c r="F60">
        <v>1007</v>
      </c>
      <c r="G60" t="s">
        <v>304</v>
      </c>
      <c r="H60" t="s">
        <v>331</v>
      </c>
      <c r="I60" t="str">
        <f>A61&amp;";"&amp;A62</f>
        <v>10307;10308</v>
      </c>
      <c r="J60" t="s">
        <v>324</v>
      </c>
      <c r="K60">
        <v>2400</v>
      </c>
      <c r="L60">
        <v>4</v>
      </c>
      <c r="M60">
        <v>1650</v>
      </c>
      <c r="N60">
        <v>5</v>
      </c>
      <c r="O60">
        <v>50</v>
      </c>
      <c r="P60" t="s">
        <v>332</v>
      </c>
      <c r="U60" t="s">
        <v>214</v>
      </c>
      <c r="V60" t="s">
        <v>213</v>
      </c>
      <c r="W60" t="s">
        <v>229</v>
      </c>
      <c r="X60" t="s">
        <v>230</v>
      </c>
      <c r="Y60" t="s">
        <v>231</v>
      </c>
      <c r="Z60">
        <v>200</v>
      </c>
      <c r="AA60">
        <v>150</v>
      </c>
      <c r="AB60" t="s">
        <v>60</v>
      </c>
      <c r="AC60">
        <v>1010601</v>
      </c>
      <c r="AD60">
        <v>1010602</v>
      </c>
      <c r="AE60">
        <v>10106</v>
      </c>
      <c r="AF60" t="s">
        <v>333</v>
      </c>
      <c r="AG60" t="s">
        <v>354</v>
      </c>
      <c r="AH60" t="s">
        <v>335</v>
      </c>
      <c r="AI60" t="s">
        <v>336</v>
      </c>
      <c r="AJ60">
        <v>0</v>
      </c>
      <c r="AK60">
        <v>0</v>
      </c>
      <c r="AL60">
        <v>0</v>
      </c>
    </row>
    <row r="61" spans="1:38" x14ac:dyDescent="0.15">
      <c r="A61">
        <f t="shared" si="4"/>
        <v>10307</v>
      </c>
      <c r="B61">
        <v>103</v>
      </c>
      <c r="C61" t="s">
        <v>68</v>
      </c>
      <c r="D61" t="s">
        <v>330</v>
      </c>
      <c r="E61">
        <v>1</v>
      </c>
      <c r="F61">
        <v>1007</v>
      </c>
      <c r="G61" t="s">
        <v>304</v>
      </c>
      <c r="H61" t="s">
        <v>331</v>
      </c>
      <c r="I61">
        <f>A62</f>
        <v>10308</v>
      </c>
      <c r="J61" t="s">
        <v>325</v>
      </c>
      <c r="K61">
        <v>2500</v>
      </c>
      <c r="L61">
        <v>4</v>
      </c>
      <c r="M61">
        <v>1700</v>
      </c>
      <c r="N61">
        <v>0</v>
      </c>
      <c r="O61">
        <v>50</v>
      </c>
      <c r="P61" t="s">
        <v>332</v>
      </c>
      <c r="U61" t="s">
        <v>214</v>
      </c>
      <c r="V61" t="s">
        <v>213</v>
      </c>
      <c r="W61" t="s">
        <v>229</v>
      </c>
      <c r="X61" t="s">
        <v>230</v>
      </c>
      <c r="Y61" t="s">
        <v>231</v>
      </c>
      <c r="Z61">
        <v>220</v>
      </c>
      <c r="AA61">
        <v>160</v>
      </c>
      <c r="AB61" t="s">
        <v>60</v>
      </c>
      <c r="AC61">
        <v>1010701</v>
      </c>
      <c r="AD61">
        <v>1010702</v>
      </c>
      <c r="AE61">
        <v>10107</v>
      </c>
      <c r="AF61" t="s">
        <v>333</v>
      </c>
      <c r="AG61" t="s">
        <v>334</v>
      </c>
      <c r="AH61" t="s">
        <v>335</v>
      </c>
      <c r="AI61" t="s">
        <v>336</v>
      </c>
      <c r="AJ61">
        <v>0</v>
      </c>
      <c r="AK61">
        <v>0</v>
      </c>
      <c r="AL61">
        <v>0</v>
      </c>
    </row>
    <row r="62" spans="1:38" x14ac:dyDescent="0.15">
      <c r="A62">
        <f t="shared" si="4"/>
        <v>10308</v>
      </c>
      <c r="B62">
        <v>103</v>
      </c>
      <c r="C62" t="s">
        <v>69</v>
      </c>
      <c r="D62" t="s">
        <v>337</v>
      </c>
      <c r="E62">
        <v>1</v>
      </c>
      <c r="F62">
        <v>1007</v>
      </c>
      <c r="G62" t="s">
        <v>304</v>
      </c>
      <c r="H62" t="s">
        <v>331</v>
      </c>
      <c r="I62" t="str">
        <f t="shared" ref="I62" si="5">A63&amp;";"&amp;A64</f>
        <v>10309;10310</v>
      </c>
      <c r="J62" t="s">
        <v>326</v>
      </c>
      <c r="K62">
        <v>2600</v>
      </c>
      <c r="L62">
        <v>4</v>
      </c>
      <c r="M62">
        <v>1750</v>
      </c>
      <c r="N62">
        <v>0</v>
      </c>
      <c r="O62">
        <v>50</v>
      </c>
      <c r="P62" t="s">
        <v>332</v>
      </c>
      <c r="U62" t="s">
        <v>214</v>
      </c>
      <c r="V62" t="s">
        <v>213</v>
      </c>
      <c r="W62" t="s">
        <v>229</v>
      </c>
      <c r="X62" t="s">
        <v>230</v>
      </c>
      <c r="Y62" t="s">
        <v>231</v>
      </c>
      <c r="Z62">
        <v>240</v>
      </c>
      <c r="AA62">
        <v>170</v>
      </c>
      <c r="AB62" t="s">
        <v>60</v>
      </c>
      <c r="AC62">
        <v>1010801</v>
      </c>
      <c r="AD62">
        <v>1010802</v>
      </c>
      <c r="AE62">
        <v>10108</v>
      </c>
      <c r="AF62" t="s">
        <v>333</v>
      </c>
      <c r="AG62" t="s">
        <v>338</v>
      </c>
      <c r="AH62" t="s">
        <v>335</v>
      </c>
      <c r="AI62" t="s">
        <v>336</v>
      </c>
      <c r="AJ62">
        <v>0</v>
      </c>
      <c r="AK62">
        <v>0</v>
      </c>
      <c r="AL62">
        <v>0</v>
      </c>
    </row>
    <row r="63" spans="1:38" x14ac:dyDescent="0.15">
      <c r="A63">
        <f t="shared" si="4"/>
        <v>10309</v>
      </c>
      <c r="B63">
        <v>103</v>
      </c>
      <c r="C63" t="s">
        <v>70</v>
      </c>
      <c r="D63" t="s">
        <v>339</v>
      </c>
      <c r="E63">
        <v>2</v>
      </c>
      <c r="F63">
        <v>1007</v>
      </c>
      <c r="G63" t="s">
        <v>304</v>
      </c>
      <c r="H63" t="s">
        <v>331</v>
      </c>
      <c r="I63">
        <f t="shared" ref="I63" si="6">A64</f>
        <v>10310</v>
      </c>
      <c r="J63" t="s">
        <v>327</v>
      </c>
      <c r="K63">
        <v>2700</v>
      </c>
      <c r="L63">
        <v>4</v>
      </c>
      <c r="M63">
        <v>1800</v>
      </c>
      <c r="N63">
        <v>5</v>
      </c>
      <c r="O63">
        <v>50</v>
      </c>
      <c r="P63" t="s">
        <v>332</v>
      </c>
      <c r="U63" t="s">
        <v>215</v>
      </c>
      <c r="V63" t="s">
        <v>213</v>
      </c>
      <c r="W63" t="s">
        <v>229</v>
      </c>
      <c r="X63" t="s">
        <v>230</v>
      </c>
      <c r="Y63" t="s">
        <v>231</v>
      </c>
      <c r="Z63">
        <v>260</v>
      </c>
      <c r="AA63">
        <v>180</v>
      </c>
      <c r="AB63" t="s">
        <v>60</v>
      </c>
      <c r="AC63">
        <v>1010901</v>
      </c>
      <c r="AD63">
        <v>1010902</v>
      </c>
      <c r="AE63">
        <v>10109</v>
      </c>
      <c r="AF63" t="s">
        <v>333</v>
      </c>
      <c r="AG63" t="s">
        <v>340</v>
      </c>
      <c r="AH63" t="s">
        <v>335</v>
      </c>
      <c r="AI63" t="s">
        <v>336</v>
      </c>
      <c r="AJ63">
        <v>0</v>
      </c>
      <c r="AK63">
        <v>0</v>
      </c>
      <c r="AL63">
        <v>0</v>
      </c>
    </row>
    <row r="64" spans="1:38" x14ac:dyDescent="0.15">
      <c r="A64">
        <f t="shared" si="4"/>
        <v>10310</v>
      </c>
      <c r="B64">
        <v>103</v>
      </c>
      <c r="C64" t="s">
        <v>296</v>
      </c>
      <c r="D64" t="s">
        <v>330</v>
      </c>
      <c r="E64">
        <v>1</v>
      </c>
      <c r="F64">
        <v>1007</v>
      </c>
      <c r="G64" t="s">
        <v>304</v>
      </c>
      <c r="H64" t="s">
        <v>331</v>
      </c>
      <c r="I64" t="str">
        <f t="shared" ref="I64" si="7">A65&amp;";"&amp;A66</f>
        <v>10311;10312</v>
      </c>
      <c r="J64" t="s">
        <v>328</v>
      </c>
      <c r="K64">
        <v>2500</v>
      </c>
      <c r="L64">
        <v>4</v>
      </c>
      <c r="M64">
        <v>1700</v>
      </c>
      <c r="N64">
        <v>0</v>
      </c>
      <c r="O64">
        <v>50</v>
      </c>
      <c r="P64" t="s">
        <v>332</v>
      </c>
      <c r="U64" t="s">
        <v>214</v>
      </c>
      <c r="V64" t="s">
        <v>213</v>
      </c>
      <c r="W64" t="s">
        <v>229</v>
      </c>
      <c r="X64" t="s">
        <v>230</v>
      </c>
      <c r="Y64" t="s">
        <v>231</v>
      </c>
      <c r="Z64">
        <v>220</v>
      </c>
      <c r="AA64">
        <v>160</v>
      </c>
      <c r="AB64" t="s">
        <v>60</v>
      </c>
      <c r="AC64">
        <v>1010701</v>
      </c>
      <c r="AD64">
        <v>1010702</v>
      </c>
      <c r="AE64">
        <v>10107</v>
      </c>
      <c r="AF64" t="s">
        <v>333</v>
      </c>
      <c r="AG64" t="s">
        <v>334</v>
      </c>
      <c r="AH64" t="s">
        <v>335</v>
      </c>
      <c r="AI64" t="s">
        <v>336</v>
      </c>
      <c r="AJ64">
        <v>0</v>
      </c>
      <c r="AK64">
        <v>0</v>
      </c>
      <c r="AL64">
        <v>0</v>
      </c>
    </row>
    <row r="65" spans="1:38" x14ac:dyDescent="0.15">
      <c r="A65">
        <f t="shared" si="4"/>
        <v>10311</v>
      </c>
      <c r="B65">
        <v>103</v>
      </c>
      <c r="C65" t="s">
        <v>297</v>
      </c>
      <c r="D65" t="s">
        <v>337</v>
      </c>
      <c r="E65">
        <v>1</v>
      </c>
      <c r="F65">
        <v>1007</v>
      </c>
      <c r="G65" t="s">
        <v>304</v>
      </c>
      <c r="H65" t="s">
        <v>331</v>
      </c>
      <c r="I65">
        <f>A55+100</f>
        <v>10401</v>
      </c>
      <c r="J65" t="s">
        <v>319</v>
      </c>
      <c r="K65">
        <v>2600</v>
      </c>
      <c r="L65">
        <v>4</v>
      </c>
      <c r="M65">
        <v>1750</v>
      </c>
      <c r="N65">
        <v>0</v>
      </c>
      <c r="O65">
        <v>50</v>
      </c>
      <c r="P65" t="s">
        <v>332</v>
      </c>
      <c r="U65" t="s">
        <v>214</v>
      </c>
      <c r="V65" t="s">
        <v>213</v>
      </c>
      <c r="W65" t="s">
        <v>229</v>
      </c>
      <c r="X65" t="s">
        <v>230</v>
      </c>
      <c r="Y65" t="s">
        <v>231</v>
      </c>
      <c r="Z65">
        <v>240</v>
      </c>
      <c r="AA65">
        <v>170</v>
      </c>
      <c r="AB65" t="s">
        <v>60</v>
      </c>
      <c r="AC65">
        <v>1010801</v>
      </c>
      <c r="AD65">
        <v>1010802</v>
      </c>
      <c r="AE65">
        <v>10108</v>
      </c>
      <c r="AF65" t="s">
        <v>333</v>
      </c>
      <c r="AG65" t="s">
        <v>338</v>
      </c>
      <c r="AH65" t="s">
        <v>335</v>
      </c>
      <c r="AI65" t="s">
        <v>336</v>
      </c>
      <c r="AJ65">
        <v>0</v>
      </c>
      <c r="AK65">
        <v>0</v>
      </c>
      <c r="AL65">
        <v>0</v>
      </c>
    </row>
    <row r="66" spans="1:38" x14ac:dyDescent="0.15">
      <c r="A66">
        <f t="shared" si="4"/>
        <v>10312</v>
      </c>
      <c r="B66">
        <v>103</v>
      </c>
      <c r="C66" t="s">
        <v>298</v>
      </c>
      <c r="D66" t="s">
        <v>339</v>
      </c>
      <c r="E66">
        <v>2</v>
      </c>
      <c r="F66">
        <v>1007</v>
      </c>
      <c r="G66" t="s">
        <v>304</v>
      </c>
      <c r="H66" t="s">
        <v>331</v>
      </c>
      <c r="J66" t="s">
        <v>329</v>
      </c>
      <c r="K66">
        <v>2700</v>
      </c>
      <c r="L66">
        <v>4</v>
      </c>
      <c r="M66">
        <v>1800</v>
      </c>
      <c r="N66">
        <v>5</v>
      </c>
      <c r="O66">
        <v>50</v>
      </c>
      <c r="P66" t="s">
        <v>332</v>
      </c>
      <c r="U66" t="s">
        <v>215</v>
      </c>
      <c r="V66" t="s">
        <v>213</v>
      </c>
      <c r="W66" t="s">
        <v>229</v>
      </c>
      <c r="X66" t="s">
        <v>230</v>
      </c>
      <c r="Y66" t="s">
        <v>231</v>
      </c>
      <c r="Z66">
        <v>260</v>
      </c>
      <c r="AA66">
        <v>180</v>
      </c>
      <c r="AB66" t="s">
        <v>60</v>
      </c>
      <c r="AC66">
        <v>1010901</v>
      </c>
      <c r="AD66">
        <v>1010902</v>
      </c>
      <c r="AE66">
        <v>10109</v>
      </c>
      <c r="AF66" t="s">
        <v>333</v>
      </c>
      <c r="AG66" t="s">
        <v>340</v>
      </c>
      <c r="AH66" t="s">
        <v>335</v>
      </c>
      <c r="AI66" t="s">
        <v>336</v>
      </c>
      <c r="AJ66">
        <v>0</v>
      </c>
      <c r="AK66">
        <v>0</v>
      </c>
      <c r="AL66">
        <v>0</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350"/>
  <sheetViews>
    <sheetView workbookViewId="0">
      <selection activeCell="Q3" sqref="Q3"/>
    </sheetView>
  </sheetViews>
  <sheetFormatPr defaultRowHeight="14.25" x14ac:dyDescent="0.15"/>
  <cols>
    <col min="6" max="6" width="11.625" bestFit="1" customWidth="1"/>
    <col min="15" max="15" width="22.75" bestFit="1" customWidth="1"/>
  </cols>
  <sheetData>
    <row r="3" spans="3:18" x14ac:dyDescent="0.15">
      <c r="C3" t="s">
        <v>300</v>
      </c>
      <c r="O3" t="s">
        <v>299</v>
      </c>
      <c r="P3">
        <v>1004</v>
      </c>
      <c r="Q3" t="s">
        <v>301</v>
      </c>
      <c r="R3" t="str">
        <f>CONCATENATE(O3,P3,Q3)</f>
        <v>image/stage_sceneUI/1004.png</v>
      </c>
    </row>
    <row r="4" spans="3:18" x14ac:dyDescent="0.15">
      <c r="O4" t="s">
        <v>299</v>
      </c>
      <c r="P4">
        <v>1005</v>
      </c>
      <c r="Q4" t="s">
        <v>301</v>
      </c>
      <c r="R4" t="str">
        <f t="shared" ref="R4:R64" si="0">CONCATENATE(O4,P4,Q4)</f>
        <v>image/stage_sceneUI/1005.png</v>
      </c>
    </row>
    <row r="5" spans="3:18" x14ac:dyDescent="0.15">
      <c r="O5" t="s">
        <v>299</v>
      </c>
      <c r="P5">
        <v>1004</v>
      </c>
      <c r="Q5" t="s">
        <v>301</v>
      </c>
      <c r="R5" t="str">
        <f t="shared" si="0"/>
        <v>image/stage_sceneUI/1004.png</v>
      </c>
    </row>
    <row r="6" spans="3:18" x14ac:dyDescent="0.15">
      <c r="C6">
        <v>1</v>
      </c>
      <c r="D6" s="1" t="s">
        <v>403</v>
      </c>
      <c r="H6" t="str">
        <f t="shared" ref="H6:H7" si="1">IF(C6=1,"fsdfsdf",(IF(C6=2,"aaa")))</f>
        <v>fsdfsdf</v>
      </c>
      <c r="O6" t="s">
        <v>299</v>
      </c>
      <c r="P6">
        <v>1004</v>
      </c>
      <c r="Q6" t="s">
        <v>301</v>
      </c>
      <c r="R6" t="str">
        <f t="shared" si="0"/>
        <v>image/stage_sceneUI/1004.png</v>
      </c>
    </row>
    <row r="7" spans="3:18" x14ac:dyDescent="0.15">
      <c r="C7">
        <v>1</v>
      </c>
      <c r="D7" s="1" t="s">
        <v>214</v>
      </c>
      <c r="H7" t="str">
        <f t="shared" si="1"/>
        <v>fsdfsdf</v>
      </c>
      <c r="O7" t="s">
        <v>299</v>
      </c>
      <c r="P7">
        <v>1005</v>
      </c>
      <c r="Q7" t="s">
        <v>301</v>
      </c>
      <c r="R7" t="str">
        <f t="shared" si="0"/>
        <v>image/stage_sceneUI/1005.png</v>
      </c>
    </row>
    <row r="8" spans="3:18" x14ac:dyDescent="0.15">
      <c r="C8">
        <v>2</v>
      </c>
      <c r="D8" s="1" t="s">
        <v>404</v>
      </c>
      <c r="H8" t="str">
        <f>IF(C8=1,"fsdfsdf",(IF(C8=2,"aaa")))</f>
        <v>aaa</v>
      </c>
      <c r="O8" t="s">
        <v>299</v>
      </c>
      <c r="P8">
        <v>1005</v>
      </c>
      <c r="Q8" t="s">
        <v>301</v>
      </c>
      <c r="R8" t="str">
        <f t="shared" si="0"/>
        <v>image/stage_sceneUI/1005.png</v>
      </c>
    </row>
    <row r="9" spans="3:18" x14ac:dyDescent="0.15">
      <c r="C9">
        <v>1</v>
      </c>
      <c r="H9" t="str">
        <f t="shared" ref="H9:H16" si="2">IF(C9=1,"fsdfsdf",(IF(C9=2,"aaa")))</f>
        <v>fsdfsdf</v>
      </c>
      <c r="O9" t="s">
        <v>299</v>
      </c>
      <c r="P9">
        <v>1007</v>
      </c>
      <c r="Q9" t="s">
        <v>301</v>
      </c>
      <c r="R9" t="str">
        <f t="shared" si="0"/>
        <v>image/stage_sceneUI/1007.png</v>
      </c>
    </row>
    <row r="10" spans="3:18" x14ac:dyDescent="0.15">
      <c r="C10">
        <v>2</v>
      </c>
      <c r="H10" t="str">
        <f t="shared" si="2"/>
        <v>aaa</v>
      </c>
      <c r="O10" t="s">
        <v>299</v>
      </c>
      <c r="P10">
        <v>1002</v>
      </c>
      <c r="Q10" t="s">
        <v>301</v>
      </c>
      <c r="R10" t="str">
        <f t="shared" si="0"/>
        <v>image/stage_sceneUI/1002.png</v>
      </c>
    </row>
    <row r="11" spans="3:18" x14ac:dyDescent="0.15">
      <c r="C11">
        <v>2</v>
      </c>
      <c r="H11" t="str">
        <f t="shared" si="2"/>
        <v>aaa</v>
      </c>
      <c r="O11" t="s">
        <v>299</v>
      </c>
      <c r="P11">
        <v>1004</v>
      </c>
      <c r="Q11" t="s">
        <v>301</v>
      </c>
      <c r="R11" t="str">
        <f t="shared" si="0"/>
        <v>image/stage_sceneUI/1004.png</v>
      </c>
    </row>
    <row r="12" spans="3:18" x14ac:dyDescent="0.15">
      <c r="C12">
        <v>1</v>
      </c>
      <c r="H12" t="str">
        <f t="shared" si="2"/>
        <v>fsdfsdf</v>
      </c>
      <c r="O12" t="s">
        <v>299</v>
      </c>
      <c r="P12">
        <v>1004</v>
      </c>
      <c r="Q12" t="s">
        <v>301</v>
      </c>
      <c r="R12" t="str">
        <f t="shared" si="0"/>
        <v>image/stage_sceneUI/1004.png</v>
      </c>
    </row>
    <row r="13" spans="3:18" x14ac:dyDescent="0.15">
      <c r="C13">
        <v>1</v>
      </c>
      <c r="H13" t="str">
        <f t="shared" si="2"/>
        <v>fsdfsdf</v>
      </c>
      <c r="O13" t="s">
        <v>299</v>
      </c>
      <c r="P13">
        <v>1005</v>
      </c>
      <c r="Q13" t="s">
        <v>301</v>
      </c>
      <c r="R13" t="str">
        <f t="shared" si="0"/>
        <v>image/stage_sceneUI/1005.png</v>
      </c>
    </row>
    <row r="14" spans="3:18" x14ac:dyDescent="0.15">
      <c r="C14">
        <v>1</v>
      </c>
      <c r="H14" t="str">
        <f t="shared" si="2"/>
        <v>fsdfsdf</v>
      </c>
      <c r="O14" t="s">
        <v>299</v>
      </c>
      <c r="P14">
        <v>1006</v>
      </c>
      <c r="Q14" t="s">
        <v>301</v>
      </c>
      <c r="R14" t="str">
        <f t="shared" si="0"/>
        <v>image/stage_sceneUI/1006.png</v>
      </c>
    </row>
    <row r="15" spans="3:18" x14ac:dyDescent="0.15">
      <c r="C15">
        <v>2</v>
      </c>
      <c r="H15" t="str">
        <f t="shared" si="2"/>
        <v>aaa</v>
      </c>
      <c r="O15" t="s">
        <v>299</v>
      </c>
      <c r="P15">
        <v>1007</v>
      </c>
      <c r="Q15" t="s">
        <v>301</v>
      </c>
      <c r="R15" t="str">
        <f t="shared" si="0"/>
        <v>image/stage_sceneUI/1007.png</v>
      </c>
    </row>
    <row r="16" spans="3:18" x14ac:dyDescent="0.15">
      <c r="C16">
        <v>1</v>
      </c>
      <c r="H16" t="str">
        <f t="shared" si="2"/>
        <v>fsdfsdf</v>
      </c>
      <c r="O16" t="s">
        <v>299</v>
      </c>
      <c r="P16">
        <v>1007</v>
      </c>
      <c r="Q16" t="s">
        <v>301</v>
      </c>
      <c r="R16" t="str">
        <f t="shared" si="0"/>
        <v>image/stage_sceneUI/1007.png</v>
      </c>
    </row>
    <row r="17" spans="2:18" x14ac:dyDescent="0.15">
      <c r="C17">
        <v>3</v>
      </c>
      <c r="H17" t="str">
        <f>IF(C17=1,"ui/stage/qizi1.png;ui/stage/qizi5.png",(IF(C17=2,"ui/stage/qizi3.png;ui/stage/qizi6.png","no icon")))</f>
        <v>no icon</v>
      </c>
      <c r="O17" t="s">
        <v>299</v>
      </c>
      <c r="P17">
        <v>1007</v>
      </c>
      <c r="Q17" t="s">
        <v>301</v>
      </c>
      <c r="R17" t="str">
        <f t="shared" si="0"/>
        <v>image/stage_sceneUI/1007.png</v>
      </c>
    </row>
    <row r="18" spans="2:18" x14ac:dyDescent="0.15">
      <c r="H18">
        <v>4269</v>
      </c>
      <c r="I18">
        <v>272</v>
      </c>
      <c r="J18">
        <v>5529</v>
      </c>
      <c r="K18">
        <f>H18+I18</f>
        <v>4541</v>
      </c>
      <c r="L18">
        <f>J18-K18</f>
        <v>988</v>
      </c>
      <c r="O18" t="s">
        <v>299</v>
      </c>
      <c r="P18">
        <v>1007</v>
      </c>
      <c r="Q18" t="s">
        <v>301</v>
      </c>
      <c r="R18" t="str">
        <f t="shared" si="0"/>
        <v>image/stage_sceneUI/1007.png</v>
      </c>
    </row>
    <row r="19" spans="2:18" x14ac:dyDescent="0.15">
      <c r="H19">
        <v>4390</v>
      </c>
      <c r="I19">
        <v>215</v>
      </c>
      <c r="J19">
        <v>5640</v>
      </c>
      <c r="K19">
        <f>I19+H19</f>
        <v>4605</v>
      </c>
      <c r="L19">
        <f>J19-K19</f>
        <v>1035</v>
      </c>
      <c r="O19" t="s">
        <v>299</v>
      </c>
      <c r="P19">
        <v>1007</v>
      </c>
      <c r="Q19" t="s">
        <v>301</v>
      </c>
      <c r="R19" t="str">
        <f t="shared" si="0"/>
        <v>image/stage_sceneUI/1007.png</v>
      </c>
    </row>
    <row r="20" spans="2:18" x14ac:dyDescent="0.15">
      <c r="O20" t="s">
        <v>299</v>
      </c>
      <c r="P20">
        <v>1007</v>
      </c>
      <c r="Q20" t="s">
        <v>301</v>
      </c>
      <c r="R20" t="str">
        <f t="shared" si="0"/>
        <v>image/stage_sceneUI/1007.png</v>
      </c>
    </row>
    <row r="21" spans="2:18" x14ac:dyDescent="0.15">
      <c r="O21" t="s">
        <v>299</v>
      </c>
      <c r="P21">
        <v>1007</v>
      </c>
      <c r="Q21" t="s">
        <v>301</v>
      </c>
      <c r="R21" t="str">
        <f t="shared" si="0"/>
        <v>image/stage_sceneUI/1007.png</v>
      </c>
    </row>
    <row r="22" spans="2:18" x14ac:dyDescent="0.15">
      <c r="O22" t="s">
        <v>299</v>
      </c>
      <c r="P22">
        <v>1007</v>
      </c>
      <c r="Q22" t="s">
        <v>301</v>
      </c>
      <c r="R22" t="str">
        <f t="shared" si="0"/>
        <v>image/stage_sceneUI/1007.png</v>
      </c>
    </row>
    <row r="23" spans="2:18" x14ac:dyDescent="0.15">
      <c r="O23" t="s">
        <v>299</v>
      </c>
      <c r="P23">
        <v>1007</v>
      </c>
      <c r="Q23" t="s">
        <v>301</v>
      </c>
      <c r="R23" t="str">
        <f t="shared" si="0"/>
        <v>image/stage_sceneUI/1007.png</v>
      </c>
    </row>
    <row r="24" spans="2:18" x14ac:dyDescent="0.15">
      <c r="O24" t="s">
        <v>299</v>
      </c>
      <c r="P24">
        <v>1007</v>
      </c>
      <c r="Q24" t="s">
        <v>301</v>
      </c>
      <c r="R24" t="str">
        <f t="shared" si="0"/>
        <v>image/stage_sceneUI/1007.png</v>
      </c>
    </row>
    <row r="25" spans="2:18" x14ac:dyDescent="0.15">
      <c r="O25" t="s">
        <v>299</v>
      </c>
      <c r="P25">
        <v>1007</v>
      </c>
      <c r="Q25" t="s">
        <v>301</v>
      </c>
      <c r="R25" t="str">
        <f t="shared" si="0"/>
        <v>image/stage_sceneUI/1007.png</v>
      </c>
    </row>
    <row r="26" spans="2:18" x14ac:dyDescent="0.15">
      <c r="F26">
        <v>973</v>
      </c>
      <c r="G26">
        <f>F26</f>
        <v>973</v>
      </c>
      <c r="O26" t="s">
        <v>299</v>
      </c>
      <c r="P26">
        <v>1007</v>
      </c>
      <c r="Q26" t="s">
        <v>301</v>
      </c>
      <c r="R26" t="str">
        <f t="shared" si="0"/>
        <v>image/stage_sceneUI/1007.png</v>
      </c>
    </row>
    <row r="27" spans="2:18" x14ac:dyDescent="0.15">
      <c r="F27">
        <v>300</v>
      </c>
      <c r="G27">
        <f>640-F27</f>
        <v>340</v>
      </c>
      <c r="O27" t="s">
        <v>299</v>
      </c>
      <c r="P27">
        <v>1007</v>
      </c>
      <c r="Q27" t="s">
        <v>301</v>
      </c>
      <c r="R27" t="str">
        <f t="shared" si="0"/>
        <v>image/stage_sceneUI/1007.png</v>
      </c>
    </row>
    <row r="28" spans="2:18" x14ac:dyDescent="0.15">
      <c r="B28" s="1"/>
      <c r="F28" s="1" t="s">
        <v>519</v>
      </c>
      <c r="O28" t="s">
        <v>299</v>
      </c>
      <c r="P28">
        <v>1007</v>
      </c>
      <c r="Q28" t="s">
        <v>301</v>
      </c>
      <c r="R28" t="str">
        <f t="shared" si="0"/>
        <v>image/stage_sceneUI/1007.png</v>
      </c>
    </row>
    <row r="29" spans="2:18" x14ac:dyDescent="0.15">
      <c r="B29" s="1"/>
      <c r="D29" s="1"/>
      <c r="E29" s="11"/>
      <c r="F29" s="10" t="s">
        <v>417</v>
      </c>
      <c r="G29" s="10" t="s">
        <v>418</v>
      </c>
      <c r="H29" t="s">
        <v>405</v>
      </c>
      <c r="I29" s="3"/>
      <c r="K29" s="2"/>
      <c r="O29" t="s">
        <v>299</v>
      </c>
      <c r="P29">
        <v>1007</v>
      </c>
      <c r="Q29" t="s">
        <v>301</v>
      </c>
      <c r="R29" t="str">
        <f t="shared" si="0"/>
        <v>image/stage_sceneUI/1007.png</v>
      </c>
    </row>
    <row r="30" spans="2:18" x14ac:dyDescent="0.15">
      <c r="B30" s="1"/>
      <c r="D30" s="1"/>
      <c r="E30" s="11"/>
      <c r="F30" s="10" t="s">
        <v>419</v>
      </c>
      <c r="G30" s="10" t="s">
        <v>420</v>
      </c>
      <c r="H30" t="s">
        <v>406</v>
      </c>
      <c r="I30" s="3"/>
      <c r="K30" s="2"/>
      <c r="O30" t="s">
        <v>299</v>
      </c>
      <c r="P30">
        <v>1007</v>
      </c>
      <c r="Q30" t="s">
        <v>301</v>
      </c>
      <c r="R30" t="str">
        <f t="shared" si="0"/>
        <v>image/stage_sceneUI/1007.png</v>
      </c>
    </row>
    <row r="31" spans="2:18" x14ac:dyDescent="0.15">
      <c r="B31" s="1"/>
      <c r="D31" s="1"/>
      <c r="E31" s="11"/>
      <c r="F31" s="10" t="s">
        <v>421</v>
      </c>
      <c r="G31" s="10" t="s">
        <v>422</v>
      </c>
      <c r="H31" t="s">
        <v>407</v>
      </c>
      <c r="I31" s="3"/>
      <c r="K31" s="2"/>
      <c r="O31" t="s">
        <v>299</v>
      </c>
      <c r="P31">
        <v>1007</v>
      </c>
      <c r="Q31" t="s">
        <v>301</v>
      </c>
      <c r="R31" t="str">
        <f t="shared" si="0"/>
        <v>image/stage_sceneUI/1007.png</v>
      </c>
    </row>
    <row r="32" spans="2:18" x14ac:dyDescent="0.15">
      <c r="B32" s="1"/>
      <c r="D32" s="1"/>
      <c r="E32" s="11"/>
      <c r="F32" s="10" t="s">
        <v>423</v>
      </c>
      <c r="G32" s="10" t="s">
        <v>424</v>
      </c>
      <c r="H32" t="s">
        <v>408</v>
      </c>
      <c r="I32" s="3"/>
      <c r="K32" s="2"/>
      <c r="O32" t="s">
        <v>299</v>
      </c>
      <c r="P32">
        <v>1007</v>
      </c>
      <c r="Q32" t="s">
        <v>301</v>
      </c>
      <c r="R32" t="str">
        <f t="shared" si="0"/>
        <v>image/stage_sceneUI/1007.png</v>
      </c>
    </row>
    <row r="33" spans="2:18" x14ac:dyDescent="0.15">
      <c r="B33" s="1"/>
      <c r="D33" s="1"/>
      <c r="E33" s="11"/>
      <c r="F33" s="10" t="s">
        <v>425</v>
      </c>
      <c r="G33" s="10" t="s">
        <v>426</v>
      </c>
      <c r="H33" t="s">
        <v>409</v>
      </c>
      <c r="I33" s="3"/>
      <c r="K33" s="2"/>
      <c r="O33" t="s">
        <v>299</v>
      </c>
      <c r="P33">
        <v>1007</v>
      </c>
      <c r="Q33" t="s">
        <v>301</v>
      </c>
      <c r="R33" t="str">
        <f t="shared" si="0"/>
        <v>image/stage_sceneUI/1007.png</v>
      </c>
    </row>
    <row r="34" spans="2:18" x14ac:dyDescent="0.15">
      <c r="B34" s="1"/>
      <c r="D34" s="1"/>
      <c r="E34" s="11"/>
      <c r="F34" s="10" t="s">
        <v>427</v>
      </c>
      <c r="G34" s="10" t="s">
        <v>428</v>
      </c>
      <c r="H34" t="s">
        <v>410</v>
      </c>
      <c r="I34" s="3"/>
      <c r="K34" s="2"/>
      <c r="O34" t="s">
        <v>299</v>
      </c>
      <c r="P34">
        <v>1007</v>
      </c>
      <c r="Q34" t="s">
        <v>301</v>
      </c>
      <c r="R34" t="str">
        <f t="shared" si="0"/>
        <v>image/stage_sceneUI/1007.png</v>
      </c>
    </row>
    <row r="35" spans="2:18" x14ac:dyDescent="0.15">
      <c r="B35" s="1"/>
      <c r="D35" s="1"/>
      <c r="E35" s="11"/>
      <c r="F35" s="10" t="s">
        <v>429</v>
      </c>
      <c r="G35" s="10" t="s">
        <v>430</v>
      </c>
      <c r="H35" t="s">
        <v>411</v>
      </c>
      <c r="I35" s="3"/>
      <c r="K35" s="2"/>
      <c r="O35" t="s">
        <v>299</v>
      </c>
      <c r="P35">
        <v>1007</v>
      </c>
      <c r="Q35" t="s">
        <v>301</v>
      </c>
      <c r="R35" t="str">
        <f t="shared" si="0"/>
        <v>image/stage_sceneUI/1007.png</v>
      </c>
    </row>
    <row r="36" spans="2:18" x14ac:dyDescent="0.15">
      <c r="B36" s="1"/>
      <c r="D36" s="1"/>
      <c r="E36" s="11"/>
      <c r="F36" s="10" t="s">
        <v>431</v>
      </c>
      <c r="G36" s="10" t="s">
        <v>432</v>
      </c>
      <c r="H36" t="s">
        <v>412</v>
      </c>
      <c r="I36" s="3"/>
      <c r="K36" s="2"/>
      <c r="O36" t="s">
        <v>299</v>
      </c>
      <c r="P36">
        <v>1007</v>
      </c>
      <c r="Q36" t="s">
        <v>301</v>
      </c>
      <c r="R36" t="str">
        <f t="shared" si="0"/>
        <v>image/stage_sceneUI/1007.png</v>
      </c>
    </row>
    <row r="37" spans="2:18" x14ac:dyDescent="0.15">
      <c r="B37" s="1"/>
      <c r="D37" s="1"/>
      <c r="E37" s="11"/>
      <c r="F37" s="10" t="s">
        <v>433</v>
      </c>
      <c r="G37" s="10" t="s">
        <v>434</v>
      </c>
      <c r="H37" t="s">
        <v>413</v>
      </c>
      <c r="I37" s="3"/>
      <c r="K37" s="2"/>
      <c r="O37" t="s">
        <v>299</v>
      </c>
      <c r="P37">
        <v>1007</v>
      </c>
      <c r="Q37" t="s">
        <v>301</v>
      </c>
      <c r="R37" t="str">
        <f t="shared" si="0"/>
        <v>image/stage_sceneUI/1007.png</v>
      </c>
    </row>
    <row r="38" spans="2:18" x14ac:dyDescent="0.15">
      <c r="B38" s="1"/>
      <c r="D38" s="1"/>
      <c r="E38" s="11"/>
      <c r="F38" s="10" t="s">
        <v>435</v>
      </c>
      <c r="G38" s="10" t="s">
        <v>436</v>
      </c>
      <c r="H38" t="s">
        <v>414</v>
      </c>
      <c r="I38" s="3"/>
      <c r="K38" s="2"/>
      <c r="O38" t="s">
        <v>299</v>
      </c>
      <c r="P38">
        <v>1007</v>
      </c>
      <c r="Q38" t="s">
        <v>301</v>
      </c>
      <c r="R38" t="str">
        <f t="shared" si="0"/>
        <v>image/stage_sceneUI/1007.png</v>
      </c>
    </row>
    <row r="39" spans="2:18" x14ac:dyDescent="0.15">
      <c r="B39" s="1"/>
      <c r="D39" s="1"/>
      <c r="E39" s="11"/>
      <c r="F39" s="10" t="s">
        <v>437</v>
      </c>
      <c r="G39" s="10" t="s">
        <v>438</v>
      </c>
      <c r="H39" t="s">
        <v>415</v>
      </c>
      <c r="I39" s="3"/>
      <c r="K39" s="2"/>
      <c r="O39" t="s">
        <v>299</v>
      </c>
      <c r="P39">
        <v>1007</v>
      </c>
      <c r="Q39" t="s">
        <v>301</v>
      </c>
      <c r="R39" t="str">
        <f t="shared" si="0"/>
        <v>image/stage_sceneUI/1007.png</v>
      </c>
    </row>
    <row r="40" spans="2:18" x14ac:dyDescent="0.15">
      <c r="B40" s="1"/>
      <c r="D40" s="1"/>
      <c r="E40" s="11"/>
      <c r="F40" s="10" t="s">
        <v>439</v>
      </c>
      <c r="G40" s="10" t="s">
        <v>440</v>
      </c>
      <c r="H40" t="s">
        <v>416</v>
      </c>
      <c r="I40" s="3"/>
      <c r="K40" s="2"/>
      <c r="O40" t="s">
        <v>299</v>
      </c>
      <c r="P40">
        <v>1007</v>
      </c>
      <c r="Q40" t="s">
        <v>301</v>
      </c>
      <c r="R40" t="str">
        <f t="shared" si="0"/>
        <v>image/stage_sceneUI/1007.png</v>
      </c>
    </row>
    <row r="41" spans="2:18" x14ac:dyDescent="0.15">
      <c r="B41" s="1"/>
      <c r="D41" s="1"/>
      <c r="E41" s="11"/>
      <c r="F41" s="10" t="s">
        <v>441</v>
      </c>
      <c r="G41" s="10" t="s">
        <v>442</v>
      </c>
      <c r="H41" t="s">
        <v>520</v>
      </c>
      <c r="I41" s="3"/>
      <c r="K41" s="2"/>
      <c r="O41" t="s">
        <v>299</v>
      </c>
      <c r="P41">
        <v>1007</v>
      </c>
      <c r="Q41" t="s">
        <v>301</v>
      </c>
      <c r="R41" t="str">
        <f t="shared" si="0"/>
        <v>image/stage_sceneUI/1007.png</v>
      </c>
    </row>
    <row r="42" spans="2:18" x14ac:dyDescent="0.15">
      <c r="B42" s="1"/>
      <c r="D42" s="1"/>
      <c r="E42" s="11"/>
      <c r="F42" s="10" t="s">
        <v>443</v>
      </c>
      <c r="G42" s="10" t="s">
        <v>444</v>
      </c>
      <c r="H42" t="s">
        <v>521</v>
      </c>
      <c r="I42" s="3"/>
      <c r="K42" s="2"/>
      <c r="O42" t="s">
        <v>299</v>
      </c>
      <c r="P42">
        <v>1007</v>
      </c>
      <c r="Q42" t="s">
        <v>301</v>
      </c>
      <c r="R42" t="str">
        <f t="shared" si="0"/>
        <v>image/stage_sceneUI/1007.png</v>
      </c>
    </row>
    <row r="43" spans="2:18" x14ac:dyDescent="0.15">
      <c r="B43" s="1"/>
      <c r="D43" s="1"/>
      <c r="E43" s="11"/>
      <c r="F43" s="10" t="s">
        <v>445</v>
      </c>
      <c r="G43" s="10" t="s">
        <v>446</v>
      </c>
      <c r="H43" t="s">
        <v>522</v>
      </c>
      <c r="I43" s="3"/>
      <c r="K43" s="2"/>
      <c r="O43" t="s">
        <v>299</v>
      </c>
      <c r="P43">
        <v>1007</v>
      </c>
      <c r="Q43" t="s">
        <v>301</v>
      </c>
      <c r="R43" t="str">
        <f t="shared" si="0"/>
        <v>image/stage_sceneUI/1007.png</v>
      </c>
    </row>
    <row r="44" spans="2:18" x14ac:dyDescent="0.15">
      <c r="B44" s="1"/>
      <c r="D44" s="1"/>
      <c r="E44" s="11"/>
      <c r="F44" s="10" t="s">
        <v>447</v>
      </c>
      <c r="G44" s="10" t="s">
        <v>448</v>
      </c>
      <c r="H44" t="s">
        <v>523</v>
      </c>
      <c r="I44" s="3"/>
      <c r="K44" s="2"/>
      <c r="O44" t="s">
        <v>299</v>
      </c>
      <c r="P44">
        <v>1007</v>
      </c>
      <c r="Q44" t="s">
        <v>301</v>
      </c>
      <c r="R44" t="str">
        <f t="shared" si="0"/>
        <v>image/stage_sceneUI/1007.png</v>
      </c>
    </row>
    <row r="45" spans="2:18" x14ac:dyDescent="0.15">
      <c r="B45" s="1"/>
      <c r="D45" s="1"/>
      <c r="E45" s="11"/>
      <c r="F45" s="10" t="s">
        <v>449</v>
      </c>
      <c r="G45" s="10" t="s">
        <v>450</v>
      </c>
      <c r="H45" t="s">
        <v>524</v>
      </c>
      <c r="I45" s="3"/>
      <c r="K45" s="2"/>
      <c r="O45" t="s">
        <v>299</v>
      </c>
      <c r="P45">
        <v>1007</v>
      </c>
      <c r="Q45" t="s">
        <v>301</v>
      </c>
      <c r="R45" t="str">
        <f t="shared" si="0"/>
        <v>image/stage_sceneUI/1007.png</v>
      </c>
    </row>
    <row r="46" spans="2:18" x14ac:dyDescent="0.15">
      <c r="B46" s="1"/>
      <c r="D46" s="1"/>
      <c r="E46" s="11"/>
      <c r="F46" s="10" t="s">
        <v>451</v>
      </c>
      <c r="G46" s="10" t="s">
        <v>452</v>
      </c>
      <c r="H46" t="s">
        <v>525</v>
      </c>
      <c r="I46" s="3"/>
      <c r="K46" s="2"/>
      <c r="O46" t="s">
        <v>299</v>
      </c>
      <c r="P46">
        <v>1007</v>
      </c>
      <c r="Q46" t="s">
        <v>301</v>
      </c>
      <c r="R46" t="str">
        <f t="shared" si="0"/>
        <v>image/stage_sceneUI/1007.png</v>
      </c>
    </row>
    <row r="47" spans="2:18" x14ac:dyDescent="0.15">
      <c r="B47" s="1"/>
      <c r="D47" s="1"/>
      <c r="E47" s="11"/>
      <c r="F47" s="10" t="s">
        <v>453</v>
      </c>
      <c r="G47" s="10" t="s">
        <v>454</v>
      </c>
      <c r="H47" t="s">
        <v>526</v>
      </c>
      <c r="I47" s="3"/>
      <c r="K47" s="2"/>
      <c r="O47" t="s">
        <v>299</v>
      </c>
      <c r="P47">
        <v>1007</v>
      </c>
      <c r="Q47" t="s">
        <v>301</v>
      </c>
      <c r="R47" t="str">
        <f t="shared" si="0"/>
        <v>image/stage_sceneUI/1007.png</v>
      </c>
    </row>
    <row r="48" spans="2:18" x14ac:dyDescent="0.15">
      <c r="B48" s="1"/>
      <c r="D48" s="1"/>
      <c r="E48" s="11"/>
      <c r="F48" s="10" t="s">
        <v>455</v>
      </c>
      <c r="G48" s="10" t="s">
        <v>456</v>
      </c>
      <c r="H48" t="s">
        <v>527</v>
      </c>
      <c r="I48" s="3"/>
      <c r="K48" s="2"/>
      <c r="O48" t="s">
        <v>299</v>
      </c>
      <c r="P48">
        <v>1007</v>
      </c>
      <c r="Q48" t="s">
        <v>301</v>
      </c>
      <c r="R48" t="str">
        <f t="shared" si="0"/>
        <v>image/stage_sceneUI/1007.png</v>
      </c>
    </row>
    <row r="49" spans="2:18" x14ac:dyDescent="0.15">
      <c r="B49" s="1"/>
      <c r="D49" s="1"/>
      <c r="E49" s="11"/>
      <c r="F49" s="10" t="s">
        <v>457</v>
      </c>
      <c r="G49" s="10" t="s">
        <v>458</v>
      </c>
      <c r="H49" t="s">
        <v>528</v>
      </c>
      <c r="I49" s="3"/>
      <c r="K49" s="2"/>
      <c r="O49" t="s">
        <v>299</v>
      </c>
      <c r="P49">
        <v>1007</v>
      </c>
      <c r="Q49" t="s">
        <v>301</v>
      </c>
      <c r="R49" t="str">
        <f t="shared" si="0"/>
        <v>image/stage_sceneUI/1007.png</v>
      </c>
    </row>
    <row r="50" spans="2:18" x14ac:dyDescent="0.15">
      <c r="B50" s="1"/>
      <c r="D50" s="1"/>
      <c r="E50" s="11"/>
      <c r="F50" s="10" t="s">
        <v>459</v>
      </c>
      <c r="G50" s="10" t="s">
        <v>460</v>
      </c>
      <c r="H50" t="s">
        <v>529</v>
      </c>
      <c r="I50" s="3"/>
      <c r="K50" s="2"/>
      <c r="O50" t="s">
        <v>299</v>
      </c>
      <c r="P50">
        <v>1007</v>
      </c>
      <c r="Q50" t="s">
        <v>301</v>
      </c>
      <c r="R50" t="str">
        <f t="shared" si="0"/>
        <v>image/stage_sceneUI/1007.png</v>
      </c>
    </row>
    <row r="51" spans="2:18" x14ac:dyDescent="0.15">
      <c r="B51" s="1"/>
      <c r="D51" s="1"/>
      <c r="E51" s="11"/>
      <c r="F51" s="10" t="s">
        <v>461</v>
      </c>
      <c r="G51" s="10" t="s">
        <v>462</v>
      </c>
      <c r="H51" t="s">
        <v>530</v>
      </c>
      <c r="I51" s="3"/>
      <c r="K51" s="2"/>
      <c r="O51" t="s">
        <v>299</v>
      </c>
      <c r="P51">
        <v>1007</v>
      </c>
      <c r="Q51" t="s">
        <v>301</v>
      </c>
      <c r="R51" t="str">
        <f t="shared" si="0"/>
        <v>image/stage_sceneUI/1007.png</v>
      </c>
    </row>
    <row r="52" spans="2:18" x14ac:dyDescent="0.15">
      <c r="B52" s="1"/>
      <c r="D52" s="1"/>
      <c r="E52" s="11"/>
      <c r="F52" s="10" t="s">
        <v>463</v>
      </c>
      <c r="G52" s="10" t="s">
        <v>464</v>
      </c>
      <c r="H52" t="s">
        <v>531</v>
      </c>
      <c r="I52" s="3"/>
      <c r="K52" s="2"/>
      <c r="O52" t="s">
        <v>299</v>
      </c>
      <c r="P52">
        <v>1007</v>
      </c>
      <c r="Q52" t="s">
        <v>301</v>
      </c>
      <c r="R52" t="str">
        <f t="shared" si="0"/>
        <v>image/stage_sceneUI/1007.png</v>
      </c>
    </row>
    <row r="53" spans="2:18" x14ac:dyDescent="0.15">
      <c r="B53" s="1"/>
      <c r="D53" s="1"/>
      <c r="E53" s="11"/>
      <c r="F53" s="10" t="s">
        <v>465</v>
      </c>
      <c r="G53" s="10" t="s">
        <v>466</v>
      </c>
      <c r="H53" t="s">
        <v>532</v>
      </c>
      <c r="I53" s="3"/>
      <c r="K53" s="2"/>
      <c r="O53" t="s">
        <v>299</v>
      </c>
      <c r="P53">
        <v>1007</v>
      </c>
      <c r="Q53" t="s">
        <v>301</v>
      </c>
      <c r="R53" t="str">
        <f t="shared" si="0"/>
        <v>image/stage_sceneUI/1007.png</v>
      </c>
    </row>
    <row r="54" spans="2:18" x14ac:dyDescent="0.15">
      <c r="B54" s="1"/>
      <c r="D54" s="1"/>
      <c r="E54" s="11"/>
      <c r="F54" s="10" t="s">
        <v>467</v>
      </c>
      <c r="G54" s="10" t="s">
        <v>468</v>
      </c>
      <c r="H54" t="s">
        <v>533</v>
      </c>
      <c r="I54" s="3"/>
      <c r="K54" s="2"/>
      <c r="O54" t="s">
        <v>299</v>
      </c>
      <c r="P54">
        <v>1007</v>
      </c>
      <c r="Q54" t="s">
        <v>301</v>
      </c>
      <c r="R54" t="str">
        <f t="shared" si="0"/>
        <v>image/stage_sceneUI/1007.png</v>
      </c>
    </row>
    <row r="55" spans="2:18" x14ac:dyDescent="0.15">
      <c r="B55" s="1"/>
      <c r="D55" s="1"/>
      <c r="E55" s="11"/>
      <c r="F55" s="10" t="s">
        <v>469</v>
      </c>
      <c r="G55" s="10" t="s">
        <v>470</v>
      </c>
      <c r="H55" t="s">
        <v>534</v>
      </c>
      <c r="I55" s="3"/>
      <c r="K55" s="2"/>
      <c r="O55" t="s">
        <v>299</v>
      </c>
      <c r="P55">
        <v>1007</v>
      </c>
      <c r="Q55" t="s">
        <v>301</v>
      </c>
      <c r="R55" t="str">
        <f t="shared" si="0"/>
        <v>image/stage_sceneUI/1007.png</v>
      </c>
    </row>
    <row r="56" spans="2:18" x14ac:dyDescent="0.15">
      <c r="B56" s="1"/>
      <c r="D56" s="1"/>
      <c r="E56" s="11"/>
      <c r="F56" s="10" t="s">
        <v>471</v>
      </c>
      <c r="G56" s="10" t="s">
        <v>472</v>
      </c>
      <c r="H56" t="s">
        <v>535</v>
      </c>
      <c r="I56" s="3"/>
      <c r="K56" s="2"/>
      <c r="O56" t="s">
        <v>299</v>
      </c>
      <c r="P56">
        <v>1007</v>
      </c>
      <c r="Q56" t="s">
        <v>301</v>
      </c>
      <c r="R56" t="str">
        <f t="shared" si="0"/>
        <v>image/stage_sceneUI/1007.png</v>
      </c>
    </row>
    <row r="57" spans="2:18" x14ac:dyDescent="0.15">
      <c r="B57" s="1"/>
      <c r="D57" s="1"/>
      <c r="E57" s="11"/>
      <c r="F57" s="10" t="s">
        <v>473</v>
      </c>
      <c r="G57" s="10" t="s">
        <v>474</v>
      </c>
      <c r="H57" t="s">
        <v>536</v>
      </c>
      <c r="I57" s="3"/>
      <c r="K57" s="2"/>
      <c r="O57" t="s">
        <v>299</v>
      </c>
      <c r="P57">
        <v>1007</v>
      </c>
      <c r="Q57" t="s">
        <v>301</v>
      </c>
      <c r="R57" t="str">
        <f t="shared" si="0"/>
        <v>image/stage_sceneUI/1007.png</v>
      </c>
    </row>
    <row r="58" spans="2:18" x14ac:dyDescent="0.15">
      <c r="B58" s="1"/>
      <c r="D58" s="1"/>
      <c r="E58" s="11"/>
      <c r="F58" s="10" t="s">
        <v>475</v>
      </c>
      <c r="G58" s="10" t="s">
        <v>476</v>
      </c>
      <c r="H58" t="s">
        <v>537</v>
      </c>
      <c r="I58" s="3"/>
      <c r="K58" s="2"/>
      <c r="O58" t="s">
        <v>299</v>
      </c>
      <c r="P58">
        <v>1007</v>
      </c>
      <c r="Q58" t="s">
        <v>301</v>
      </c>
      <c r="R58" t="str">
        <f t="shared" si="0"/>
        <v>image/stage_sceneUI/1007.png</v>
      </c>
    </row>
    <row r="59" spans="2:18" x14ac:dyDescent="0.15">
      <c r="B59" s="1"/>
      <c r="D59" s="1"/>
      <c r="E59" s="11"/>
      <c r="F59" s="10" t="s">
        <v>477</v>
      </c>
      <c r="G59" s="10" t="s">
        <v>478</v>
      </c>
      <c r="H59" t="s">
        <v>538</v>
      </c>
      <c r="I59" s="3"/>
      <c r="K59" s="2"/>
      <c r="O59" t="s">
        <v>299</v>
      </c>
      <c r="P59">
        <v>1007</v>
      </c>
      <c r="Q59" t="s">
        <v>301</v>
      </c>
      <c r="R59" t="str">
        <f t="shared" si="0"/>
        <v>image/stage_sceneUI/1007.png</v>
      </c>
    </row>
    <row r="60" spans="2:18" x14ac:dyDescent="0.15">
      <c r="B60" s="1"/>
      <c r="D60" s="1"/>
      <c r="E60" s="11"/>
      <c r="F60" s="10" t="s">
        <v>479</v>
      </c>
      <c r="G60" s="10" t="s">
        <v>480</v>
      </c>
      <c r="H60" t="s">
        <v>539</v>
      </c>
      <c r="I60" s="3"/>
      <c r="K60" s="2"/>
      <c r="O60" t="s">
        <v>299</v>
      </c>
      <c r="P60">
        <v>1007</v>
      </c>
      <c r="Q60" t="s">
        <v>301</v>
      </c>
      <c r="R60" t="str">
        <f t="shared" si="0"/>
        <v>image/stage_sceneUI/1007.png</v>
      </c>
    </row>
    <row r="61" spans="2:18" x14ac:dyDescent="0.15">
      <c r="B61" s="1"/>
      <c r="D61" s="1"/>
      <c r="E61" s="11"/>
      <c r="F61" s="10" t="s">
        <v>481</v>
      </c>
      <c r="G61" s="10" t="s">
        <v>482</v>
      </c>
      <c r="H61" t="s">
        <v>540</v>
      </c>
      <c r="I61" s="3"/>
      <c r="K61" s="2"/>
      <c r="O61" t="s">
        <v>299</v>
      </c>
      <c r="P61">
        <v>1007</v>
      </c>
      <c r="Q61" t="s">
        <v>301</v>
      </c>
      <c r="R61" t="str">
        <f t="shared" si="0"/>
        <v>image/stage_sceneUI/1007.png</v>
      </c>
    </row>
    <row r="62" spans="2:18" x14ac:dyDescent="0.15">
      <c r="B62" s="1"/>
      <c r="D62" s="1"/>
      <c r="E62" s="11"/>
      <c r="F62" s="10" t="s">
        <v>483</v>
      </c>
      <c r="G62" s="10" t="s">
        <v>484</v>
      </c>
      <c r="H62" t="s">
        <v>541</v>
      </c>
      <c r="I62" s="3"/>
      <c r="K62" s="2"/>
      <c r="O62" t="s">
        <v>299</v>
      </c>
      <c r="P62">
        <v>1007</v>
      </c>
      <c r="Q62" t="s">
        <v>301</v>
      </c>
      <c r="R62" t="str">
        <f t="shared" si="0"/>
        <v>image/stage_sceneUI/1007.png</v>
      </c>
    </row>
    <row r="63" spans="2:18" x14ac:dyDescent="0.15">
      <c r="B63" s="1"/>
      <c r="D63" s="1"/>
      <c r="E63" s="11"/>
      <c r="F63" s="10" t="s">
        <v>485</v>
      </c>
      <c r="G63" s="10" t="s">
        <v>486</v>
      </c>
      <c r="H63" t="s">
        <v>542</v>
      </c>
      <c r="I63" s="3"/>
      <c r="K63" s="2"/>
      <c r="O63" t="s">
        <v>299</v>
      </c>
      <c r="P63">
        <v>1007</v>
      </c>
      <c r="Q63" t="s">
        <v>301</v>
      </c>
      <c r="R63" t="str">
        <f t="shared" si="0"/>
        <v>image/stage_sceneUI/1007.png</v>
      </c>
    </row>
    <row r="64" spans="2:18" x14ac:dyDescent="0.15">
      <c r="B64" s="1"/>
      <c r="D64" s="1"/>
      <c r="E64" s="11"/>
      <c r="F64" s="10" t="s">
        <v>487</v>
      </c>
      <c r="G64" s="10" t="s">
        <v>488</v>
      </c>
      <c r="H64" t="s">
        <v>543</v>
      </c>
      <c r="I64" s="3"/>
      <c r="K64" s="2"/>
      <c r="O64" t="s">
        <v>299</v>
      </c>
      <c r="P64">
        <v>1007</v>
      </c>
      <c r="Q64" t="s">
        <v>301</v>
      </c>
      <c r="R64" t="str">
        <f t="shared" si="0"/>
        <v>image/stage_sceneUI/1007.png</v>
      </c>
    </row>
    <row r="65" spans="2:18" x14ac:dyDescent="0.15">
      <c r="B65" s="1"/>
      <c r="D65" s="1"/>
      <c r="E65" s="11"/>
      <c r="F65" s="10" t="s">
        <v>489</v>
      </c>
      <c r="G65" s="10" t="s">
        <v>490</v>
      </c>
      <c r="H65" t="s">
        <v>544</v>
      </c>
      <c r="I65" s="3"/>
      <c r="K65" s="2"/>
      <c r="O65" t="s">
        <v>299</v>
      </c>
      <c r="P65">
        <v>1007</v>
      </c>
      <c r="Q65" t="s">
        <v>301</v>
      </c>
      <c r="R65" t="str">
        <f t="shared" ref="R65:R123" si="3">CONCATENATE(O65,P65,Q65)</f>
        <v>image/stage_sceneUI/1007.png</v>
      </c>
    </row>
    <row r="66" spans="2:18" x14ac:dyDescent="0.15">
      <c r="B66" s="1"/>
      <c r="D66" s="1"/>
      <c r="E66" s="11"/>
      <c r="F66" s="10" t="s">
        <v>491</v>
      </c>
      <c r="G66" s="10" t="s">
        <v>492</v>
      </c>
      <c r="H66" t="s">
        <v>545</v>
      </c>
      <c r="I66" s="3"/>
      <c r="K66" s="2"/>
      <c r="O66" t="s">
        <v>299</v>
      </c>
      <c r="P66">
        <v>1007</v>
      </c>
      <c r="Q66" t="s">
        <v>301</v>
      </c>
      <c r="R66" t="str">
        <f t="shared" si="3"/>
        <v>image/stage_sceneUI/1007.png</v>
      </c>
    </row>
    <row r="67" spans="2:18" x14ac:dyDescent="0.15">
      <c r="B67" s="1"/>
      <c r="D67" s="1"/>
      <c r="E67" s="11"/>
      <c r="F67" s="10" t="s">
        <v>493</v>
      </c>
      <c r="G67" s="10" t="s">
        <v>494</v>
      </c>
      <c r="H67" t="s">
        <v>546</v>
      </c>
      <c r="I67" s="3"/>
      <c r="K67" s="2"/>
      <c r="O67" t="s">
        <v>299</v>
      </c>
      <c r="P67">
        <v>1007</v>
      </c>
      <c r="Q67" t="s">
        <v>301</v>
      </c>
      <c r="R67" t="str">
        <f t="shared" si="3"/>
        <v>image/stage_sceneUI/1007.png</v>
      </c>
    </row>
    <row r="68" spans="2:18" x14ac:dyDescent="0.15">
      <c r="B68" s="1"/>
      <c r="D68" s="1"/>
      <c r="E68" s="11"/>
      <c r="F68" s="10" t="s">
        <v>495</v>
      </c>
      <c r="G68" s="10" t="s">
        <v>496</v>
      </c>
      <c r="H68" t="s">
        <v>547</v>
      </c>
      <c r="I68" s="3"/>
      <c r="K68" s="2"/>
      <c r="O68" t="s">
        <v>299</v>
      </c>
      <c r="P68">
        <v>1007</v>
      </c>
      <c r="Q68" t="s">
        <v>301</v>
      </c>
      <c r="R68" t="str">
        <f t="shared" si="3"/>
        <v>image/stage_sceneUI/1007.png</v>
      </c>
    </row>
    <row r="69" spans="2:18" x14ac:dyDescent="0.15">
      <c r="B69" s="1"/>
      <c r="D69" s="1"/>
      <c r="E69" s="11"/>
      <c r="F69" s="10" t="s">
        <v>497</v>
      </c>
      <c r="G69" s="10" t="s">
        <v>498</v>
      </c>
      <c r="H69" t="s">
        <v>548</v>
      </c>
      <c r="I69" s="3"/>
      <c r="K69" s="2"/>
      <c r="O69" t="s">
        <v>299</v>
      </c>
      <c r="P69">
        <v>1007</v>
      </c>
      <c r="Q69" t="s">
        <v>301</v>
      </c>
      <c r="R69" t="str">
        <f t="shared" si="3"/>
        <v>image/stage_sceneUI/1007.png</v>
      </c>
    </row>
    <row r="70" spans="2:18" x14ac:dyDescent="0.15">
      <c r="B70" s="1"/>
      <c r="D70" s="1"/>
      <c r="E70" s="11"/>
      <c r="F70" s="10" t="s">
        <v>499</v>
      </c>
      <c r="G70" s="10" t="s">
        <v>500</v>
      </c>
      <c r="H70" t="s">
        <v>549</v>
      </c>
      <c r="I70" s="3"/>
      <c r="K70" s="2"/>
      <c r="O70" t="s">
        <v>299</v>
      </c>
      <c r="P70">
        <v>1007</v>
      </c>
      <c r="Q70" t="s">
        <v>301</v>
      </c>
      <c r="R70" t="str">
        <f t="shared" si="3"/>
        <v>image/stage_sceneUI/1007.png</v>
      </c>
    </row>
    <row r="71" spans="2:18" x14ac:dyDescent="0.15">
      <c r="B71" s="1"/>
      <c r="D71" s="1"/>
      <c r="E71" s="11"/>
      <c r="F71" s="10" t="s">
        <v>501</v>
      </c>
      <c r="G71" s="10" t="s">
        <v>502</v>
      </c>
      <c r="H71" t="s">
        <v>550</v>
      </c>
      <c r="I71" s="3"/>
      <c r="K71" s="2"/>
      <c r="O71" t="s">
        <v>299</v>
      </c>
      <c r="P71">
        <v>1007</v>
      </c>
      <c r="Q71" t="s">
        <v>301</v>
      </c>
      <c r="R71" t="str">
        <f t="shared" si="3"/>
        <v>image/stage_sceneUI/1007.png</v>
      </c>
    </row>
    <row r="72" spans="2:18" x14ac:dyDescent="0.15">
      <c r="B72" s="1"/>
      <c r="D72" s="1"/>
      <c r="E72" s="11"/>
      <c r="F72" s="10" t="s">
        <v>503</v>
      </c>
      <c r="G72" s="10" t="s">
        <v>504</v>
      </c>
      <c r="H72" t="s">
        <v>551</v>
      </c>
      <c r="I72" s="3"/>
      <c r="K72" s="2"/>
      <c r="O72" t="s">
        <v>299</v>
      </c>
      <c r="P72">
        <v>1007</v>
      </c>
      <c r="Q72" t="s">
        <v>301</v>
      </c>
      <c r="R72" t="str">
        <f t="shared" si="3"/>
        <v>image/stage_sceneUI/1007.png</v>
      </c>
    </row>
    <row r="73" spans="2:18" x14ac:dyDescent="0.15">
      <c r="B73" s="1"/>
      <c r="D73" s="1"/>
      <c r="E73" s="11"/>
      <c r="F73" s="10" t="s">
        <v>505</v>
      </c>
      <c r="G73" s="10" t="s">
        <v>506</v>
      </c>
      <c r="H73" t="s">
        <v>552</v>
      </c>
      <c r="I73" s="3"/>
      <c r="K73" s="2"/>
      <c r="O73" t="s">
        <v>299</v>
      </c>
      <c r="P73">
        <v>1007</v>
      </c>
      <c r="Q73" t="s">
        <v>301</v>
      </c>
      <c r="R73" t="str">
        <f t="shared" si="3"/>
        <v>image/stage_sceneUI/1007.png</v>
      </c>
    </row>
    <row r="74" spans="2:18" x14ac:dyDescent="0.15">
      <c r="B74" s="1"/>
      <c r="D74" s="1"/>
      <c r="E74" s="11"/>
      <c r="F74" s="10" t="s">
        <v>507</v>
      </c>
      <c r="G74" s="10" t="s">
        <v>508</v>
      </c>
      <c r="H74" t="s">
        <v>553</v>
      </c>
      <c r="I74" s="3"/>
      <c r="K74" s="2"/>
      <c r="O74" t="s">
        <v>299</v>
      </c>
      <c r="P74">
        <v>1007</v>
      </c>
      <c r="Q74" t="s">
        <v>301</v>
      </c>
      <c r="R74" t="str">
        <f t="shared" si="3"/>
        <v>image/stage_sceneUI/1007.png</v>
      </c>
    </row>
    <row r="75" spans="2:18" x14ac:dyDescent="0.15">
      <c r="B75" s="1"/>
      <c r="D75" s="1"/>
      <c r="E75" s="11"/>
      <c r="F75" s="10" t="s">
        <v>509</v>
      </c>
      <c r="G75" s="10" t="s">
        <v>510</v>
      </c>
      <c r="H75" t="s">
        <v>554</v>
      </c>
      <c r="I75" s="3"/>
      <c r="K75" s="2"/>
      <c r="O75" t="s">
        <v>299</v>
      </c>
      <c r="P75">
        <v>1007</v>
      </c>
      <c r="Q75" t="s">
        <v>301</v>
      </c>
      <c r="R75" t="str">
        <f t="shared" si="3"/>
        <v>image/stage_sceneUI/1007.png</v>
      </c>
    </row>
    <row r="76" spans="2:18" x14ac:dyDescent="0.15">
      <c r="B76" s="1"/>
      <c r="D76" s="1"/>
      <c r="E76" s="11"/>
      <c r="F76" s="10" t="s">
        <v>511</v>
      </c>
      <c r="G76" s="10" t="s">
        <v>512</v>
      </c>
      <c r="H76" t="s">
        <v>555</v>
      </c>
      <c r="I76" s="3"/>
      <c r="K76" s="2"/>
      <c r="O76" t="s">
        <v>299</v>
      </c>
      <c r="P76">
        <v>1007</v>
      </c>
      <c r="Q76" t="s">
        <v>301</v>
      </c>
      <c r="R76" t="str">
        <f t="shared" si="3"/>
        <v>image/stage_sceneUI/1007.png</v>
      </c>
    </row>
    <row r="77" spans="2:18" x14ac:dyDescent="0.15">
      <c r="B77" s="1"/>
      <c r="D77" s="1"/>
      <c r="E77" s="11"/>
      <c r="F77" s="10" t="s">
        <v>513</v>
      </c>
      <c r="G77" s="10" t="s">
        <v>514</v>
      </c>
      <c r="H77" t="s">
        <v>556</v>
      </c>
      <c r="I77" s="3"/>
      <c r="K77" s="2"/>
      <c r="O77" t="s">
        <v>299</v>
      </c>
      <c r="P77">
        <v>1007</v>
      </c>
      <c r="Q77" t="s">
        <v>301</v>
      </c>
      <c r="R77" t="str">
        <f t="shared" si="3"/>
        <v>image/stage_sceneUI/1007.png</v>
      </c>
    </row>
    <row r="78" spans="2:18" x14ac:dyDescent="0.15">
      <c r="B78" s="1"/>
      <c r="D78" s="1"/>
      <c r="E78" s="11"/>
      <c r="F78" s="10" t="s">
        <v>515</v>
      </c>
      <c r="G78" s="10" t="s">
        <v>516</v>
      </c>
      <c r="H78" t="s">
        <v>557</v>
      </c>
      <c r="I78" s="3"/>
      <c r="K78" s="2"/>
      <c r="O78" t="s">
        <v>299</v>
      </c>
      <c r="P78">
        <v>1007</v>
      </c>
      <c r="Q78" t="s">
        <v>301</v>
      </c>
      <c r="R78" t="str">
        <f t="shared" si="3"/>
        <v>image/stage_sceneUI/1007.png</v>
      </c>
    </row>
    <row r="79" spans="2:18" x14ac:dyDescent="0.15">
      <c r="B79" s="1"/>
      <c r="D79" s="1"/>
      <c r="E79" s="11"/>
      <c r="F79" s="10" t="s">
        <v>517</v>
      </c>
      <c r="G79" s="10" t="s">
        <v>518</v>
      </c>
      <c r="H79" t="s">
        <v>558</v>
      </c>
      <c r="I79" s="3"/>
      <c r="K79" s="2"/>
      <c r="O79" t="s">
        <v>299</v>
      </c>
      <c r="P79">
        <v>1007</v>
      </c>
      <c r="Q79" t="s">
        <v>301</v>
      </c>
      <c r="R79" t="str">
        <f t="shared" si="3"/>
        <v>image/stage_sceneUI/1007.png</v>
      </c>
    </row>
    <row r="80" spans="2:18" x14ac:dyDescent="0.15">
      <c r="O80" t="s">
        <v>299</v>
      </c>
      <c r="P80">
        <v>1007</v>
      </c>
      <c r="Q80" t="s">
        <v>301</v>
      </c>
      <c r="R80" t="str">
        <f t="shared" si="3"/>
        <v>image/stage_sceneUI/1007.png</v>
      </c>
    </row>
    <row r="81" spans="15:18" x14ac:dyDescent="0.15">
      <c r="O81" t="s">
        <v>299</v>
      </c>
      <c r="P81">
        <v>1007</v>
      </c>
      <c r="Q81" t="s">
        <v>301</v>
      </c>
      <c r="R81" t="str">
        <f t="shared" si="3"/>
        <v>image/stage_sceneUI/1007.png</v>
      </c>
    </row>
    <row r="82" spans="15:18" x14ac:dyDescent="0.15">
      <c r="O82" t="s">
        <v>299</v>
      </c>
      <c r="P82">
        <v>1007</v>
      </c>
      <c r="Q82" t="s">
        <v>301</v>
      </c>
      <c r="R82" t="str">
        <f t="shared" si="3"/>
        <v>image/stage_sceneUI/1007.png</v>
      </c>
    </row>
    <row r="83" spans="15:18" x14ac:dyDescent="0.15">
      <c r="O83" t="s">
        <v>299</v>
      </c>
      <c r="P83">
        <v>1007</v>
      </c>
      <c r="Q83" t="s">
        <v>301</v>
      </c>
      <c r="R83" t="str">
        <f t="shared" si="3"/>
        <v>image/stage_sceneUI/1007.png</v>
      </c>
    </row>
    <row r="84" spans="15:18" x14ac:dyDescent="0.15">
      <c r="O84" t="s">
        <v>299</v>
      </c>
      <c r="P84">
        <v>1007</v>
      </c>
      <c r="Q84" t="s">
        <v>301</v>
      </c>
      <c r="R84" t="str">
        <f t="shared" si="3"/>
        <v>image/stage_sceneUI/1007.png</v>
      </c>
    </row>
    <row r="85" spans="15:18" x14ac:dyDescent="0.15">
      <c r="O85" t="s">
        <v>299</v>
      </c>
      <c r="P85">
        <v>1007</v>
      </c>
      <c r="Q85" t="s">
        <v>301</v>
      </c>
      <c r="R85" t="str">
        <f t="shared" si="3"/>
        <v>image/stage_sceneUI/1007.png</v>
      </c>
    </row>
    <row r="86" spans="15:18" x14ac:dyDescent="0.15">
      <c r="O86" t="s">
        <v>299</v>
      </c>
      <c r="P86">
        <v>1007</v>
      </c>
      <c r="Q86" t="s">
        <v>301</v>
      </c>
      <c r="R86" t="str">
        <f t="shared" si="3"/>
        <v>image/stage_sceneUI/1007.png</v>
      </c>
    </row>
    <row r="87" spans="15:18" x14ac:dyDescent="0.15">
      <c r="O87" t="s">
        <v>299</v>
      </c>
      <c r="P87">
        <v>1007</v>
      </c>
      <c r="Q87" t="s">
        <v>301</v>
      </c>
      <c r="R87" t="str">
        <f t="shared" si="3"/>
        <v>image/stage_sceneUI/1007.png</v>
      </c>
    </row>
    <row r="88" spans="15:18" x14ac:dyDescent="0.15">
      <c r="O88" t="s">
        <v>299</v>
      </c>
      <c r="P88">
        <v>1007</v>
      </c>
      <c r="Q88" t="s">
        <v>301</v>
      </c>
      <c r="R88" t="str">
        <f t="shared" si="3"/>
        <v>image/stage_sceneUI/1007.png</v>
      </c>
    </row>
    <row r="89" spans="15:18" x14ac:dyDescent="0.15">
      <c r="O89" t="s">
        <v>299</v>
      </c>
      <c r="P89">
        <v>1007</v>
      </c>
      <c r="Q89" t="s">
        <v>301</v>
      </c>
      <c r="R89" t="str">
        <f t="shared" si="3"/>
        <v>image/stage_sceneUI/1007.png</v>
      </c>
    </row>
    <row r="90" spans="15:18" x14ac:dyDescent="0.15">
      <c r="O90" t="s">
        <v>299</v>
      </c>
      <c r="P90">
        <v>1007</v>
      </c>
      <c r="Q90" t="s">
        <v>301</v>
      </c>
      <c r="R90" t="str">
        <f t="shared" si="3"/>
        <v>image/stage_sceneUI/1007.png</v>
      </c>
    </row>
    <row r="91" spans="15:18" x14ac:dyDescent="0.15">
      <c r="O91" t="s">
        <v>299</v>
      </c>
      <c r="P91">
        <v>1007</v>
      </c>
      <c r="Q91" t="s">
        <v>301</v>
      </c>
      <c r="R91" t="str">
        <f t="shared" si="3"/>
        <v>image/stage_sceneUI/1007.png</v>
      </c>
    </row>
    <row r="92" spans="15:18" x14ac:dyDescent="0.15">
      <c r="O92" t="s">
        <v>299</v>
      </c>
      <c r="P92">
        <v>1007</v>
      </c>
      <c r="Q92" t="s">
        <v>301</v>
      </c>
      <c r="R92" t="str">
        <f t="shared" si="3"/>
        <v>image/stage_sceneUI/1007.png</v>
      </c>
    </row>
    <row r="93" spans="15:18" x14ac:dyDescent="0.15">
      <c r="O93" t="s">
        <v>299</v>
      </c>
      <c r="P93">
        <v>1007</v>
      </c>
      <c r="Q93" t="s">
        <v>301</v>
      </c>
      <c r="R93" t="str">
        <f t="shared" si="3"/>
        <v>image/stage_sceneUI/1007.png</v>
      </c>
    </row>
    <row r="94" spans="15:18" x14ac:dyDescent="0.15">
      <c r="O94" t="s">
        <v>299</v>
      </c>
      <c r="P94">
        <v>1007</v>
      </c>
      <c r="Q94" t="s">
        <v>301</v>
      </c>
      <c r="R94" t="str">
        <f t="shared" si="3"/>
        <v>image/stage_sceneUI/1007.png</v>
      </c>
    </row>
    <row r="95" spans="15:18" x14ac:dyDescent="0.15">
      <c r="O95" t="s">
        <v>299</v>
      </c>
      <c r="P95">
        <v>1007</v>
      </c>
      <c r="Q95" t="s">
        <v>301</v>
      </c>
      <c r="R95" t="str">
        <f t="shared" si="3"/>
        <v>image/stage_sceneUI/1007.png</v>
      </c>
    </row>
    <row r="96" spans="15:18" x14ac:dyDescent="0.15">
      <c r="O96" t="s">
        <v>299</v>
      </c>
      <c r="P96">
        <v>1007</v>
      </c>
      <c r="Q96" t="s">
        <v>301</v>
      </c>
      <c r="R96" t="str">
        <f t="shared" si="3"/>
        <v>image/stage_sceneUI/1007.png</v>
      </c>
    </row>
    <row r="97" spans="15:18" x14ac:dyDescent="0.15">
      <c r="O97" t="s">
        <v>299</v>
      </c>
      <c r="P97">
        <v>1007</v>
      </c>
      <c r="Q97" t="s">
        <v>301</v>
      </c>
      <c r="R97" t="str">
        <f t="shared" si="3"/>
        <v>image/stage_sceneUI/1007.png</v>
      </c>
    </row>
    <row r="98" spans="15:18" x14ac:dyDescent="0.15">
      <c r="O98" t="s">
        <v>299</v>
      </c>
      <c r="P98">
        <v>1007</v>
      </c>
      <c r="Q98" t="s">
        <v>301</v>
      </c>
      <c r="R98" t="str">
        <f t="shared" si="3"/>
        <v>image/stage_sceneUI/1007.png</v>
      </c>
    </row>
    <row r="99" spans="15:18" x14ac:dyDescent="0.15">
      <c r="O99" t="s">
        <v>299</v>
      </c>
      <c r="P99">
        <v>1007</v>
      </c>
      <c r="Q99" t="s">
        <v>301</v>
      </c>
      <c r="R99" t="str">
        <f t="shared" si="3"/>
        <v>image/stage_sceneUI/1007.png</v>
      </c>
    </row>
    <row r="100" spans="15:18" x14ac:dyDescent="0.15">
      <c r="O100" t="s">
        <v>299</v>
      </c>
      <c r="P100">
        <v>1007</v>
      </c>
      <c r="Q100" t="s">
        <v>301</v>
      </c>
      <c r="R100" t="str">
        <f t="shared" si="3"/>
        <v>image/stage_sceneUI/1007.png</v>
      </c>
    </row>
    <row r="101" spans="15:18" x14ac:dyDescent="0.15">
      <c r="O101" t="s">
        <v>299</v>
      </c>
      <c r="P101">
        <v>1007</v>
      </c>
      <c r="Q101" t="s">
        <v>301</v>
      </c>
      <c r="R101" t="str">
        <f t="shared" si="3"/>
        <v>image/stage_sceneUI/1007.png</v>
      </c>
    </row>
    <row r="102" spans="15:18" x14ac:dyDescent="0.15">
      <c r="O102" t="s">
        <v>299</v>
      </c>
      <c r="P102">
        <v>1007</v>
      </c>
      <c r="Q102" t="s">
        <v>301</v>
      </c>
      <c r="R102" t="str">
        <f t="shared" si="3"/>
        <v>image/stage_sceneUI/1007.png</v>
      </c>
    </row>
    <row r="103" spans="15:18" x14ac:dyDescent="0.15">
      <c r="O103" t="s">
        <v>299</v>
      </c>
      <c r="P103">
        <v>1007</v>
      </c>
      <c r="Q103" t="s">
        <v>301</v>
      </c>
      <c r="R103" t="str">
        <f t="shared" si="3"/>
        <v>image/stage_sceneUI/1007.png</v>
      </c>
    </row>
    <row r="104" spans="15:18" x14ac:dyDescent="0.15">
      <c r="O104" t="s">
        <v>299</v>
      </c>
      <c r="P104">
        <v>1007</v>
      </c>
      <c r="Q104" t="s">
        <v>301</v>
      </c>
      <c r="R104" t="str">
        <f t="shared" si="3"/>
        <v>image/stage_sceneUI/1007.png</v>
      </c>
    </row>
    <row r="105" spans="15:18" x14ac:dyDescent="0.15">
      <c r="O105" t="s">
        <v>299</v>
      </c>
      <c r="P105">
        <v>1007</v>
      </c>
      <c r="Q105" t="s">
        <v>301</v>
      </c>
      <c r="R105" t="str">
        <f t="shared" si="3"/>
        <v>image/stage_sceneUI/1007.png</v>
      </c>
    </row>
    <row r="106" spans="15:18" x14ac:dyDescent="0.15">
      <c r="O106" t="s">
        <v>299</v>
      </c>
      <c r="P106">
        <v>1007</v>
      </c>
      <c r="Q106" t="s">
        <v>301</v>
      </c>
      <c r="R106" t="str">
        <f t="shared" si="3"/>
        <v>image/stage_sceneUI/1007.png</v>
      </c>
    </row>
    <row r="107" spans="15:18" x14ac:dyDescent="0.15">
      <c r="O107" t="s">
        <v>299</v>
      </c>
      <c r="P107">
        <v>1007</v>
      </c>
      <c r="Q107" t="s">
        <v>301</v>
      </c>
      <c r="R107" t="str">
        <f t="shared" si="3"/>
        <v>image/stage_sceneUI/1007.png</v>
      </c>
    </row>
    <row r="108" spans="15:18" x14ac:dyDescent="0.15">
      <c r="O108" t="s">
        <v>299</v>
      </c>
      <c r="P108">
        <v>1007</v>
      </c>
      <c r="Q108" t="s">
        <v>301</v>
      </c>
      <c r="R108" t="str">
        <f t="shared" si="3"/>
        <v>image/stage_sceneUI/1007.png</v>
      </c>
    </row>
    <row r="109" spans="15:18" x14ac:dyDescent="0.15">
      <c r="O109" t="s">
        <v>299</v>
      </c>
      <c r="P109">
        <v>1007</v>
      </c>
      <c r="Q109" t="s">
        <v>301</v>
      </c>
      <c r="R109" t="str">
        <f t="shared" si="3"/>
        <v>image/stage_sceneUI/1007.png</v>
      </c>
    </row>
    <row r="110" spans="15:18" x14ac:dyDescent="0.15">
      <c r="O110" t="s">
        <v>299</v>
      </c>
      <c r="P110">
        <v>1007</v>
      </c>
      <c r="Q110" t="s">
        <v>301</v>
      </c>
      <c r="R110" t="str">
        <f t="shared" si="3"/>
        <v>image/stage_sceneUI/1007.png</v>
      </c>
    </row>
    <row r="111" spans="15:18" x14ac:dyDescent="0.15">
      <c r="O111" t="s">
        <v>299</v>
      </c>
      <c r="P111">
        <v>1007</v>
      </c>
      <c r="Q111" t="s">
        <v>301</v>
      </c>
      <c r="R111" t="str">
        <f t="shared" si="3"/>
        <v>image/stage_sceneUI/1007.png</v>
      </c>
    </row>
    <row r="112" spans="15:18" x14ac:dyDescent="0.15">
      <c r="O112" t="s">
        <v>299</v>
      </c>
      <c r="P112">
        <v>1007</v>
      </c>
      <c r="Q112" t="s">
        <v>301</v>
      </c>
      <c r="R112" t="str">
        <f t="shared" si="3"/>
        <v>image/stage_sceneUI/1007.png</v>
      </c>
    </row>
    <row r="113" spans="15:18" x14ac:dyDescent="0.15">
      <c r="O113" t="s">
        <v>299</v>
      </c>
      <c r="P113">
        <v>1007</v>
      </c>
      <c r="Q113" t="s">
        <v>301</v>
      </c>
      <c r="R113" t="str">
        <f t="shared" si="3"/>
        <v>image/stage_sceneUI/1007.png</v>
      </c>
    </row>
    <row r="114" spans="15:18" x14ac:dyDescent="0.15">
      <c r="O114" t="s">
        <v>299</v>
      </c>
      <c r="P114">
        <v>1007</v>
      </c>
      <c r="Q114" t="s">
        <v>301</v>
      </c>
      <c r="R114" t="str">
        <f t="shared" si="3"/>
        <v>image/stage_sceneUI/1007.png</v>
      </c>
    </row>
    <row r="115" spans="15:18" x14ac:dyDescent="0.15">
      <c r="O115" t="s">
        <v>299</v>
      </c>
      <c r="P115">
        <v>1007</v>
      </c>
      <c r="Q115" t="s">
        <v>301</v>
      </c>
      <c r="R115" t="str">
        <f t="shared" si="3"/>
        <v>image/stage_sceneUI/1007.png</v>
      </c>
    </row>
    <row r="116" spans="15:18" x14ac:dyDescent="0.15">
      <c r="O116" t="s">
        <v>299</v>
      </c>
      <c r="P116">
        <v>1007</v>
      </c>
      <c r="Q116" t="s">
        <v>301</v>
      </c>
      <c r="R116" t="str">
        <f t="shared" si="3"/>
        <v>image/stage_sceneUI/1007.png</v>
      </c>
    </row>
    <row r="117" spans="15:18" x14ac:dyDescent="0.15">
      <c r="O117" t="s">
        <v>299</v>
      </c>
      <c r="P117">
        <v>1007</v>
      </c>
      <c r="Q117" t="s">
        <v>301</v>
      </c>
      <c r="R117" t="str">
        <f t="shared" si="3"/>
        <v>image/stage_sceneUI/1007.png</v>
      </c>
    </row>
    <row r="118" spans="15:18" x14ac:dyDescent="0.15">
      <c r="O118" t="s">
        <v>299</v>
      </c>
      <c r="P118">
        <v>1007</v>
      </c>
      <c r="Q118" t="s">
        <v>301</v>
      </c>
      <c r="R118" t="str">
        <f t="shared" si="3"/>
        <v>image/stage_sceneUI/1007.png</v>
      </c>
    </row>
    <row r="119" spans="15:18" x14ac:dyDescent="0.15">
      <c r="O119" t="s">
        <v>299</v>
      </c>
      <c r="P119">
        <v>1007</v>
      </c>
      <c r="Q119" t="s">
        <v>301</v>
      </c>
      <c r="R119" t="str">
        <f t="shared" si="3"/>
        <v>image/stage_sceneUI/1007.png</v>
      </c>
    </row>
    <row r="120" spans="15:18" x14ac:dyDescent="0.15">
      <c r="O120" t="s">
        <v>299</v>
      </c>
      <c r="P120">
        <v>1007</v>
      </c>
      <c r="Q120" t="s">
        <v>301</v>
      </c>
      <c r="R120" t="str">
        <f t="shared" si="3"/>
        <v>image/stage_sceneUI/1007.png</v>
      </c>
    </row>
    <row r="121" spans="15:18" x14ac:dyDescent="0.15">
      <c r="O121" t="s">
        <v>299</v>
      </c>
      <c r="P121">
        <v>1007</v>
      </c>
      <c r="Q121" t="s">
        <v>301</v>
      </c>
      <c r="R121" t="str">
        <f t="shared" si="3"/>
        <v>image/stage_sceneUI/1007.png</v>
      </c>
    </row>
    <row r="122" spans="15:18" x14ac:dyDescent="0.15">
      <c r="O122" t="s">
        <v>299</v>
      </c>
      <c r="P122">
        <v>1007</v>
      </c>
      <c r="Q122" t="s">
        <v>301</v>
      </c>
      <c r="R122" t="str">
        <f t="shared" si="3"/>
        <v>image/stage_sceneUI/1007.png</v>
      </c>
    </row>
    <row r="123" spans="15:18" x14ac:dyDescent="0.15">
      <c r="O123" t="s">
        <v>299</v>
      </c>
      <c r="P123">
        <v>1007</v>
      </c>
      <c r="Q123" t="s">
        <v>301</v>
      </c>
      <c r="R123" t="str">
        <f t="shared" si="3"/>
        <v>image/stage_sceneUI/1007.png</v>
      </c>
    </row>
    <row r="124" spans="15:18" x14ac:dyDescent="0.15">
      <c r="O124" t="s">
        <v>299</v>
      </c>
      <c r="P124">
        <v>1007</v>
      </c>
      <c r="Q124" t="s">
        <v>301</v>
      </c>
      <c r="R124" t="str">
        <f t="shared" ref="R124:R187" si="4">CONCATENATE(O124,P124,Q124)</f>
        <v>image/stage_sceneUI/1007.png</v>
      </c>
    </row>
    <row r="125" spans="15:18" x14ac:dyDescent="0.15">
      <c r="O125" t="s">
        <v>299</v>
      </c>
      <c r="P125">
        <v>1007</v>
      </c>
      <c r="Q125" t="s">
        <v>301</v>
      </c>
      <c r="R125" t="str">
        <f t="shared" si="4"/>
        <v>image/stage_sceneUI/1007.png</v>
      </c>
    </row>
    <row r="126" spans="15:18" x14ac:dyDescent="0.15">
      <c r="O126" t="s">
        <v>299</v>
      </c>
      <c r="P126">
        <v>1007</v>
      </c>
      <c r="Q126" t="s">
        <v>301</v>
      </c>
      <c r="R126" t="str">
        <f t="shared" si="4"/>
        <v>image/stage_sceneUI/1007.png</v>
      </c>
    </row>
    <row r="127" spans="15:18" x14ac:dyDescent="0.15">
      <c r="O127" t="s">
        <v>299</v>
      </c>
      <c r="P127">
        <v>1007</v>
      </c>
      <c r="Q127" t="s">
        <v>301</v>
      </c>
      <c r="R127" t="str">
        <f t="shared" si="4"/>
        <v>image/stage_sceneUI/1007.png</v>
      </c>
    </row>
    <row r="128" spans="15:18" x14ac:dyDescent="0.15">
      <c r="O128" t="s">
        <v>299</v>
      </c>
      <c r="P128">
        <v>1007</v>
      </c>
      <c r="Q128" t="s">
        <v>301</v>
      </c>
      <c r="R128" t="str">
        <f t="shared" si="4"/>
        <v>image/stage_sceneUI/1007.png</v>
      </c>
    </row>
    <row r="129" spans="15:18" x14ac:dyDescent="0.15">
      <c r="O129" t="s">
        <v>299</v>
      </c>
      <c r="P129">
        <v>1007</v>
      </c>
      <c r="Q129" t="s">
        <v>301</v>
      </c>
      <c r="R129" t="str">
        <f t="shared" si="4"/>
        <v>image/stage_sceneUI/1007.png</v>
      </c>
    </row>
    <row r="130" spans="15:18" x14ac:dyDescent="0.15">
      <c r="O130" t="s">
        <v>299</v>
      </c>
      <c r="P130">
        <v>1007</v>
      </c>
      <c r="Q130" t="s">
        <v>301</v>
      </c>
      <c r="R130" t="str">
        <f t="shared" si="4"/>
        <v>image/stage_sceneUI/1007.png</v>
      </c>
    </row>
    <row r="131" spans="15:18" x14ac:dyDescent="0.15">
      <c r="O131" t="s">
        <v>299</v>
      </c>
      <c r="P131">
        <v>1007</v>
      </c>
      <c r="Q131" t="s">
        <v>301</v>
      </c>
      <c r="R131" t="str">
        <f t="shared" si="4"/>
        <v>image/stage_sceneUI/1007.png</v>
      </c>
    </row>
    <row r="132" spans="15:18" x14ac:dyDescent="0.15">
      <c r="O132" t="s">
        <v>299</v>
      </c>
      <c r="P132">
        <v>1007</v>
      </c>
      <c r="Q132" t="s">
        <v>301</v>
      </c>
      <c r="R132" t="str">
        <f t="shared" si="4"/>
        <v>image/stage_sceneUI/1007.png</v>
      </c>
    </row>
    <row r="133" spans="15:18" x14ac:dyDescent="0.15">
      <c r="O133" t="s">
        <v>299</v>
      </c>
      <c r="P133">
        <v>1007</v>
      </c>
      <c r="Q133" t="s">
        <v>301</v>
      </c>
      <c r="R133" t="str">
        <f t="shared" si="4"/>
        <v>image/stage_sceneUI/1007.png</v>
      </c>
    </row>
    <row r="134" spans="15:18" x14ac:dyDescent="0.15">
      <c r="O134" t="s">
        <v>299</v>
      </c>
      <c r="P134">
        <v>1007</v>
      </c>
      <c r="Q134" t="s">
        <v>301</v>
      </c>
      <c r="R134" t="str">
        <f t="shared" si="4"/>
        <v>image/stage_sceneUI/1007.png</v>
      </c>
    </row>
    <row r="135" spans="15:18" x14ac:dyDescent="0.15">
      <c r="O135" t="s">
        <v>299</v>
      </c>
      <c r="P135">
        <v>1007</v>
      </c>
      <c r="Q135" t="s">
        <v>301</v>
      </c>
      <c r="R135" t="str">
        <f t="shared" si="4"/>
        <v>image/stage_sceneUI/1007.png</v>
      </c>
    </row>
    <row r="136" spans="15:18" x14ac:dyDescent="0.15">
      <c r="O136" t="s">
        <v>299</v>
      </c>
      <c r="P136">
        <v>1007</v>
      </c>
      <c r="Q136" t="s">
        <v>301</v>
      </c>
      <c r="R136" t="str">
        <f t="shared" si="4"/>
        <v>image/stage_sceneUI/1007.png</v>
      </c>
    </row>
    <row r="137" spans="15:18" x14ac:dyDescent="0.15">
      <c r="O137" t="s">
        <v>299</v>
      </c>
      <c r="P137">
        <v>1007</v>
      </c>
      <c r="Q137" t="s">
        <v>301</v>
      </c>
      <c r="R137" t="str">
        <f t="shared" si="4"/>
        <v>image/stage_sceneUI/1007.png</v>
      </c>
    </row>
    <row r="138" spans="15:18" x14ac:dyDescent="0.15">
      <c r="O138" t="s">
        <v>299</v>
      </c>
      <c r="P138">
        <v>1007</v>
      </c>
      <c r="Q138" t="s">
        <v>301</v>
      </c>
      <c r="R138" t="str">
        <f t="shared" si="4"/>
        <v>image/stage_sceneUI/1007.png</v>
      </c>
    </row>
    <row r="139" spans="15:18" x14ac:dyDescent="0.15">
      <c r="O139" t="s">
        <v>299</v>
      </c>
      <c r="P139">
        <v>1007</v>
      </c>
      <c r="Q139" t="s">
        <v>301</v>
      </c>
      <c r="R139" t="str">
        <f t="shared" si="4"/>
        <v>image/stage_sceneUI/1007.png</v>
      </c>
    </row>
    <row r="140" spans="15:18" x14ac:dyDescent="0.15">
      <c r="O140" t="s">
        <v>299</v>
      </c>
      <c r="P140">
        <v>1007</v>
      </c>
      <c r="Q140" t="s">
        <v>301</v>
      </c>
      <c r="R140" t="str">
        <f t="shared" si="4"/>
        <v>image/stage_sceneUI/1007.png</v>
      </c>
    </row>
    <row r="141" spans="15:18" x14ac:dyDescent="0.15">
      <c r="O141" t="s">
        <v>299</v>
      </c>
      <c r="P141">
        <v>1007</v>
      </c>
      <c r="Q141" t="s">
        <v>301</v>
      </c>
      <c r="R141" t="str">
        <f t="shared" si="4"/>
        <v>image/stage_sceneUI/1007.png</v>
      </c>
    </row>
    <row r="142" spans="15:18" x14ac:dyDescent="0.15">
      <c r="O142" t="s">
        <v>299</v>
      </c>
      <c r="P142">
        <v>1007</v>
      </c>
      <c r="Q142" t="s">
        <v>301</v>
      </c>
      <c r="R142" t="str">
        <f t="shared" si="4"/>
        <v>image/stage_sceneUI/1007.png</v>
      </c>
    </row>
    <row r="143" spans="15:18" x14ac:dyDescent="0.15">
      <c r="O143" t="s">
        <v>299</v>
      </c>
      <c r="P143">
        <v>1007</v>
      </c>
      <c r="Q143" t="s">
        <v>301</v>
      </c>
      <c r="R143" t="str">
        <f t="shared" si="4"/>
        <v>image/stage_sceneUI/1007.png</v>
      </c>
    </row>
    <row r="144" spans="15:18" x14ac:dyDescent="0.15">
      <c r="O144" t="s">
        <v>299</v>
      </c>
      <c r="P144">
        <v>1007</v>
      </c>
      <c r="Q144" t="s">
        <v>301</v>
      </c>
      <c r="R144" t="str">
        <f t="shared" si="4"/>
        <v>image/stage_sceneUI/1007.png</v>
      </c>
    </row>
    <row r="145" spans="15:18" x14ac:dyDescent="0.15">
      <c r="O145" t="s">
        <v>299</v>
      </c>
      <c r="P145">
        <v>1007</v>
      </c>
      <c r="Q145" t="s">
        <v>301</v>
      </c>
      <c r="R145" t="str">
        <f t="shared" si="4"/>
        <v>image/stage_sceneUI/1007.png</v>
      </c>
    </row>
    <row r="146" spans="15:18" x14ac:dyDescent="0.15">
      <c r="O146" t="s">
        <v>299</v>
      </c>
      <c r="P146">
        <v>1007</v>
      </c>
      <c r="Q146" t="s">
        <v>301</v>
      </c>
      <c r="R146" t="str">
        <f t="shared" si="4"/>
        <v>image/stage_sceneUI/1007.png</v>
      </c>
    </row>
    <row r="147" spans="15:18" x14ac:dyDescent="0.15">
      <c r="O147" t="s">
        <v>299</v>
      </c>
      <c r="P147">
        <v>1007</v>
      </c>
      <c r="Q147" t="s">
        <v>301</v>
      </c>
      <c r="R147" t="str">
        <f t="shared" si="4"/>
        <v>image/stage_sceneUI/1007.png</v>
      </c>
    </row>
    <row r="148" spans="15:18" x14ac:dyDescent="0.15">
      <c r="O148" t="s">
        <v>299</v>
      </c>
      <c r="P148">
        <v>1007</v>
      </c>
      <c r="Q148" t="s">
        <v>301</v>
      </c>
      <c r="R148" t="str">
        <f t="shared" si="4"/>
        <v>image/stage_sceneUI/1007.png</v>
      </c>
    </row>
    <row r="149" spans="15:18" x14ac:dyDescent="0.15">
      <c r="O149" t="s">
        <v>299</v>
      </c>
      <c r="P149">
        <v>1007</v>
      </c>
      <c r="Q149" t="s">
        <v>301</v>
      </c>
      <c r="R149" t="str">
        <f t="shared" si="4"/>
        <v>image/stage_sceneUI/1007.png</v>
      </c>
    </row>
    <row r="150" spans="15:18" x14ac:dyDescent="0.15">
      <c r="O150" t="s">
        <v>299</v>
      </c>
      <c r="P150">
        <v>1007</v>
      </c>
      <c r="Q150" t="s">
        <v>301</v>
      </c>
      <c r="R150" t="str">
        <f t="shared" si="4"/>
        <v>image/stage_sceneUI/1007.png</v>
      </c>
    </row>
    <row r="151" spans="15:18" x14ac:dyDescent="0.15">
      <c r="O151" t="s">
        <v>299</v>
      </c>
      <c r="P151">
        <v>1007</v>
      </c>
      <c r="Q151" t="s">
        <v>301</v>
      </c>
      <c r="R151" t="str">
        <f t="shared" si="4"/>
        <v>image/stage_sceneUI/1007.png</v>
      </c>
    </row>
    <row r="152" spans="15:18" x14ac:dyDescent="0.15">
      <c r="O152" t="s">
        <v>299</v>
      </c>
      <c r="P152">
        <v>1007</v>
      </c>
      <c r="Q152" t="s">
        <v>301</v>
      </c>
      <c r="R152" t="str">
        <f t="shared" si="4"/>
        <v>image/stage_sceneUI/1007.png</v>
      </c>
    </row>
    <row r="153" spans="15:18" x14ac:dyDescent="0.15">
      <c r="O153" t="s">
        <v>299</v>
      </c>
      <c r="P153">
        <v>1007</v>
      </c>
      <c r="Q153" t="s">
        <v>301</v>
      </c>
      <c r="R153" t="str">
        <f t="shared" si="4"/>
        <v>image/stage_sceneUI/1007.png</v>
      </c>
    </row>
    <row r="154" spans="15:18" x14ac:dyDescent="0.15">
      <c r="O154" t="s">
        <v>299</v>
      </c>
      <c r="P154">
        <v>1007</v>
      </c>
      <c r="Q154" t="s">
        <v>301</v>
      </c>
      <c r="R154" t="str">
        <f t="shared" si="4"/>
        <v>image/stage_sceneUI/1007.png</v>
      </c>
    </row>
    <row r="155" spans="15:18" x14ac:dyDescent="0.15">
      <c r="O155" t="s">
        <v>299</v>
      </c>
      <c r="P155">
        <v>1007</v>
      </c>
      <c r="Q155" t="s">
        <v>301</v>
      </c>
      <c r="R155" t="str">
        <f t="shared" si="4"/>
        <v>image/stage_sceneUI/1007.png</v>
      </c>
    </row>
    <row r="156" spans="15:18" x14ac:dyDescent="0.15">
      <c r="O156" t="s">
        <v>299</v>
      </c>
      <c r="P156">
        <v>1007</v>
      </c>
      <c r="Q156" t="s">
        <v>301</v>
      </c>
      <c r="R156" t="str">
        <f t="shared" si="4"/>
        <v>image/stage_sceneUI/1007.png</v>
      </c>
    </row>
    <row r="157" spans="15:18" x14ac:dyDescent="0.15">
      <c r="O157" t="s">
        <v>299</v>
      </c>
      <c r="P157">
        <v>1007</v>
      </c>
      <c r="Q157" t="s">
        <v>301</v>
      </c>
      <c r="R157" t="str">
        <f t="shared" si="4"/>
        <v>image/stage_sceneUI/1007.png</v>
      </c>
    </row>
    <row r="158" spans="15:18" x14ac:dyDescent="0.15">
      <c r="O158" t="s">
        <v>299</v>
      </c>
      <c r="P158">
        <v>1007</v>
      </c>
      <c r="Q158" t="s">
        <v>301</v>
      </c>
      <c r="R158" t="str">
        <f t="shared" si="4"/>
        <v>image/stage_sceneUI/1007.png</v>
      </c>
    </row>
    <row r="159" spans="15:18" x14ac:dyDescent="0.15">
      <c r="O159" t="s">
        <v>299</v>
      </c>
      <c r="P159">
        <v>1007</v>
      </c>
      <c r="Q159" t="s">
        <v>301</v>
      </c>
      <c r="R159" t="str">
        <f t="shared" si="4"/>
        <v>image/stage_sceneUI/1007.png</v>
      </c>
    </row>
    <row r="160" spans="15:18" x14ac:dyDescent="0.15">
      <c r="O160" t="s">
        <v>299</v>
      </c>
      <c r="P160">
        <v>1007</v>
      </c>
      <c r="Q160" t="s">
        <v>301</v>
      </c>
      <c r="R160" t="str">
        <f t="shared" si="4"/>
        <v>image/stage_sceneUI/1007.png</v>
      </c>
    </row>
    <row r="161" spans="15:18" x14ac:dyDescent="0.15">
      <c r="O161" t="s">
        <v>299</v>
      </c>
      <c r="P161">
        <v>1007</v>
      </c>
      <c r="Q161" t="s">
        <v>301</v>
      </c>
      <c r="R161" t="str">
        <f t="shared" si="4"/>
        <v>image/stage_sceneUI/1007.png</v>
      </c>
    </row>
    <row r="162" spans="15:18" x14ac:dyDescent="0.15">
      <c r="O162" t="s">
        <v>299</v>
      </c>
      <c r="P162">
        <v>1007</v>
      </c>
      <c r="Q162" t="s">
        <v>301</v>
      </c>
      <c r="R162" t="str">
        <f t="shared" si="4"/>
        <v>image/stage_sceneUI/1007.png</v>
      </c>
    </row>
    <row r="163" spans="15:18" x14ac:dyDescent="0.15">
      <c r="O163" t="s">
        <v>299</v>
      </c>
      <c r="P163">
        <v>1007</v>
      </c>
      <c r="Q163" t="s">
        <v>301</v>
      </c>
      <c r="R163" t="str">
        <f t="shared" si="4"/>
        <v>image/stage_sceneUI/1007.png</v>
      </c>
    </row>
    <row r="164" spans="15:18" x14ac:dyDescent="0.15">
      <c r="O164" t="s">
        <v>299</v>
      </c>
      <c r="P164">
        <v>1007</v>
      </c>
      <c r="Q164" t="s">
        <v>301</v>
      </c>
      <c r="R164" t="str">
        <f t="shared" si="4"/>
        <v>image/stage_sceneUI/1007.png</v>
      </c>
    </row>
    <row r="165" spans="15:18" x14ac:dyDescent="0.15">
      <c r="O165" t="s">
        <v>299</v>
      </c>
      <c r="P165">
        <v>1007</v>
      </c>
      <c r="Q165" t="s">
        <v>301</v>
      </c>
      <c r="R165" t="str">
        <f t="shared" si="4"/>
        <v>image/stage_sceneUI/1007.png</v>
      </c>
    </row>
    <row r="166" spans="15:18" x14ac:dyDescent="0.15">
      <c r="O166" t="s">
        <v>299</v>
      </c>
      <c r="P166">
        <v>1007</v>
      </c>
      <c r="Q166" t="s">
        <v>301</v>
      </c>
      <c r="R166" t="str">
        <f t="shared" si="4"/>
        <v>image/stage_sceneUI/1007.png</v>
      </c>
    </row>
    <row r="167" spans="15:18" x14ac:dyDescent="0.15">
      <c r="O167" t="s">
        <v>299</v>
      </c>
      <c r="P167">
        <v>1007</v>
      </c>
      <c r="Q167" t="s">
        <v>301</v>
      </c>
      <c r="R167" t="str">
        <f t="shared" si="4"/>
        <v>image/stage_sceneUI/1007.png</v>
      </c>
    </row>
    <row r="168" spans="15:18" x14ac:dyDescent="0.15">
      <c r="O168" t="s">
        <v>299</v>
      </c>
      <c r="P168">
        <v>1007</v>
      </c>
      <c r="Q168" t="s">
        <v>301</v>
      </c>
      <c r="R168" t="str">
        <f t="shared" si="4"/>
        <v>image/stage_sceneUI/1007.png</v>
      </c>
    </row>
    <row r="169" spans="15:18" x14ac:dyDescent="0.15">
      <c r="O169" t="s">
        <v>299</v>
      </c>
      <c r="P169">
        <v>1007</v>
      </c>
      <c r="Q169" t="s">
        <v>301</v>
      </c>
      <c r="R169" t="str">
        <f t="shared" si="4"/>
        <v>image/stage_sceneUI/1007.png</v>
      </c>
    </row>
    <row r="170" spans="15:18" x14ac:dyDescent="0.15">
      <c r="O170" t="s">
        <v>299</v>
      </c>
      <c r="P170">
        <v>1007</v>
      </c>
      <c r="Q170" t="s">
        <v>301</v>
      </c>
      <c r="R170" t="str">
        <f t="shared" si="4"/>
        <v>image/stage_sceneUI/1007.png</v>
      </c>
    </row>
    <row r="171" spans="15:18" x14ac:dyDescent="0.15">
      <c r="O171" t="s">
        <v>299</v>
      </c>
      <c r="P171">
        <v>1007</v>
      </c>
      <c r="Q171" t="s">
        <v>301</v>
      </c>
      <c r="R171" t="str">
        <f t="shared" si="4"/>
        <v>image/stage_sceneUI/1007.png</v>
      </c>
    </row>
    <row r="172" spans="15:18" x14ac:dyDescent="0.15">
      <c r="O172" t="s">
        <v>299</v>
      </c>
      <c r="P172">
        <v>1007</v>
      </c>
      <c r="Q172" t="s">
        <v>301</v>
      </c>
      <c r="R172" t="str">
        <f t="shared" si="4"/>
        <v>image/stage_sceneUI/1007.png</v>
      </c>
    </row>
    <row r="173" spans="15:18" x14ac:dyDescent="0.15">
      <c r="O173" t="s">
        <v>299</v>
      </c>
      <c r="P173">
        <v>1007</v>
      </c>
      <c r="Q173" t="s">
        <v>301</v>
      </c>
      <c r="R173" t="str">
        <f t="shared" si="4"/>
        <v>image/stage_sceneUI/1007.png</v>
      </c>
    </row>
    <row r="174" spans="15:18" x14ac:dyDescent="0.15">
      <c r="O174" t="s">
        <v>299</v>
      </c>
      <c r="P174">
        <v>1007</v>
      </c>
      <c r="Q174" t="s">
        <v>301</v>
      </c>
      <c r="R174" t="str">
        <f t="shared" si="4"/>
        <v>image/stage_sceneUI/1007.png</v>
      </c>
    </row>
    <row r="175" spans="15:18" x14ac:dyDescent="0.15">
      <c r="O175" t="s">
        <v>299</v>
      </c>
      <c r="P175">
        <v>1007</v>
      </c>
      <c r="Q175" t="s">
        <v>301</v>
      </c>
      <c r="R175" t="str">
        <f t="shared" si="4"/>
        <v>image/stage_sceneUI/1007.png</v>
      </c>
    </row>
    <row r="176" spans="15:18" x14ac:dyDescent="0.15">
      <c r="O176" t="s">
        <v>299</v>
      </c>
      <c r="P176">
        <v>1007</v>
      </c>
      <c r="Q176" t="s">
        <v>301</v>
      </c>
      <c r="R176" t="str">
        <f t="shared" si="4"/>
        <v>image/stage_sceneUI/1007.png</v>
      </c>
    </row>
    <row r="177" spans="15:18" x14ac:dyDescent="0.15">
      <c r="O177" t="s">
        <v>299</v>
      </c>
      <c r="P177">
        <v>1007</v>
      </c>
      <c r="Q177" t="s">
        <v>301</v>
      </c>
      <c r="R177" t="str">
        <f t="shared" si="4"/>
        <v>image/stage_sceneUI/1007.png</v>
      </c>
    </row>
    <row r="178" spans="15:18" x14ac:dyDescent="0.15">
      <c r="O178" t="s">
        <v>299</v>
      </c>
      <c r="P178">
        <v>1007</v>
      </c>
      <c r="Q178" t="s">
        <v>301</v>
      </c>
      <c r="R178" t="str">
        <f t="shared" si="4"/>
        <v>image/stage_sceneUI/1007.png</v>
      </c>
    </row>
    <row r="179" spans="15:18" x14ac:dyDescent="0.15">
      <c r="O179" t="s">
        <v>299</v>
      </c>
      <c r="P179">
        <v>1007</v>
      </c>
      <c r="Q179" t="s">
        <v>301</v>
      </c>
      <c r="R179" t="str">
        <f t="shared" si="4"/>
        <v>image/stage_sceneUI/1007.png</v>
      </c>
    </row>
    <row r="180" spans="15:18" x14ac:dyDescent="0.15">
      <c r="O180" t="s">
        <v>299</v>
      </c>
      <c r="P180">
        <v>1007</v>
      </c>
      <c r="Q180" t="s">
        <v>301</v>
      </c>
      <c r="R180" t="str">
        <f t="shared" si="4"/>
        <v>image/stage_sceneUI/1007.png</v>
      </c>
    </row>
    <row r="181" spans="15:18" x14ac:dyDescent="0.15">
      <c r="O181" t="s">
        <v>299</v>
      </c>
      <c r="P181">
        <v>1007</v>
      </c>
      <c r="Q181" t="s">
        <v>301</v>
      </c>
      <c r="R181" t="str">
        <f t="shared" si="4"/>
        <v>image/stage_sceneUI/1007.png</v>
      </c>
    </row>
    <row r="182" spans="15:18" x14ac:dyDescent="0.15">
      <c r="O182" t="s">
        <v>299</v>
      </c>
      <c r="P182">
        <v>1007</v>
      </c>
      <c r="Q182" t="s">
        <v>301</v>
      </c>
      <c r="R182" t="str">
        <f t="shared" si="4"/>
        <v>image/stage_sceneUI/1007.png</v>
      </c>
    </row>
    <row r="183" spans="15:18" x14ac:dyDescent="0.15">
      <c r="O183" t="s">
        <v>299</v>
      </c>
      <c r="P183">
        <v>1007</v>
      </c>
      <c r="Q183" t="s">
        <v>301</v>
      </c>
      <c r="R183" t="str">
        <f t="shared" si="4"/>
        <v>image/stage_sceneUI/1007.png</v>
      </c>
    </row>
    <row r="184" spans="15:18" x14ac:dyDescent="0.15">
      <c r="O184" t="s">
        <v>299</v>
      </c>
      <c r="P184">
        <v>1007</v>
      </c>
      <c r="Q184" t="s">
        <v>301</v>
      </c>
      <c r="R184" t="str">
        <f t="shared" si="4"/>
        <v>image/stage_sceneUI/1007.png</v>
      </c>
    </row>
    <row r="185" spans="15:18" x14ac:dyDescent="0.15">
      <c r="O185" t="s">
        <v>299</v>
      </c>
      <c r="P185">
        <v>1007</v>
      </c>
      <c r="Q185" t="s">
        <v>301</v>
      </c>
      <c r="R185" t="str">
        <f t="shared" si="4"/>
        <v>image/stage_sceneUI/1007.png</v>
      </c>
    </row>
    <row r="186" spans="15:18" x14ac:dyDescent="0.15">
      <c r="O186" t="s">
        <v>299</v>
      </c>
      <c r="P186">
        <v>1007</v>
      </c>
      <c r="Q186" t="s">
        <v>301</v>
      </c>
      <c r="R186" t="str">
        <f t="shared" si="4"/>
        <v>image/stage_sceneUI/1007.png</v>
      </c>
    </row>
    <row r="187" spans="15:18" x14ac:dyDescent="0.15">
      <c r="O187" t="s">
        <v>299</v>
      </c>
      <c r="P187">
        <v>1007</v>
      </c>
      <c r="Q187" t="s">
        <v>301</v>
      </c>
      <c r="R187" t="str">
        <f t="shared" si="4"/>
        <v>image/stage_sceneUI/1007.png</v>
      </c>
    </row>
    <row r="188" spans="15:18" x14ac:dyDescent="0.15">
      <c r="O188" t="s">
        <v>299</v>
      </c>
      <c r="P188">
        <v>1007</v>
      </c>
      <c r="Q188" t="s">
        <v>301</v>
      </c>
      <c r="R188" t="str">
        <f t="shared" ref="R188:R251" si="5">CONCATENATE(O188,P188,Q188)</f>
        <v>image/stage_sceneUI/1007.png</v>
      </c>
    </row>
    <row r="189" spans="15:18" x14ac:dyDescent="0.15">
      <c r="O189" t="s">
        <v>299</v>
      </c>
      <c r="P189">
        <v>1007</v>
      </c>
      <c r="Q189" t="s">
        <v>301</v>
      </c>
      <c r="R189" t="str">
        <f t="shared" si="5"/>
        <v>image/stage_sceneUI/1007.png</v>
      </c>
    </row>
    <row r="190" spans="15:18" x14ac:dyDescent="0.15">
      <c r="O190" t="s">
        <v>299</v>
      </c>
      <c r="P190">
        <v>1007</v>
      </c>
      <c r="Q190" t="s">
        <v>301</v>
      </c>
      <c r="R190" t="str">
        <f t="shared" si="5"/>
        <v>image/stage_sceneUI/1007.png</v>
      </c>
    </row>
    <row r="191" spans="15:18" x14ac:dyDescent="0.15">
      <c r="O191" t="s">
        <v>299</v>
      </c>
      <c r="P191">
        <v>1007</v>
      </c>
      <c r="Q191" t="s">
        <v>301</v>
      </c>
      <c r="R191" t="str">
        <f t="shared" si="5"/>
        <v>image/stage_sceneUI/1007.png</v>
      </c>
    </row>
    <row r="192" spans="15:18" x14ac:dyDescent="0.15">
      <c r="O192" t="s">
        <v>299</v>
      </c>
      <c r="P192">
        <v>1007</v>
      </c>
      <c r="Q192" t="s">
        <v>301</v>
      </c>
      <c r="R192" t="str">
        <f t="shared" si="5"/>
        <v>image/stage_sceneUI/1007.png</v>
      </c>
    </row>
    <row r="193" spans="15:18" x14ac:dyDescent="0.15">
      <c r="O193" t="s">
        <v>299</v>
      </c>
      <c r="P193">
        <v>1007</v>
      </c>
      <c r="Q193" t="s">
        <v>301</v>
      </c>
      <c r="R193" t="str">
        <f t="shared" si="5"/>
        <v>image/stage_sceneUI/1007.png</v>
      </c>
    </row>
    <row r="194" spans="15:18" x14ac:dyDescent="0.15">
      <c r="O194" t="s">
        <v>299</v>
      </c>
      <c r="P194">
        <v>1007</v>
      </c>
      <c r="Q194" t="s">
        <v>301</v>
      </c>
      <c r="R194" t="str">
        <f t="shared" si="5"/>
        <v>image/stage_sceneUI/1007.png</v>
      </c>
    </row>
    <row r="195" spans="15:18" x14ac:dyDescent="0.15">
      <c r="O195" t="s">
        <v>299</v>
      </c>
      <c r="P195">
        <v>1007</v>
      </c>
      <c r="Q195" t="s">
        <v>301</v>
      </c>
      <c r="R195" t="str">
        <f t="shared" si="5"/>
        <v>image/stage_sceneUI/1007.png</v>
      </c>
    </row>
    <row r="196" spans="15:18" x14ac:dyDescent="0.15">
      <c r="O196" t="s">
        <v>299</v>
      </c>
      <c r="P196">
        <v>1007</v>
      </c>
      <c r="Q196" t="s">
        <v>301</v>
      </c>
      <c r="R196" t="str">
        <f t="shared" si="5"/>
        <v>image/stage_sceneUI/1007.png</v>
      </c>
    </row>
    <row r="197" spans="15:18" x14ac:dyDescent="0.15">
      <c r="O197" t="s">
        <v>299</v>
      </c>
      <c r="P197">
        <v>1007</v>
      </c>
      <c r="Q197" t="s">
        <v>301</v>
      </c>
      <c r="R197" t="str">
        <f t="shared" si="5"/>
        <v>image/stage_sceneUI/1007.png</v>
      </c>
    </row>
    <row r="198" spans="15:18" x14ac:dyDescent="0.15">
      <c r="O198" t="s">
        <v>299</v>
      </c>
      <c r="P198">
        <v>1007</v>
      </c>
      <c r="Q198" t="s">
        <v>301</v>
      </c>
      <c r="R198" t="str">
        <f t="shared" si="5"/>
        <v>image/stage_sceneUI/1007.png</v>
      </c>
    </row>
    <row r="199" spans="15:18" x14ac:dyDescent="0.15">
      <c r="O199" t="s">
        <v>299</v>
      </c>
      <c r="P199">
        <v>1007</v>
      </c>
      <c r="Q199" t="s">
        <v>301</v>
      </c>
      <c r="R199" t="str">
        <f t="shared" si="5"/>
        <v>image/stage_sceneUI/1007.png</v>
      </c>
    </row>
    <row r="200" spans="15:18" x14ac:dyDescent="0.15">
      <c r="O200" t="s">
        <v>299</v>
      </c>
      <c r="P200">
        <v>1007</v>
      </c>
      <c r="Q200" t="s">
        <v>301</v>
      </c>
      <c r="R200" t="str">
        <f t="shared" si="5"/>
        <v>image/stage_sceneUI/1007.png</v>
      </c>
    </row>
    <row r="201" spans="15:18" x14ac:dyDescent="0.15">
      <c r="O201" t="s">
        <v>299</v>
      </c>
      <c r="P201">
        <v>1007</v>
      </c>
      <c r="Q201" t="s">
        <v>301</v>
      </c>
      <c r="R201" t="str">
        <f t="shared" si="5"/>
        <v>image/stage_sceneUI/1007.png</v>
      </c>
    </row>
    <row r="202" spans="15:18" x14ac:dyDescent="0.15">
      <c r="O202" t="s">
        <v>299</v>
      </c>
      <c r="P202">
        <v>1007</v>
      </c>
      <c r="Q202" t="s">
        <v>301</v>
      </c>
      <c r="R202" t="str">
        <f t="shared" si="5"/>
        <v>image/stage_sceneUI/1007.png</v>
      </c>
    </row>
    <row r="203" spans="15:18" x14ac:dyDescent="0.15">
      <c r="O203" t="s">
        <v>299</v>
      </c>
      <c r="P203">
        <v>1007</v>
      </c>
      <c r="Q203" t="s">
        <v>301</v>
      </c>
      <c r="R203" t="str">
        <f t="shared" si="5"/>
        <v>image/stage_sceneUI/1007.png</v>
      </c>
    </row>
    <row r="204" spans="15:18" x14ac:dyDescent="0.15">
      <c r="O204" t="s">
        <v>299</v>
      </c>
      <c r="P204">
        <v>1007</v>
      </c>
      <c r="Q204" t="s">
        <v>301</v>
      </c>
      <c r="R204" t="str">
        <f t="shared" si="5"/>
        <v>image/stage_sceneUI/1007.png</v>
      </c>
    </row>
    <row r="205" spans="15:18" x14ac:dyDescent="0.15">
      <c r="O205" t="s">
        <v>299</v>
      </c>
      <c r="P205">
        <v>1007</v>
      </c>
      <c r="Q205" t="s">
        <v>301</v>
      </c>
      <c r="R205" t="str">
        <f t="shared" si="5"/>
        <v>image/stage_sceneUI/1007.png</v>
      </c>
    </row>
    <row r="206" spans="15:18" x14ac:dyDescent="0.15">
      <c r="O206" t="s">
        <v>299</v>
      </c>
      <c r="P206">
        <v>1007</v>
      </c>
      <c r="Q206" t="s">
        <v>301</v>
      </c>
      <c r="R206" t="str">
        <f t="shared" si="5"/>
        <v>image/stage_sceneUI/1007.png</v>
      </c>
    </row>
    <row r="207" spans="15:18" x14ac:dyDescent="0.15">
      <c r="O207" t="s">
        <v>299</v>
      </c>
      <c r="P207">
        <v>1007</v>
      </c>
      <c r="Q207" t="s">
        <v>301</v>
      </c>
      <c r="R207" t="str">
        <f t="shared" si="5"/>
        <v>image/stage_sceneUI/1007.png</v>
      </c>
    </row>
    <row r="208" spans="15:18" x14ac:dyDescent="0.15">
      <c r="O208" t="s">
        <v>299</v>
      </c>
      <c r="P208">
        <v>1007</v>
      </c>
      <c r="Q208" t="s">
        <v>301</v>
      </c>
      <c r="R208" t="str">
        <f t="shared" si="5"/>
        <v>image/stage_sceneUI/1007.png</v>
      </c>
    </row>
    <row r="209" spans="15:18" x14ac:dyDescent="0.15">
      <c r="O209" t="s">
        <v>299</v>
      </c>
      <c r="P209">
        <v>1007</v>
      </c>
      <c r="Q209" t="s">
        <v>301</v>
      </c>
      <c r="R209" t="str">
        <f t="shared" si="5"/>
        <v>image/stage_sceneUI/1007.png</v>
      </c>
    </row>
    <row r="210" spans="15:18" x14ac:dyDescent="0.15">
      <c r="O210" t="s">
        <v>299</v>
      </c>
      <c r="P210">
        <v>1007</v>
      </c>
      <c r="Q210" t="s">
        <v>301</v>
      </c>
      <c r="R210" t="str">
        <f t="shared" si="5"/>
        <v>image/stage_sceneUI/1007.png</v>
      </c>
    </row>
    <row r="211" spans="15:18" x14ac:dyDescent="0.15">
      <c r="O211" t="s">
        <v>299</v>
      </c>
      <c r="P211">
        <v>1007</v>
      </c>
      <c r="Q211" t="s">
        <v>301</v>
      </c>
      <c r="R211" t="str">
        <f t="shared" si="5"/>
        <v>image/stage_sceneUI/1007.png</v>
      </c>
    </row>
    <row r="212" spans="15:18" x14ac:dyDescent="0.15">
      <c r="O212" t="s">
        <v>299</v>
      </c>
      <c r="P212">
        <v>1007</v>
      </c>
      <c r="Q212" t="s">
        <v>301</v>
      </c>
      <c r="R212" t="str">
        <f t="shared" si="5"/>
        <v>image/stage_sceneUI/1007.png</v>
      </c>
    </row>
    <row r="213" spans="15:18" x14ac:dyDescent="0.15">
      <c r="O213" t="s">
        <v>299</v>
      </c>
      <c r="P213">
        <v>1007</v>
      </c>
      <c r="Q213" t="s">
        <v>301</v>
      </c>
      <c r="R213" t="str">
        <f t="shared" si="5"/>
        <v>image/stage_sceneUI/1007.png</v>
      </c>
    </row>
    <row r="214" spans="15:18" x14ac:dyDescent="0.15">
      <c r="O214" t="s">
        <v>299</v>
      </c>
      <c r="P214">
        <v>1007</v>
      </c>
      <c r="Q214" t="s">
        <v>301</v>
      </c>
      <c r="R214" t="str">
        <f t="shared" si="5"/>
        <v>image/stage_sceneUI/1007.png</v>
      </c>
    </row>
    <row r="215" spans="15:18" x14ac:dyDescent="0.15">
      <c r="O215" t="s">
        <v>299</v>
      </c>
      <c r="P215">
        <v>1007</v>
      </c>
      <c r="Q215" t="s">
        <v>301</v>
      </c>
      <c r="R215" t="str">
        <f t="shared" si="5"/>
        <v>image/stage_sceneUI/1007.png</v>
      </c>
    </row>
    <row r="216" spans="15:18" x14ac:dyDescent="0.15">
      <c r="O216" t="s">
        <v>299</v>
      </c>
      <c r="P216">
        <v>1007</v>
      </c>
      <c r="Q216" t="s">
        <v>301</v>
      </c>
      <c r="R216" t="str">
        <f t="shared" si="5"/>
        <v>image/stage_sceneUI/1007.png</v>
      </c>
    </row>
    <row r="217" spans="15:18" x14ac:dyDescent="0.15">
      <c r="O217" t="s">
        <v>299</v>
      </c>
      <c r="P217">
        <v>1007</v>
      </c>
      <c r="Q217" t="s">
        <v>301</v>
      </c>
      <c r="R217" t="str">
        <f t="shared" si="5"/>
        <v>image/stage_sceneUI/1007.png</v>
      </c>
    </row>
    <row r="218" spans="15:18" x14ac:dyDescent="0.15">
      <c r="O218" t="s">
        <v>299</v>
      </c>
      <c r="P218">
        <v>1007</v>
      </c>
      <c r="Q218" t="s">
        <v>301</v>
      </c>
      <c r="R218" t="str">
        <f t="shared" si="5"/>
        <v>image/stage_sceneUI/1007.png</v>
      </c>
    </row>
    <row r="219" spans="15:18" x14ac:dyDescent="0.15">
      <c r="O219" t="s">
        <v>299</v>
      </c>
      <c r="P219">
        <v>1007</v>
      </c>
      <c r="Q219" t="s">
        <v>301</v>
      </c>
      <c r="R219" t="str">
        <f t="shared" si="5"/>
        <v>image/stage_sceneUI/1007.png</v>
      </c>
    </row>
    <row r="220" spans="15:18" x14ac:dyDescent="0.15">
      <c r="O220" t="s">
        <v>299</v>
      </c>
      <c r="P220">
        <v>1007</v>
      </c>
      <c r="Q220" t="s">
        <v>301</v>
      </c>
      <c r="R220" t="str">
        <f t="shared" si="5"/>
        <v>image/stage_sceneUI/1007.png</v>
      </c>
    </row>
    <row r="221" spans="15:18" x14ac:dyDescent="0.15">
      <c r="O221" t="s">
        <v>299</v>
      </c>
      <c r="P221">
        <v>1007</v>
      </c>
      <c r="Q221" t="s">
        <v>301</v>
      </c>
      <c r="R221" t="str">
        <f t="shared" si="5"/>
        <v>image/stage_sceneUI/1007.png</v>
      </c>
    </row>
    <row r="222" spans="15:18" x14ac:dyDescent="0.15">
      <c r="O222" t="s">
        <v>299</v>
      </c>
      <c r="P222">
        <v>1007</v>
      </c>
      <c r="Q222" t="s">
        <v>301</v>
      </c>
      <c r="R222" t="str">
        <f t="shared" si="5"/>
        <v>image/stage_sceneUI/1007.png</v>
      </c>
    </row>
    <row r="223" spans="15:18" x14ac:dyDescent="0.15">
      <c r="O223" t="s">
        <v>299</v>
      </c>
      <c r="P223">
        <v>1007</v>
      </c>
      <c r="Q223" t="s">
        <v>301</v>
      </c>
      <c r="R223" t="str">
        <f t="shared" si="5"/>
        <v>image/stage_sceneUI/1007.png</v>
      </c>
    </row>
    <row r="224" spans="15:18" x14ac:dyDescent="0.15">
      <c r="O224" t="s">
        <v>299</v>
      </c>
      <c r="P224">
        <v>1007</v>
      </c>
      <c r="Q224" t="s">
        <v>301</v>
      </c>
      <c r="R224" t="str">
        <f t="shared" si="5"/>
        <v>image/stage_sceneUI/1007.png</v>
      </c>
    </row>
    <row r="225" spans="15:18" x14ac:dyDescent="0.15">
      <c r="O225" t="s">
        <v>299</v>
      </c>
      <c r="P225">
        <v>1007</v>
      </c>
      <c r="Q225" t="s">
        <v>301</v>
      </c>
      <c r="R225" t="str">
        <f t="shared" si="5"/>
        <v>image/stage_sceneUI/1007.png</v>
      </c>
    </row>
    <row r="226" spans="15:18" x14ac:dyDescent="0.15">
      <c r="O226" t="s">
        <v>299</v>
      </c>
      <c r="P226">
        <v>1007</v>
      </c>
      <c r="Q226" t="s">
        <v>301</v>
      </c>
      <c r="R226" t="str">
        <f t="shared" si="5"/>
        <v>image/stage_sceneUI/1007.png</v>
      </c>
    </row>
    <row r="227" spans="15:18" x14ac:dyDescent="0.15">
      <c r="O227" t="s">
        <v>299</v>
      </c>
      <c r="P227">
        <v>1007</v>
      </c>
      <c r="Q227" t="s">
        <v>301</v>
      </c>
      <c r="R227" t="str">
        <f t="shared" si="5"/>
        <v>image/stage_sceneUI/1007.png</v>
      </c>
    </row>
    <row r="228" spans="15:18" x14ac:dyDescent="0.15">
      <c r="O228" t="s">
        <v>299</v>
      </c>
      <c r="P228">
        <v>1007</v>
      </c>
      <c r="Q228" t="s">
        <v>301</v>
      </c>
      <c r="R228" t="str">
        <f t="shared" si="5"/>
        <v>image/stage_sceneUI/1007.png</v>
      </c>
    </row>
    <row r="229" spans="15:18" x14ac:dyDescent="0.15">
      <c r="O229" t="s">
        <v>299</v>
      </c>
      <c r="P229">
        <v>1007</v>
      </c>
      <c r="Q229" t="s">
        <v>301</v>
      </c>
      <c r="R229" t="str">
        <f t="shared" si="5"/>
        <v>image/stage_sceneUI/1007.png</v>
      </c>
    </row>
    <row r="230" spans="15:18" x14ac:dyDescent="0.15">
      <c r="O230" t="s">
        <v>299</v>
      </c>
      <c r="P230">
        <v>1007</v>
      </c>
      <c r="Q230" t="s">
        <v>301</v>
      </c>
      <c r="R230" t="str">
        <f t="shared" si="5"/>
        <v>image/stage_sceneUI/1007.png</v>
      </c>
    </row>
    <row r="231" spans="15:18" x14ac:dyDescent="0.15">
      <c r="O231" t="s">
        <v>299</v>
      </c>
      <c r="P231">
        <v>1007</v>
      </c>
      <c r="Q231" t="s">
        <v>301</v>
      </c>
      <c r="R231" t="str">
        <f t="shared" si="5"/>
        <v>image/stage_sceneUI/1007.png</v>
      </c>
    </row>
    <row r="232" spans="15:18" x14ac:dyDescent="0.15">
      <c r="O232" t="s">
        <v>299</v>
      </c>
      <c r="P232">
        <v>1007</v>
      </c>
      <c r="Q232" t="s">
        <v>301</v>
      </c>
      <c r="R232" t="str">
        <f t="shared" si="5"/>
        <v>image/stage_sceneUI/1007.png</v>
      </c>
    </row>
    <row r="233" spans="15:18" x14ac:dyDescent="0.15">
      <c r="O233" t="s">
        <v>299</v>
      </c>
      <c r="P233">
        <v>1007</v>
      </c>
      <c r="Q233" t="s">
        <v>301</v>
      </c>
      <c r="R233" t="str">
        <f t="shared" si="5"/>
        <v>image/stage_sceneUI/1007.png</v>
      </c>
    </row>
    <row r="234" spans="15:18" x14ac:dyDescent="0.15">
      <c r="O234" t="s">
        <v>299</v>
      </c>
      <c r="P234">
        <v>1007</v>
      </c>
      <c r="Q234" t="s">
        <v>301</v>
      </c>
      <c r="R234" t="str">
        <f t="shared" si="5"/>
        <v>image/stage_sceneUI/1007.png</v>
      </c>
    </row>
    <row r="235" spans="15:18" x14ac:dyDescent="0.15">
      <c r="O235" t="s">
        <v>299</v>
      </c>
      <c r="P235">
        <v>1007</v>
      </c>
      <c r="Q235" t="s">
        <v>301</v>
      </c>
      <c r="R235" t="str">
        <f t="shared" si="5"/>
        <v>image/stage_sceneUI/1007.png</v>
      </c>
    </row>
    <row r="236" spans="15:18" x14ac:dyDescent="0.15">
      <c r="O236" t="s">
        <v>299</v>
      </c>
      <c r="P236">
        <v>1007</v>
      </c>
      <c r="Q236" t="s">
        <v>301</v>
      </c>
      <c r="R236" t="str">
        <f t="shared" si="5"/>
        <v>image/stage_sceneUI/1007.png</v>
      </c>
    </row>
    <row r="237" spans="15:18" x14ac:dyDescent="0.15">
      <c r="O237" t="s">
        <v>299</v>
      </c>
      <c r="P237">
        <v>1007</v>
      </c>
      <c r="Q237" t="s">
        <v>301</v>
      </c>
      <c r="R237" t="str">
        <f t="shared" si="5"/>
        <v>image/stage_sceneUI/1007.png</v>
      </c>
    </row>
    <row r="238" spans="15:18" x14ac:dyDescent="0.15">
      <c r="O238" t="s">
        <v>299</v>
      </c>
      <c r="P238">
        <v>1007</v>
      </c>
      <c r="Q238" t="s">
        <v>301</v>
      </c>
      <c r="R238" t="str">
        <f t="shared" si="5"/>
        <v>image/stage_sceneUI/1007.png</v>
      </c>
    </row>
    <row r="239" spans="15:18" x14ac:dyDescent="0.15">
      <c r="O239" t="s">
        <v>299</v>
      </c>
      <c r="P239">
        <v>1007</v>
      </c>
      <c r="Q239" t="s">
        <v>301</v>
      </c>
      <c r="R239" t="str">
        <f t="shared" si="5"/>
        <v>image/stage_sceneUI/1007.png</v>
      </c>
    </row>
    <row r="240" spans="15:18" x14ac:dyDescent="0.15">
      <c r="O240" t="s">
        <v>299</v>
      </c>
      <c r="P240">
        <v>1007</v>
      </c>
      <c r="Q240" t="s">
        <v>301</v>
      </c>
      <c r="R240" t="str">
        <f t="shared" si="5"/>
        <v>image/stage_sceneUI/1007.png</v>
      </c>
    </row>
    <row r="241" spans="15:18" x14ac:dyDescent="0.15">
      <c r="O241" t="s">
        <v>299</v>
      </c>
      <c r="P241">
        <v>1007</v>
      </c>
      <c r="Q241" t="s">
        <v>301</v>
      </c>
      <c r="R241" t="str">
        <f t="shared" si="5"/>
        <v>image/stage_sceneUI/1007.png</v>
      </c>
    </row>
    <row r="242" spans="15:18" x14ac:dyDescent="0.15">
      <c r="O242" t="s">
        <v>299</v>
      </c>
      <c r="P242">
        <v>1007</v>
      </c>
      <c r="Q242" t="s">
        <v>301</v>
      </c>
      <c r="R242" t="str">
        <f t="shared" si="5"/>
        <v>image/stage_sceneUI/1007.png</v>
      </c>
    </row>
    <row r="243" spans="15:18" x14ac:dyDescent="0.15">
      <c r="O243" t="s">
        <v>299</v>
      </c>
      <c r="P243">
        <v>1007</v>
      </c>
      <c r="Q243" t="s">
        <v>301</v>
      </c>
      <c r="R243" t="str">
        <f t="shared" si="5"/>
        <v>image/stage_sceneUI/1007.png</v>
      </c>
    </row>
    <row r="244" spans="15:18" x14ac:dyDescent="0.15">
      <c r="O244" t="s">
        <v>299</v>
      </c>
      <c r="P244">
        <v>1007</v>
      </c>
      <c r="Q244" t="s">
        <v>301</v>
      </c>
      <c r="R244" t="str">
        <f t="shared" si="5"/>
        <v>image/stage_sceneUI/1007.png</v>
      </c>
    </row>
    <row r="245" spans="15:18" x14ac:dyDescent="0.15">
      <c r="O245" t="s">
        <v>299</v>
      </c>
      <c r="P245">
        <v>1007</v>
      </c>
      <c r="Q245" t="s">
        <v>301</v>
      </c>
      <c r="R245" t="str">
        <f t="shared" si="5"/>
        <v>image/stage_sceneUI/1007.png</v>
      </c>
    </row>
    <row r="246" spans="15:18" x14ac:dyDescent="0.15">
      <c r="O246" t="s">
        <v>299</v>
      </c>
      <c r="P246">
        <v>1007</v>
      </c>
      <c r="Q246" t="s">
        <v>301</v>
      </c>
      <c r="R246" t="str">
        <f t="shared" si="5"/>
        <v>image/stage_sceneUI/1007.png</v>
      </c>
    </row>
    <row r="247" spans="15:18" x14ac:dyDescent="0.15">
      <c r="O247" t="s">
        <v>299</v>
      </c>
      <c r="P247">
        <v>1007</v>
      </c>
      <c r="Q247" t="s">
        <v>301</v>
      </c>
      <c r="R247" t="str">
        <f t="shared" si="5"/>
        <v>image/stage_sceneUI/1007.png</v>
      </c>
    </row>
    <row r="248" spans="15:18" x14ac:dyDescent="0.15">
      <c r="O248" t="s">
        <v>299</v>
      </c>
      <c r="P248">
        <v>1007</v>
      </c>
      <c r="Q248" t="s">
        <v>301</v>
      </c>
      <c r="R248" t="str">
        <f t="shared" si="5"/>
        <v>image/stage_sceneUI/1007.png</v>
      </c>
    </row>
    <row r="249" spans="15:18" x14ac:dyDescent="0.15">
      <c r="O249" t="s">
        <v>299</v>
      </c>
      <c r="P249">
        <v>1007</v>
      </c>
      <c r="Q249" t="s">
        <v>301</v>
      </c>
      <c r="R249" t="str">
        <f t="shared" si="5"/>
        <v>image/stage_sceneUI/1007.png</v>
      </c>
    </row>
    <row r="250" spans="15:18" x14ac:dyDescent="0.15">
      <c r="O250" t="s">
        <v>299</v>
      </c>
      <c r="P250">
        <v>1007</v>
      </c>
      <c r="Q250" t="s">
        <v>301</v>
      </c>
      <c r="R250" t="str">
        <f t="shared" si="5"/>
        <v>image/stage_sceneUI/1007.png</v>
      </c>
    </row>
    <row r="251" spans="15:18" x14ac:dyDescent="0.15">
      <c r="O251" t="s">
        <v>299</v>
      </c>
      <c r="P251">
        <v>1007</v>
      </c>
      <c r="Q251" t="s">
        <v>301</v>
      </c>
      <c r="R251" t="str">
        <f t="shared" si="5"/>
        <v>image/stage_sceneUI/1007.png</v>
      </c>
    </row>
    <row r="252" spans="15:18" x14ac:dyDescent="0.15">
      <c r="O252" t="s">
        <v>299</v>
      </c>
      <c r="P252">
        <v>1007</v>
      </c>
      <c r="Q252" t="s">
        <v>301</v>
      </c>
      <c r="R252" t="str">
        <f t="shared" ref="R252:R315" si="6">CONCATENATE(O252,P252,Q252)</f>
        <v>image/stage_sceneUI/1007.png</v>
      </c>
    </row>
    <row r="253" spans="15:18" x14ac:dyDescent="0.15">
      <c r="O253" t="s">
        <v>299</v>
      </c>
      <c r="P253">
        <v>1007</v>
      </c>
      <c r="Q253" t="s">
        <v>301</v>
      </c>
      <c r="R253" t="str">
        <f t="shared" si="6"/>
        <v>image/stage_sceneUI/1007.png</v>
      </c>
    </row>
    <row r="254" spans="15:18" x14ac:dyDescent="0.15">
      <c r="O254" t="s">
        <v>299</v>
      </c>
      <c r="P254">
        <v>1007</v>
      </c>
      <c r="Q254" t="s">
        <v>301</v>
      </c>
      <c r="R254" t="str">
        <f t="shared" si="6"/>
        <v>image/stage_sceneUI/1007.png</v>
      </c>
    </row>
    <row r="255" spans="15:18" x14ac:dyDescent="0.15">
      <c r="O255" t="s">
        <v>299</v>
      </c>
      <c r="P255">
        <v>1007</v>
      </c>
      <c r="Q255" t="s">
        <v>301</v>
      </c>
      <c r="R255" t="str">
        <f t="shared" si="6"/>
        <v>image/stage_sceneUI/1007.png</v>
      </c>
    </row>
    <row r="256" spans="15:18" x14ac:dyDescent="0.15">
      <c r="O256" t="s">
        <v>299</v>
      </c>
      <c r="P256">
        <v>1007</v>
      </c>
      <c r="Q256" t="s">
        <v>301</v>
      </c>
      <c r="R256" t="str">
        <f t="shared" si="6"/>
        <v>image/stage_sceneUI/1007.png</v>
      </c>
    </row>
    <row r="257" spans="15:18" x14ac:dyDescent="0.15">
      <c r="O257" t="s">
        <v>299</v>
      </c>
      <c r="P257">
        <v>1007</v>
      </c>
      <c r="Q257" t="s">
        <v>301</v>
      </c>
      <c r="R257" t="str">
        <f t="shared" si="6"/>
        <v>image/stage_sceneUI/1007.png</v>
      </c>
    </row>
    <row r="258" spans="15:18" x14ac:dyDescent="0.15">
      <c r="O258" t="s">
        <v>299</v>
      </c>
      <c r="P258">
        <v>1007</v>
      </c>
      <c r="Q258" t="s">
        <v>301</v>
      </c>
      <c r="R258" t="str">
        <f t="shared" si="6"/>
        <v>image/stage_sceneUI/1007.png</v>
      </c>
    </row>
    <row r="259" spans="15:18" x14ac:dyDescent="0.15">
      <c r="O259" t="s">
        <v>299</v>
      </c>
      <c r="P259">
        <v>1007</v>
      </c>
      <c r="Q259" t="s">
        <v>301</v>
      </c>
      <c r="R259" t="str">
        <f t="shared" si="6"/>
        <v>image/stage_sceneUI/1007.png</v>
      </c>
    </row>
    <row r="260" spans="15:18" x14ac:dyDescent="0.15">
      <c r="O260" t="s">
        <v>299</v>
      </c>
      <c r="P260">
        <v>1007</v>
      </c>
      <c r="Q260" t="s">
        <v>301</v>
      </c>
      <c r="R260" t="str">
        <f t="shared" si="6"/>
        <v>image/stage_sceneUI/1007.png</v>
      </c>
    </row>
    <row r="261" spans="15:18" x14ac:dyDescent="0.15">
      <c r="O261" t="s">
        <v>299</v>
      </c>
      <c r="P261">
        <v>1007</v>
      </c>
      <c r="Q261" t="s">
        <v>301</v>
      </c>
      <c r="R261" t="str">
        <f t="shared" si="6"/>
        <v>image/stage_sceneUI/1007.png</v>
      </c>
    </row>
    <row r="262" spans="15:18" x14ac:dyDescent="0.15">
      <c r="O262" t="s">
        <v>299</v>
      </c>
      <c r="P262">
        <v>1007</v>
      </c>
      <c r="Q262" t="s">
        <v>301</v>
      </c>
      <c r="R262" t="str">
        <f t="shared" si="6"/>
        <v>image/stage_sceneUI/1007.png</v>
      </c>
    </row>
    <row r="263" spans="15:18" x14ac:dyDescent="0.15">
      <c r="O263" t="s">
        <v>299</v>
      </c>
      <c r="P263">
        <v>1007</v>
      </c>
      <c r="Q263" t="s">
        <v>301</v>
      </c>
      <c r="R263" t="str">
        <f t="shared" si="6"/>
        <v>image/stage_sceneUI/1007.png</v>
      </c>
    </row>
    <row r="264" spans="15:18" x14ac:dyDescent="0.15">
      <c r="O264" t="s">
        <v>299</v>
      </c>
      <c r="P264">
        <v>1007</v>
      </c>
      <c r="Q264" t="s">
        <v>301</v>
      </c>
      <c r="R264" t="str">
        <f t="shared" si="6"/>
        <v>image/stage_sceneUI/1007.png</v>
      </c>
    </row>
    <row r="265" spans="15:18" x14ac:dyDescent="0.15">
      <c r="O265" t="s">
        <v>299</v>
      </c>
      <c r="P265">
        <v>1007</v>
      </c>
      <c r="Q265" t="s">
        <v>301</v>
      </c>
      <c r="R265" t="str">
        <f t="shared" si="6"/>
        <v>image/stage_sceneUI/1007.png</v>
      </c>
    </row>
    <row r="266" spans="15:18" x14ac:dyDescent="0.15">
      <c r="O266" t="s">
        <v>299</v>
      </c>
      <c r="P266">
        <v>1007</v>
      </c>
      <c r="Q266" t="s">
        <v>301</v>
      </c>
      <c r="R266" t="str">
        <f t="shared" si="6"/>
        <v>image/stage_sceneUI/1007.png</v>
      </c>
    </row>
    <row r="267" spans="15:18" x14ac:dyDescent="0.15">
      <c r="O267" t="s">
        <v>299</v>
      </c>
      <c r="P267">
        <v>1007</v>
      </c>
      <c r="Q267" t="s">
        <v>301</v>
      </c>
      <c r="R267" t="str">
        <f t="shared" si="6"/>
        <v>image/stage_sceneUI/1007.png</v>
      </c>
    </row>
    <row r="268" spans="15:18" x14ac:dyDescent="0.15">
      <c r="O268" t="s">
        <v>299</v>
      </c>
      <c r="P268">
        <v>1007</v>
      </c>
      <c r="Q268" t="s">
        <v>301</v>
      </c>
      <c r="R268" t="str">
        <f t="shared" si="6"/>
        <v>image/stage_sceneUI/1007.png</v>
      </c>
    </row>
    <row r="269" spans="15:18" x14ac:dyDescent="0.15">
      <c r="O269" t="s">
        <v>299</v>
      </c>
      <c r="P269">
        <v>1007</v>
      </c>
      <c r="Q269" t="s">
        <v>301</v>
      </c>
      <c r="R269" t="str">
        <f t="shared" si="6"/>
        <v>image/stage_sceneUI/1007.png</v>
      </c>
    </row>
    <row r="270" spans="15:18" x14ac:dyDescent="0.15">
      <c r="O270" t="s">
        <v>299</v>
      </c>
      <c r="P270">
        <v>1007</v>
      </c>
      <c r="Q270" t="s">
        <v>301</v>
      </c>
      <c r="R270" t="str">
        <f t="shared" si="6"/>
        <v>image/stage_sceneUI/1007.png</v>
      </c>
    </row>
    <row r="271" spans="15:18" x14ac:dyDescent="0.15">
      <c r="O271" t="s">
        <v>299</v>
      </c>
      <c r="P271">
        <v>1007</v>
      </c>
      <c r="Q271" t="s">
        <v>301</v>
      </c>
      <c r="R271" t="str">
        <f t="shared" si="6"/>
        <v>image/stage_sceneUI/1007.png</v>
      </c>
    </row>
    <row r="272" spans="15:18" x14ac:dyDescent="0.15">
      <c r="O272" t="s">
        <v>299</v>
      </c>
      <c r="P272">
        <v>1007</v>
      </c>
      <c r="Q272" t="s">
        <v>301</v>
      </c>
      <c r="R272" t="str">
        <f t="shared" si="6"/>
        <v>image/stage_sceneUI/1007.png</v>
      </c>
    </row>
    <row r="273" spans="15:18" x14ac:dyDescent="0.15">
      <c r="O273" t="s">
        <v>299</v>
      </c>
      <c r="P273">
        <v>1007</v>
      </c>
      <c r="Q273" t="s">
        <v>301</v>
      </c>
      <c r="R273" t="str">
        <f t="shared" si="6"/>
        <v>image/stage_sceneUI/1007.png</v>
      </c>
    </row>
    <row r="274" spans="15:18" x14ac:dyDescent="0.15">
      <c r="O274" t="s">
        <v>299</v>
      </c>
      <c r="P274">
        <v>1007</v>
      </c>
      <c r="Q274" t="s">
        <v>301</v>
      </c>
      <c r="R274" t="str">
        <f t="shared" si="6"/>
        <v>image/stage_sceneUI/1007.png</v>
      </c>
    </row>
    <row r="275" spans="15:18" x14ac:dyDescent="0.15">
      <c r="O275" t="s">
        <v>299</v>
      </c>
      <c r="P275">
        <v>1007</v>
      </c>
      <c r="Q275" t="s">
        <v>301</v>
      </c>
      <c r="R275" t="str">
        <f t="shared" si="6"/>
        <v>image/stage_sceneUI/1007.png</v>
      </c>
    </row>
    <row r="276" spans="15:18" x14ac:dyDescent="0.15">
      <c r="O276" t="s">
        <v>299</v>
      </c>
      <c r="P276">
        <v>1007</v>
      </c>
      <c r="Q276" t="s">
        <v>301</v>
      </c>
      <c r="R276" t="str">
        <f t="shared" si="6"/>
        <v>image/stage_sceneUI/1007.png</v>
      </c>
    </row>
    <row r="277" spans="15:18" x14ac:dyDescent="0.15">
      <c r="O277" t="s">
        <v>299</v>
      </c>
      <c r="P277">
        <v>1007</v>
      </c>
      <c r="Q277" t="s">
        <v>301</v>
      </c>
      <c r="R277" t="str">
        <f t="shared" si="6"/>
        <v>image/stage_sceneUI/1007.png</v>
      </c>
    </row>
    <row r="278" spans="15:18" x14ac:dyDescent="0.15">
      <c r="O278" t="s">
        <v>299</v>
      </c>
      <c r="P278">
        <v>1007</v>
      </c>
      <c r="Q278" t="s">
        <v>301</v>
      </c>
      <c r="R278" t="str">
        <f t="shared" si="6"/>
        <v>image/stage_sceneUI/1007.png</v>
      </c>
    </row>
    <row r="279" spans="15:18" x14ac:dyDescent="0.15">
      <c r="O279" t="s">
        <v>299</v>
      </c>
      <c r="P279">
        <v>1007</v>
      </c>
      <c r="Q279" t="s">
        <v>301</v>
      </c>
      <c r="R279" t="str">
        <f t="shared" si="6"/>
        <v>image/stage_sceneUI/1007.png</v>
      </c>
    </row>
    <row r="280" spans="15:18" x14ac:dyDescent="0.15">
      <c r="O280" t="s">
        <v>299</v>
      </c>
      <c r="P280">
        <v>1007</v>
      </c>
      <c r="Q280" t="s">
        <v>301</v>
      </c>
      <c r="R280" t="str">
        <f t="shared" si="6"/>
        <v>image/stage_sceneUI/1007.png</v>
      </c>
    </row>
    <row r="281" spans="15:18" x14ac:dyDescent="0.15">
      <c r="O281" t="s">
        <v>299</v>
      </c>
      <c r="P281">
        <v>1007</v>
      </c>
      <c r="Q281" t="s">
        <v>301</v>
      </c>
      <c r="R281" t="str">
        <f t="shared" si="6"/>
        <v>image/stage_sceneUI/1007.png</v>
      </c>
    </row>
    <row r="282" spans="15:18" x14ac:dyDescent="0.15">
      <c r="O282" t="s">
        <v>299</v>
      </c>
      <c r="P282">
        <v>1007</v>
      </c>
      <c r="Q282" t="s">
        <v>301</v>
      </c>
      <c r="R282" t="str">
        <f t="shared" si="6"/>
        <v>image/stage_sceneUI/1007.png</v>
      </c>
    </row>
    <row r="283" spans="15:18" x14ac:dyDescent="0.15">
      <c r="O283" t="s">
        <v>299</v>
      </c>
      <c r="P283">
        <v>1007</v>
      </c>
      <c r="Q283" t="s">
        <v>301</v>
      </c>
      <c r="R283" t="str">
        <f t="shared" si="6"/>
        <v>image/stage_sceneUI/1007.png</v>
      </c>
    </row>
    <row r="284" spans="15:18" x14ac:dyDescent="0.15">
      <c r="O284" t="s">
        <v>299</v>
      </c>
      <c r="P284">
        <v>1007</v>
      </c>
      <c r="Q284" t="s">
        <v>301</v>
      </c>
      <c r="R284" t="str">
        <f t="shared" si="6"/>
        <v>image/stage_sceneUI/1007.png</v>
      </c>
    </row>
    <row r="285" spans="15:18" x14ac:dyDescent="0.15">
      <c r="O285" t="s">
        <v>299</v>
      </c>
      <c r="P285">
        <v>1007</v>
      </c>
      <c r="Q285" t="s">
        <v>301</v>
      </c>
      <c r="R285" t="str">
        <f t="shared" si="6"/>
        <v>image/stage_sceneUI/1007.png</v>
      </c>
    </row>
    <row r="286" spans="15:18" x14ac:dyDescent="0.15">
      <c r="O286" t="s">
        <v>299</v>
      </c>
      <c r="P286">
        <v>1007</v>
      </c>
      <c r="Q286" t="s">
        <v>301</v>
      </c>
      <c r="R286" t="str">
        <f t="shared" si="6"/>
        <v>image/stage_sceneUI/1007.png</v>
      </c>
    </row>
    <row r="287" spans="15:18" x14ac:dyDescent="0.15">
      <c r="O287" t="s">
        <v>299</v>
      </c>
      <c r="P287">
        <v>1007</v>
      </c>
      <c r="Q287" t="s">
        <v>301</v>
      </c>
      <c r="R287" t="str">
        <f t="shared" si="6"/>
        <v>image/stage_sceneUI/1007.png</v>
      </c>
    </row>
    <row r="288" spans="15:18" x14ac:dyDescent="0.15">
      <c r="O288" t="s">
        <v>299</v>
      </c>
      <c r="P288">
        <v>1007</v>
      </c>
      <c r="Q288" t="s">
        <v>301</v>
      </c>
      <c r="R288" t="str">
        <f t="shared" si="6"/>
        <v>image/stage_sceneUI/1007.png</v>
      </c>
    </row>
    <row r="289" spans="15:18" x14ac:dyDescent="0.15">
      <c r="O289" t="s">
        <v>299</v>
      </c>
      <c r="P289">
        <v>1007</v>
      </c>
      <c r="Q289" t="s">
        <v>301</v>
      </c>
      <c r="R289" t="str">
        <f t="shared" si="6"/>
        <v>image/stage_sceneUI/1007.png</v>
      </c>
    </row>
    <row r="290" spans="15:18" x14ac:dyDescent="0.15">
      <c r="O290" t="s">
        <v>299</v>
      </c>
      <c r="P290">
        <v>1007</v>
      </c>
      <c r="Q290" t="s">
        <v>301</v>
      </c>
      <c r="R290" t="str">
        <f t="shared" si="6"/>
        <v>image/stage_sceneUI/1007.png</v>
      </c>
    </row>
    <row r="291" spans="15:18" x14ac:dyDescent="0.15">
      <c r="O291" t="s">
        <v>299</v>
      </c>
      <c r="P291">
        <v>1007</v>
      </c>
      <c r="Q291" t="s">
        <v>301</v>
      </c>
      <c r="R291" t="str">
        <f t="shared" si="6"/>
        <v>image/stage_sceneUI/1007.png</v>
      </c>
    </row>
    <row r="292" spans="15:18" x14ac:dyDescent="0.15">
      <c r="O292" t="s">
        <v>299</v>
      </c>
      <c r="P292">
        <v>1007</v>
      </c>
      <c r="Q292" t="s">
        <v>301</v>
      </c>
      <c r="R292" t="str">
        <f t="shared" si="6"/>
        <v>image/stage_sceneUI/1007.png</v>
      </c>
    </row>
    <row r="293" spans="15:18" x14ac:dyDescent="0.15">
      <c r="O293" t="s">
        <v>299</v>
      </c>
      <c r="P293">
        <v>1007</v>
      </c>
      <c r="Q293" t="s">
        <v>301</v>
      </c>
      <c r="R293" t="str">
        <f t="shared" si="6"/>
        <v>image/stage_sceneUI/1007.png</v>
      </c>
    </row>
    <row r="294" spans="15:18" x14ac:dyDescent="0.15">
      <c r="O294" t="s">
        <v>299</v>
      </c>
      <c r="P294">
        <v>1007</v>
      </c>
      <c r="Q294" t="s">
        <v>301</v>
      </c>
      <c r="R294" t="str">
        <f t="shared" si="6"/>
        <v>image/stage_sceneUI/1007.png</v>
      </c>
    </row>
    <row r="295" spans="15:18" x14ac:dyDescent="0.15">
      <c r="O295" t="s">
        <v>299</v>
      </c>
      <c r="P295">
        <v>1007</v>
      </c>
      <c r="Q295" t="s">
        <v>301</v>
      </c>
      <c r="R295" t="str">
        <f t="shared" si="6"/>
        <v>image/stage_sceneUI/1007.png</v>
      </c>
    </row>
    <row r="296" spans="15:18" x14ac:dyDescent="0.15">
      <c r="O296" t="s">
        <v>299</v>
      </c>
      <c r="P296">
        <v>1007</v>
      </c>
      <c r="Q296" t="s">
        <v>301</v>
      </c>
      <c r="R296" t="str">
        <f t="shared" si="6"/>
        <v>image/stage_sceneUI/1007.png</v>
      </c>
    </row>
    <row r="297" spans="15:18" x14ac:dyDescent="0.15">
      <c r="O297" t="s">
        <v>299</v>
      </c>
      <c r="P297">
        <v>1007</v>
      </c>
      <c r="Q297" t="s">
        <v>301</v>
      </c>
      <c r="R297" t="str">
        <f t="shared" si="6"/>
        <v>image/stage_sceneUI/1007.png</v>
      </c>
    </row>
    <row r="298" spans="15:18" x14ac:dyDescent="0.15">
      <c r="O298" t="s">
        <v>299</v>
      </c>
      <c r="P298">
        <v>1007</v>
      </c>
      <c r="Q298" t="s">
        <v>301</v>
      </c>
      <c r="R298" t="str">
        <f t="shared" si="6"/>
        <v>image/stage_sceneUI/1007.png</v>
      </c>
    </row>
    <row r="299" spans="15:18" x14ac:dyDescent="0.15">
      <c r="O299" t="s">
        <v>299</v>
      </c>
      <c r="P299">
        <v>1007</v>
      </c>
      <c r="Q299" t="s">
        <v>301</v>
      </c>
      <c r="R299" t="str">
        <f t="shared" si="6"/>
        <v>image/stage_sceneUI/1007.png</v>
      </c>
    </row>
    <row r="300" spans="15:18" x14ac:dyDescent="0.15">
      <c r="O300" t="s">
        <v>299</v>
      </c>
      <c r="P300">
        <v>1007</v>
      </c>
      <c r="Q300" t="s">
        <v>301</v>
      </c>
      <c r="R300" t="str">
        <f t="shared" si="6"/>
        <v>image/stage_sceneUI/1007.png</v>
      </c>
    </row>
    <row r="301" spans="15:18" x14ac:dyDescent="0.15">
      <c r="O301" t="s">
        <v>299</v>
      </c>
      <c r="P301">
        <v>1007</v>
      </c>
      <c r="Q301" t="s">
        <v>301</v>
      </c>
      <c r="R301" t="str">
        <f t="shared" si="6"/>
        <v>image/stage_sceneUI/1007.png</v>
      </c>
    </row>
    <row r="302" spans="15:18" x14ac:dyDescent="0.15">
      <c r="O302" t="s">
        <v>299</v>
      </c>
      <c r="P302">
        <v>1007</v>
      </c>
      <c r="Q302" t="s">
        <v>301</v>
      </c>
      <c r="R302" t="str">
        <f t="shared" si="6"/>
        <v>image/stage_sceneUI/1007.png</v>
      </c>
    </row>
    <row r="303" spans="15:18" x14ac:dyDescent="0.15">
      <c r="O303" t="s">
        <v>299</v>
      </c>
      <c r="P303">
        <v>1007</v>
      </c>
      <c r="Q303" t="s">
        <v>301</v>
      </c>
      <c r="R303" t="str">
        <f t="shared" si="6"/>
        <v>image/stage_sceneUI/1007.png</v>
      </c>
    </row>
    <row r="304" spans="15:18" x14ac:dyDescent="0.15">
      <c r="O304" t="s">
        <v>299</v>
      </c>
      <c r="P304">
        <v>1007</v>
      </c>
      <c r="Q304" t="s">
        <v>301</v>
      </c>
      <c r="R304" t="str">
        <f t="shared" si="6"/>
        <v>image/stage_sceneUI/1007.png</v>
      </c>
    </row>
    <row r="305" spans="15:18" x14ac:dyDescent="0.15">
      <c r="O305" t="s">
        <v>299</v>
      </c>
      <c r="P305">
        <v>1007</v>
      </c>
      <c r="Q305" t="s">
        <v>301</v>
      </c>
      <c r="R305" t="str">
        <f t="shared" si="6"/>
        <v>image/stage_sceneUI/1007.png</v>
      </c>
    </row>
    <row r="306" spans="15:18" x14ac:dyDescent="0.15">
      <c r="O306" t="s">
        <v>299</v>
      </c>
      <c r="P306">
        <v>1007</v>
      </c>
      <c r="Q306" t="s">
        <v>301</v>
      </c>
      <c r="R306" t="str">
        <f t="shared" si="6"/>
        <v>image/stage_sceneUI/1007.png</v>
      </c>
    </row>
    <row r="307" spans="15:18" x14ac:dyDescent="0.15">
      <c r="O307" t="s">
        <v>299</v>
      </c>
      <c r="P307">
        <v>1007</v>
      </c>
      <c r="Q307" t="s">
        <v>301</v>
      </c>
      <c r="R307" t="str">
        <f t="shared" si="6"/>
        <v>image/stage_sceneUI/1007.png</v>
      </c>
    </row>
    <row r="308" spans="15:18" x14ac:dyDescent="0.15">
      <c r="O308" t="s">
        <v>299</v>
      </c>
      <c r="P308">
        <v>1007</v>
      </c>
      <c r="Q308" t="s">
        <v>301</v>
      </c>
      <c r="R308" t="str">
        <f t="shared" si="6"/>
        <v>image/stage_sceneUI/1007.png</v>
      </c>
    </row>
    <row r="309" spans="15:18" x14ac:dyDescent="0.15">
      <c r="O309" t="s">
        <v>299</v>
      </c>
      <c r="P309">
        <v>1007</v>
      </c>
      <c r="Q309" t="s">
        <v>301</v>
      </c>
      <c r="R309" t="str">
        <f t="shared" si="6"/>
        <v>image/stage_sceneUI/1007.png</v>
      </c>
    </row>
    <row r="310" spans="15:18" x14ac:dyDescent="0.15">
      <c r="O310" t="s">
        <v>299</v>
      </c>
      <c r="P310">
        <v>1007</v>
      </c>
      <c r="Q310" t="s">
        <v>301</v>
      </c>
      <c r="R310" t="str">
        <f t="shared" si="6"/>
        <v>image/stage_sceneUI/1007.png</v>
      </c>
    </row>
    <row r="311" spans="15:18" x14ac:dyDescent="0.15">
      <c r="O311" t="s">
        <v>299</v>
      </c>
      <c r="P311">
        <v>1007</v>
      </c>
      <c r="Q311" t="s">
        <v>301</v>
      </c>
      <c r="R311" t="str">
        <f t="shared" si="6"/>
        <v>image/stage_sceneUI/1007.png</v>
      </c>
    </row>
    <row r="312" spans="15:18" x14ac:dyDescent="0.15">
      <c r="O312" t="s">
        <v>299</v>
      </c>
      <c r="P312">
        <v>1007</v>
      </c>
      <c r="Q312" t="s">
        <v>301</v>
      </c>
      <c r="R312" t="str">
        <f t="shared" si="6"/>
        <v>image/stage_sceneUI/1007.png</v>
      </c>
    </row>
    <row r="313" spans="15:18" x14ac:dyDescent="0.15">
      <c r="O313" t="s">
        <v>299</v>
      </c>
      <c r="P313">
        <v>1007</v>
      </c>
      <c r="Q313" t="s">
        <v>301</v>
      </c>
      <c r="R313" t="str">
        <f t="shared" si="6"/>
        <v>image/stage_sceneUI/1007.png</v>
      </c>
    </row>
    <row r="314" spans="15:18" x14ac:dyDescent="0.15">
      <c r="O314" t="s">
        <v>299</v>
      </c>
      <c r="P314">
        <v>1007</v>
      </c>
      <c r="Q314" t="s">
        <v>301</v>
      </c>
      <c r="R314" t="str">
        <f t="shared" si="6"/>
        <v>image/stage_sceneUI/1007.png</v>
      </c>
    </row>
    <row r="315" spans="15:18" x14ac:dyDescent="0.15">
      <c r="O315" t="s">
        <v>299</v>
      </c>
      <c r="P315">
        <v>1007</v>
      </c>
      <c r="Q315" t="s">
        <v>301</v>
      </c>
      <c r="R315" t="str">
        <f t="shared" si="6"/>
        <v>image/stage_sceneUI/1007.png</v>
      </c>
    </row>
    <row r="316" spans="15:18" x14ac:dyDescent="0.15">
      <c r="O316" t="s">
        <v>299</v>
      </c>
      <c r="P316">
        <v>1007</v>
      </c>
      <c r="Q316" t="s">
        <v>301</v>
      </c>
      <c r="R316" t="str">
        <f t="shared" ref="R316:R350" si="7">CONCATENATE(O316,P316,Q316)</f>
        <v>image/stage_sceneUI/1007.png</v>
      </c>
    </row>
    <row r="317" spans="15:18" x14ac:dyDescent="0.15">
      <c r="O317" t="s">
        <v>299</v>
      </c>
      <c r="P317">
        <v>1007</v>
      </c>
      <c r="Q317" t="s">
        <v>301</v>
      </c>
      <c r="R317" t="str">
        <f t="shared" si="7"/>
        <v>image/stage_sceneUI/1007.png</v>
      </c>
    </row>
    <row r="318" spans="15:18" x14ac:dyDescent="0.15">
      <c r="O318" t="s">
        <v>299</v>
      </c>
      <c r="P318">
        <v>1007</v>
      </c>
      <c r="Q318" t="s">
        <v>301</v>
      </c>
      <c r="R318" t="str">
        <f t="shared" si="7"/>
        <v>image/stage_sceneUI/1007.png</v>
      </c>
    </row>
    <row r="319" spans="15:18" x14ac:dyDescent="0.15">
      <c r="O319" t="s">
        <v>299</v>
      </c>
      <c r="P319">
        <v>1007</v>
      </c>
      <c r="Q319" t="s">
        <v>301</v>
      </c>
      <c r="R319" t="str">
        <f t="shared" si="7"/>
        <v>image/stage_sceneUI/1007.png</v>
      </c>
    </row>
    <row r="320" spans="15:18" x14ac:dyDescent="0.15">
      <c r="O320" t="s">
        <v>299</v>
      </c>
      <c r="P320">
        <v>1007</v>
      </c>
      <c r="Q320" t="s">
        <v>301</v>
      </c>
      <c r="R320" t="str">
        <f t="shared" si="7"/>
        <v>image/stage_sceneUI/1007.png</v>
      </c>
    </row>
    <row r="321" spans="15:18" x14ac:dyDescent="0.15">
      <c r="O321" t="s">
        <v>299</v>
      </c>
      <c r="P321">
        <v>1007</v>
      </c>
      <c r="Q321" t="s">
        <v>301</v>
      </c>
      <c r="R321" t="str">
        <f t="shared" si="7"/>
        <v>image/stage_sceneUI/1007.png</v>
      </c>
    </row>
    <row r="322" spans="15:18" x14ac:dyDescent="0.15">
      <c r="O322" t="s">
        <v>299</v>
      </c>
      <c r="P322">
        <v>1007</v>
      </c>
      <c r="Q322" t="s">
        <v>301</v>
      </c>
      <c r="R322" t="str">
        <f t="shared" si="7"/>
        <v>image/stage_sceneUI/1007.png</v>
      </c>
    </row>
    <row r="323" spans="15:18" x14ac:dyDescent="0.15">
      <c r="O323" t="s">
        <v>299</v>
      </c>
      <c r="P323">
        <v>1007</v>
      </c>
      <c r="Q323" t="s">
        <v>301</v>
      </c>
      <c r="R323" t="str">
        <f t="shared" si="7"/>
        <v>image/stage_sceneUI/1007.png</v>
      </c>
    </row>
    <row r="324" spans="15:18" x14ac:dyDescent="0.15">
      <c r="O324" t="s">
        <v>299</v>
      </c>
      <c r="P324">
        <v>1007</v>
      </c>
      <c r="Q324" t="s">
        <v>301</v>
      </c>
      <c r="R324" t="str">
        <f t="shared" si="7"/>
        <v>image/stage_sceneUI/1007.png</v>
      </c>
    </row>
    <row r="325" spans="15:18" x14ac:dyDescent="0.15">
      <c r="O325" t="s">
        <v>299</v>
      </c>
      <c r="P325">
        <v>1007</v>
      </c>
      <c r="Q325" t="s">
        <v>301</v>
      </c>
      <c r="R325" t="str">
        <f t="shared" si="7"/>
        <v>image/stage_sceneUI/1007.png</v>
      </c>
    </row>
    <row r="326" spans="15:18" x14ac:dyDescent="0.15">
      <c r="O326" t="s">
        <v>299</v>
      </c>
      <c r="P326">
        <v>1007</v>
      </c>
      <c r="Q326" t="s">
        <v>301</v>
      </c>
      <c r="R326" t="str">
        <f t="shared" si="7"/>
        <v>image/stage_sceneUI/1007.png</v>
      </c>
    </row>
    <row r="327" spans="15:18" x14ac:dyDescent="0.15">
      <c r="O327" t="s">
        <v>299</v>
      </c>
      <c r="P327">
        <v>1007</v>
      </c>
      <c r="Q327" t="s">
        <v>301</v>
      </c>
      <c r="R327" t="str">
        <f t="shared" si="7"/>
        <v>image/stage_sceneUI/1007.png</v>
      </c>
    </row>
    <row r="328" spans="15:18" x14ac:dyDescent="0.15">
      <c r="O328" t="s">
        <v>299</v>
      </c>
      <c r="P328">
        <v>1007</v>
      </c>
      <c r="Q328" t="s">
        <v>301</v>
      </c>
      <c r="R328" t="str">
        <f t="shared" si="7"/>
        <v>image/stage_sceneUI/1007.png</v>
      </c>
    </row>
    <row r="329" spans="15:18" x14ac:dyDescent="0.15">
      <c r="O329" t="s">
        <v>299</v>
      </c>
      <c r="P329">
        <v>1007</v>
      </c>
      <c r="Q329" t="s">
        <v>301</v>
      </c>
      <c r="R329" t="str">
        <f t="shared" si="7"/>
        <v>image/stage_sceneUI/1007.png</v>
      </c>
    </row>
    <row r="330" spans="15:18" x14ac:dyDescent="0.15">
      <c r="O330" t="s">
        <v>299</v>
      </c>
      <c r="P330">
        <v>1007</v>
      </c>
      <c r="Q330" t="s">
        <v>301</v>
      </c>
      <c r="R330" t="str">
        <f t="shared" si="7"/>
        <v>image/stage_sceneUI/1007.png</v>
      </c>
    </row>
    <row r="331" spans="15:18" x14ac:dyDescent="0.15">
      <c r="O331" t="s">
        <v>299</v>
      </c>
      <c r="P331">
        <v>1007</v>
      </c>
      <c r="Q331" t="s">
        <v>301</v>
      </c>
      <c r="R331" t="str">
        <f t="shared" si="7"/>
        <v>image/stage_sceneUI/1007.png</v>
      </c>
    </row>
    <row r="332" spans="15:18" x14ac:dyDescent="0.15">
      <c r="O332" t="s">
        <v>299</v>
      </c>
      <c r="P332">
        <v>1007</v>
      </c>
      <c r="Q332" t="s">
        <v>301</v>
      </c>
      <c r="R332" t="str">
        <f t="shared" si="7"/>
        <v>image/stage_sceneUI/1007.png</v>
      </c>
    </row>
    <row r="333" spans="15:18" x14ac:dyDescent="0.15">
      <c r="O333" t="s">
        <v>299</v>
      </c>
      <c r="P333">
        <v>1007</v>
      </c>
      <c r="Q333" t="s">
        <v>301</v>
      </c>
      <c r="R333" t="str">
        <f t="shared" si="7"/>
        <v>image/stage_sceneUI/1007.png</v>
      </c>
    </row>
    <row r="334" spans="15:18" x14ac:dyDescent="0.15">
      <c r="O334" t="s">
        <v>299</v>
      </c>
      <c r="P334">
        <v>1007</v>
      </c>
      <c r="Q334" t="s">
        <v>301</v>
      </c>
      <c r="R334" t="str">
        <f t="shared" si="7"/>
        <v>image/stage_sceneUI/1007.png</v>
      </c>
    </row>
    <row r="335" spans="15:18" x14ac:dyDescent="0.15">
      <c r="O335" t="s">
        <v>299</v>
      </c>
      <c r="P335">
        <v>1007</v>
      </c>
      <c r="Q335" t="s">
        <v>301</v>
      </c>
      <c r="R335" t="str">
        <f t="shared" si="7"/>
        <v>image/stage_sceneUI/1007.png</v>
      </c>
    </row>
    <row r="336" spans="15:18" x14ac:dyDescent="0.15">
      <c r="O336" t="s">
        <v>299</v>
      </c>
      <c r="P336">
        <v>1007</v>
      </c>
      <c r="Q336" t="s">
        <v>301</v>
      </c>
      <c r="R336" t="str">
        <f t="shared" si="7"/>
        <v>image/stage_sceneUI/1007.png</v>
      </c>
    </row>
    <row r="337" spans="15:18" x14ac:dyDescent="0.15">
      <c r="O337" t="s">
        <v>299</v>
      </c>
      <c r="P337">
        <v>1007</v>
      </c>
      <c r="Q337" t="s">
        <v>301</v>
      </c>
      <c r="R337" t="str">
        <f t="shared" si="7"/>
        <v>image/stage_sceneUI/1007.png</v>
      </c>
    </row>
    <row r="338" spans="15:18" x14ac:dyDescent="0.15">
      <c r="O338" t="s">
        <v>299</v>
      </c>
      <c r="P338">
        <v>1007</v>
      </c>
      <c r="Q338" t="s">
        <v>301</v>
      </c>
      <c r="R338" t="str">
        <f t="shared" si="7"/>
        <v>image/stage_sceneUI/1007.png</v>
      </c>
    </row>
    <row r="339" spans="15:18" x14ac:dyDescent="0.15">
      <c r="O339" t="s">
        <v>299</v>
      </c>
      <c r="P339">
        <v>1007</v>
      </c>
      <c r="Q339" t="s">
        <v>301</v>
      </c>
      <c r="R339" t="str">
        <f t="shared" si="7"/>
        <v>image/stage_sceneUI/1007.png</v>
      </c>
    </row>
    <row r="340" spans="15:18" x14ac:dyDescent="0.15">
      <c r="O340" t="s">
        <v>299</v>
      </c>
      <c r="P340">
        <v>1007</v>
      </c>
      <c r="Q340" t="s">
        <v>301</v>
      </c>
      <c r="R340" t="str">
        <f t="shared" si="7"/>
        <v>image/stage_sceneUI/1007.png</v>
      </c>
    </row>
    <row r="341" spans="15:18" x14ac:dyDescent="0.15">
      <c r="O341" t="s">
        <v>299</v>
      </c>
      <c r="P341">
        <v>1007</v>
      </c>
      <c r="Q341" t="s">
        <v>301</v>
      </c>
      <c r="R341" t="str">
        <f t="shared" si="7"/>
        <v>image/stage_sceneUI/1007.png</v>
      </c>
    </row>
    <row r="342" spans="15:18" x14ac:dyDescent="0.15">
      <c r="O342" t="s">
        <v>299</v>
      </c>
      <c r="P342">
        <v>1007</v>
      </c>
      <c r="Q342" t="s">
        <v>301</v>
      </c>
      <c r="R342" t="str">
        <f t="shared" si="7"/>
        <v>image/stage_sceneUI/1007.png</v>
      </c>
    </row>
    <row r="343" spans="15:18" x14ac:dyDescent="0.15">
      <c r="O343" t="s">
        <v>299</v>
      </c>
      <c r="P343">
        <v>1007</v>
      </c>
      <c r="Q343" t="s">
        <v>301</v>
      </c>
      <c r="R343" t="str">
        <f t="shared" si="7"/>
        <v>image/stage_sceneUI/1007.png</v>
      </c>
    </row>
    <row r="344" spans="15:18" x14ac:dyDescent="0.15">
      <c r="O344" t="s">
        <v>299</v>
      </c>
      <c r="P344">
        <v>1007</v>
      </c>
      <c r="Q344" t="s">
        <v>301</v>
      </c>
      <c r="R344" t="str">
        <f t="shared" si="7"/>
        <v>image/stage_sceneUI/1007.png</v>
      </c>
    </row>
    <row r="345" spans="15:18" x14ac:dyDescent="0.15">
      <c r="O345" t="s">
        <v>299</v>
      </c>
      <c r="P345">
        <v>1007</v>
      </c>
      <c r="Q345" t="s">
        <v>301</v>
      </c>
      <c r="R345" t="str">
        <f t="shared" si="7"/>
        <v>image/stage_sceneUI/1007.png</v>
      </c>
    </row>
    <row r="346" spans="15:18" x14ac:dyDescent="0.15">
      <c r="O346" t="s">
        <v>299</v>
      </c>
      <c r="P346">
        <v>1007</v>
      </c>
      <c r="Q346" t="s">
        <v>301</v>
      </c>
      <c r="R346" t="str">
        <f t="shared" si="7"/>
        <v>image/stage_sceneUI/1007.png</v>
      </c>
    </row>
    <row r="347" spans="15:18" x14ac:dyDescent="0.15">
      <c r="O347" t="s">
        <v>299</v>
      </c>
      <c r="P347">
        <v>1007</v>
      </c>
      <c r="Q347" t="s">
        <v>301</v>
      </c>
      <c r="R347" t="str">
        <f t="shared" si="7"/>
        <v>image/stage_sceneUI/1007.png</v>
      </c>
    </row>
    <row r="348" spans="15:18" x14ac:dyDescent="0.15">
      <c r="O348" t="s">
        <v>299</v>
      </c>
      <c r="P348">
        <v>1007</v>
      </c>
      <c r="Q348" t="s">
        <v>301</v>
      </c>
      <c r="R348" t="str">
        <f t="shared" si="7"/>
        <v>image/stage_sceneUI/1007.png</v>
      </c>
    </row>
    <row r="349" spans="15:18" x14ac:dyDescent="0.15">
      <c r="O349" t="s">
        <v>299</v>
      </c>
      <c r="P349">
        <v>1007</v>
      </c>
      <c r="Q349" t="s">
        <v>301</v>
      </c>
      <c r="R349" t="str">
        <f t="shared" si="7"/>
        <v>image/stage_sceneUI/1007.png</v>
      </c>
    </row>
    <row r="350" spans="15:18" x14ac:dyDescent="0.15">
      <c r="O350" t="s">
        <v>299</v>
      </c>
      <c r="P350">
        <v>1007</v>
      </c>
      <c r="Q350" t="s">
        <v>301</v>
      </c>
      <c r="R350" t="str">
        <f t="shared" si="7"/>
        <v>image/stage_sceneUI/1007.png</v>
      </c>
    </row>
  </sheetData>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34"/>
  <sheetViews>
    <sheetView workbookViewId="0">
      <pane xSplit="5" ySplit="1" topLeftCell="AH53" activePane="bottomRight" state="frozen"/>
      <selection pane="topRight" activeCell="F1" sqref="F1"/>
      <selection pane="bottomLeft" activeCell="A3" sqref="A3"/>
      <selection pane="bottomRight" activeCell="AR26" sqref="AR26"/>
    </sheetView>
  </sheetViews>
  <sheetFormatPr defaultColWidth="9" defaultRowHeight="14.25" x14ac:dyDescent="0.15"/>
  <cols>
    <col min="7" max="7" width="23.875" bestFit="1" customWidth="1"/>
    <col min="35" max="35" width="9" style="3"/>
    <col min="40" max="41" width="20.5" bestFit="1" customWidth="1"/>
    <col min="43" max="43" width="25" bestFit="1" customWidth="1"/>
    <col min="44" max="44" width="8" customWidth="1"/>
  </cols>
  <sheetData>
    <row r="1" spans="1:46" x14ac:dyDescent="0.15">
      <c r="A1" t="s">
        <v>0</v>
      </c>
      <c r="B1" t="s">
        <v>0</v>
      </c>
      <c r="C1" t="s">
        <v>1</v>
      </c>
      <c r="D1" t="s">
        <v>1</v>
      </c>
      <c r="E1" t="s">
        <v>0</v>
      </c>
      <c r="F1" t="s">
        <v>0</v>
      </c>
      <c r="G1" s="1" t="s">
        <v>1</v>
      </c>
      <c r="H1" t="s">
        <v>1</v>
      </c>
      <c r="I1" t="s">
        <v>1</v>
      </c>
      <c r="J1" t="s">
        <v>1</v>
      </c>
      <c r="K1" t="s">
        <v>0</v>
      </c>
      <c r="L1" t="s">
        <v>0</v>
      </c>
      <c r="M1" t="s">
        <v>0</v>
      </c>
      <c r="N1" t="s">
        <v>0</v>
      </c>
      <c r="O1" t="s">
        <v>0</v>
      </c>
      <c r="P1" t="s">
        <v>1</v>
      </c>
      <c r="Q1" t="s">
        <v>1</v>
      </c>
      <c r="R1" t="s">
        <v>1</v>
      </c>
      <c r="S1" t="s">
        <v>1</v>
      </c>
      <c r="T1" t="s">
        <v>1</v>
      </c>
      <c r="U1" t="s">
        <v>1</v>
      </c>
      <c r="V1" t="s">
        <v>1</v>
      </c>
      <c r="W1" t="s">
        <v>1</v>
      </c>
      <c r="X1" t="s">
        <v>1</v>
      </c>
      <c r="Y1" t="s">
        <v>0</v>
      </c>
      <c r="Z1" t="s">
        <v>0</v>
      </c>
      <c r="AA1" t="s">
        <v>1</v>
      </c>
      <c r="AB1" t="s">
        <v>1</v>
      </c>
      <c r="AC1" t="s">
        <v>1</v>
      </c>
      <c r="AD1" s="1" t="s">
        <v>0</v>
      </c>
      <c r="AE1" s="1" t="s">
        <v>1</v>
      </c>
      <c r="AF1" s="1" t="s">
        <v>1</v>
      </c>
      <c r="AG1" s="1" t="s">
        <v>1</v>
      </c>
      <c r="AH1" s="2" t="s">
        <v>1</v>
      </c>
      <c r="AI1" s="1" t="s">
        <v>0</v>
      </c>
      <c r="AJ1" s="1" t="s">
        <v>0</v>
      </c>
      <c r="AK1" s="1" t="s">
        <v>0</v>
      </c>
      <c r="AL1" s="1" t="s">
        <v>0</v>
      </c>
      <c r="AM1" s="1" t="s">
        <v>1100</v>
      </c>
    </row>
    <row r="2" spans="1:46" x14ac:dyDescent="0.15">
      <c r="A2" s="1" t="s">
        <v>842</v>
      </c>
      <c r="B2" s="1" t="s">
        <v>843</v>
      </c>
      <c r="C2" t="s">
        <v>2</v>
      </c>
      <c r="D2" t="s">
        <v>3</v>
      </c>
      <c r="E2" t="s">
        <v>4</v>
      </c>
      <c r="F2" t="s">
        <v>5</v>
      </c>
      <c r="G2" s="1" t="s">
        <v>844</v>
      </c>
      <c r="H2" t="s">
        <v>6</v>
      </c>
      <c r="I2" t="s">
        <v>7</v>
      </c>
      <c r="J2" t="s">
        <v>8</v>
      </c>
      <c r="K2" t="s">
        <v>9</v>
      </c>
      <c r="L2" t="s">
        <v>10</v>
      </c>
      <c r="M2" s="1" t="s">
        <v>845</v>
      </c>
      <c r="N2" t="s">
        <v>11</v>
      </c>
      <c r="O2" t="s">
        <v>12</v>
      </c>
      <c r="P2" t="s">
        <v>13</v>
      </c>
      <c r="Q2" t="s">
        <v>14</v>
      </c>
      <c r="R2" t="s">
        <v>15</v>
      </c>
      <c r="S2" t="s">
        <v>16</v>
      </c>
      <c r="T2" t="s">
        <v>17</v>
      </c>
      <c r="U2" t="s">
        <v>19</v>
      </c>
      <c r="V2" t="s">
        <v>20</v>
      </c>
      <c r="W2" t="s">
        <v>21</v>
      </c>
      <c r="X2" t="s">
        <v>22</v>
      </c>
      <c r="Y2" t="s">
        <v>23</v>
      </c>
      <c r="Z2" t="s">
        <v>24</v>
      </c>
      <c r="AA2" t="s">
        <v>25</v>
      </c>
      <c r="AB2" t="s">
        <v>26</v>
      </c>
      <c r="AC2" s="1" t="s">
        <v>846</v>
      </c>
      <c r="AD2" s="1" t="s">
        <v>847</v>
      </c>
      <c r="AE2" s="1" t="s">
        <v>848</v>
      </c>
      <c r="AF2" s="1" t="s">
        <v>849</v>
      </c>
      <c r="AG2" s="1" t="s">
        <v>850</v>
      </c>
      <c r="AH2" s="2" t="s">
        <v>851</v>
      </c>
      <c r="AI2" s="1" t="s">
        <v>852</v>
      </c>
      <c r="AJ2" s="1" t="s">
        <v>853</v>
      </c>
      <c r="AK2" s="1" t="s">
        <v>854</v>
      </c>
      <c r="AL2" s="1" t="s">
        <v>855</v>
      </c>
      <c r="AM2" s="1" t="s">
        <v>1101</v>
      </c>
    </row>
    <row r="3" spans="1:46" x14ac:dyDescent="0.15">
      <c r="A3">
        <v>101</v>
      </c>
      <c r="B3">
        <v>1</v>
      </c>
      <c r="C3" s="1" t="s">
        <v>1079</v>
      </c>
      <c r="D3" s="1" t="s">
        <v>856</v>
      </c>
      <c r="E3">
        <v>6</v>
      </c>
      <c r="F3">
        <v>1001</v>
      </c>
      <c r="H3" s="1">
        <v>101</v>
      </c>
      <c r="I3">
        <v>102</v>
      </c>
      <c r="K3" s="5">
        <v>50000</v>
      </c>
      <c r="L3" s="5">
        <f>VLOOKUP(AM3,$AR$8:$AT$18,3,FALSE)</f>
        <v>1</v>
      </c>
      <c r="M3">
        <v>10000</v>
      </c>
      <c r="N3">
        <v>0</v>
      </c>
      <c r="O3">
        <v>6</v>
      </c>
      <c r="P3" s="1" t="s">
        <v>839</v>
      </c>
      <c r="Q3" s="1"/>
      <c r="U3" s="1"/>
      <c r="Y3">
        <v>8000</v>
      </c>
      <c r="Z3">
        <v>0</v>
      </c>
      <c r="AA3" s="1" t="s">
        <v>857</v>
      </c>
      <c r="AB3">
        <v>11</v>
      </c>
      <c r="AC3">
        <v>0</v>
      </c>
      <c r="AD3">
        <v>0</v>
      </c>
      <c r="AE3" s="1"/>
      <c r="AF3" s="1"/>
      <c r="AG3" s="1"/>
      <c r="AH3" s="2"/>
      <c r="AI3" s="1">
        <v>420</v>
      </c>
      <c r="AJ3">
        <v>180</v>
      </c>
      <c r="AK3">
        <v>300</v>
      </c>
      <c r="AL3" s="5">
        <v>101</v>
      </c>
      <c r="AM3">
        <v>10</v>
      </c>
    </row>
    <row r="4" spans="1:46" x14ac:dyDescent="0.15">
      <c r="A4">
        <v>102</v>
      </c>
      <c r="B4">
        <v>1</v>
      </c>
      <c r="C4" s="1" t="s">
        <v>1079</v>
      </c>
      <c r="D4" s="1" t="s">
        <v>858</v>
      </c>
      <c r="E4">
        <v>6</v>
      </c>
      <c r="F4">
        <v>1002</v>
      </c>
      <c r="H4" s="1">
        <v>102</v>
      </c>
      <c r="I4">
        <v>103</v>
      </c>
      <c r="K4" s="5">
        <v>51000</v>
      </c>
      <c r="L4" s="5">
        <f t="shared" ref="L4:L67" si="0">VLOOKUP(AM4,$AR$8:$AT$18,3,FALSE)</f>
        <v>1</v>
      </c>
      <c r="M4">
        <v>50000</v>
      </c>
      <c r="N4">
        <v>0</v>
      </c>
      <c r="O4">
        <v>6</v>
      </c>
      <c r="P4" s="1" t="s">
        <v>840</v>
      </c>
      <c r="U4" s="1"/>
      <c r="Y4">
        <v>10000</v>
      </c>
      <c r="Z4">
        <v>0</v>
      </c>
      <c r="AA4" s="1" t="s">
        <v>859</v>
      </c>
      <c r="AB4">
        <v>12</v>
      </c>
      <c r="AC4">
        <v>0</v>
      </c>
      <c r="AD4">
        <v>0</v>
      </c>
      <c r="AE4" s="1"/>
      <c r="AF4" s="1"/>
      <c r="AG4" s="1"/>
      <c r="AH4" s="2"/>
      <c r="AI4" s="1">
        <v>420</v>
      </c>
      <c r="AJ4">
        <v>180</v>
      </c>
      <c r="AK4">
        <v>300</v>
      </c>
      <c r="AL4" s="5">
        <v>102</v>
      </c>
      <c r="AM4">
        <v>10</v>
      </c>
    </row>
    <row r="5" spans="1:46" x14ac:dyDescent="0.15">
      <c r="A5">
        <v>103</v>
      </c>
      <c r="B5">
        <v>1</v>
      </c>
      <c r="C5" s="1" t="s">
        <v>1079</v>
      </c>
      <c r="D5" t="s">
        <v>860</v>
      </c>
      <c r="E5">
        <v>6</v>
      </c>
      <c r="F5">
        <v>1003</v>
      </c>
      <c r="H5" s="1">
        <v>103</v>
      </c>
      <c r="I5">
        <v>104</v>
      </c>
      <c r="K5" s="5">
        <v>52000</v>
      </c>
      <c r="L5" s="5">
        <f t="shared" si="0"/>
        <v>1</v>
      </c>
      <c r="M5">
        <v>100000</v>
      </c>
      <c r="N5">
        <v>0</v>
      </c>
      <c r="O5">
        <v>6</v>
      </c>
      <c r="P5" s="1" t="s">
        <v>245</v>
      </c>
      <c r="U5" s="1"/>
      <c r="Y5">
        <v>12000</v>
      </c>
      <c r="Z5">
        <v>0</v>
      </c>
      <c r="AA5" s="1" t="s">
        <v>861</v>
      </c>
      <c r="AB5">
        <v>13</v>
      </c>
      <c r="AC5">
        <v>0</v>
      </c>
      <c r="AD5">
        <v>0</v>
      </c>
      <c r="AE5" s="1"/>
      <c r="AF5" s="1"/>
      <c r="AG5" s="1"/>
      <c r="AH5" s="2"/>
      <c r="AI5" s="1">
        <v>420</v>
      </c>
      <c r="AJ5">
        <v>180</v>
      </c>
      <c r="AK5">
        <v>300</v>
      </c>
      <c r="AL5" s="5">
        <v>101</v>
      </c>
      <c r="AM5">
        <v>10</v>
      </c>
    </row>
    <row r="6" spans="1:46" x14ac:dyDescent="0.15">
      <c r="A6">
        <v>104</v>
      </c>
      <c r="B6">
        <v>1</v>
      </c>
      <c r="C6" s="1" t="s">
        <v>1079</v>
      </c>
      <c r="D6" t="s">
        <v>862</v>
      </c>
      <c r="E6">
        <v>6</v>
      </c>
      <c r="F6">
        <v>1004</v>
      </c>
      <c r="H6" s="1">
        <v>104</v>
      </c>
      <c r="I6">
        <v>105</v>
      </c>
      <c r="K6" s="5">
        <v>53000</v>
      </c>
      <c r="L6" s="5">
        <f t="shared" si="0"/>
        <v>1</v>
      </c>
      <c r="M6">
        <v>150000</v>
      </c>
      <c r="N6">
        <v>0</v>
      </c>
      <c r="O6">
        <v>6</v>
      </c>
      <c r="P6" s="1" t="s">
        <v>248</v>
      </c>
      <c r="U6" s="1"/>
      <c r="Y6">
        <v>15000</v>
      </c>
      <c r="Z6">
        <v>0</v>
      </c>
      <c r="AA6" s="1" t="s">
        <v>863</v>
      </c>
      <c r="AB6">
        <v>14</v>
      </c>
      <c r="AC6">
        <v>0</v>
      </c>
      <c r="AD6">
        <v>0</v>
      </c>
      <c r="AE6" s="1"/>
      <c r="AF6" s="1"/>
      <c r="AG6" s="1"/>
      <c r="AH6" s="2"/>
      <c r="AI6" s="1">
        <v>420</v>
      </c>
      <c r="AJ6">
        <v>180</v>
      </c>
      <c r="AK6">
        <v>300</v>
      </c>
      <c r="AL6" s="5">
        <v>102</v>
      </c>
      <c r="AM6">
        <v>10</v>
      </c>
    </row>
    <row r="7" spans="1:46" x14ac:dyDescent="0.15">
      <c r="A7">
        <v>105</v>
      </c>
      <c r="B7">
        <v>1</v>
      </c>
      <c r="C7" s="1" t="s">
        <v>1079</v>
      </c>
      <c r="D7" t="s">
        <v>864</v>
      </c>
      <c r="E7">
        <v>6</v>
      </c>
      <c r="F7">
        <v>1005</v>
      </c>
      <c r="H7" s="1">
        <v>105</v>
      </c>
      <c r="K7" s="5">
        <v>54000</v>
      </c>
      <c r="L7" s="5">
        <f t="shared" si="0"/>
        <v>1</v>
      </c>
      <c r="M7">
        <v>200000</v>
      </c>
      <c r="N7">
        <v>0</v>
      </c>
      <c r="O7">
        <v>6</v>
      </c>
      <c r="P7" s="1" t="s">
        <v>251</v>
      </c>
      <c r="U7" s="1"/>
      <c r="Y7">
        <v>20000</v>
      </c>
      <c r="Z7">
        <v>0</v>
      </c>
      <c r="AA7" s="1" t="s">
        <v>865</v>
      </c>
      <c r="AB7">
        <v>15</v>
      </c>
      <c r="AC7">
        <v>0</v>
      </c>
      <c r="AD7">
        <v>0</v>
      </c>
      <c r="AE7" s="1"/>
      <c r="AF7" s="1"/>
      <c r="AG7" s="1"/>
      <c r="AH7" s="2"/>
      <c r="AI7" s="1">
        <v>420</v>
      </c>
      <c r="AJ7">
        <v>180</v>
      </c>
      <c r="AK7">
        <v>300</v>
      </c>
      <c r="AL7" s="5">
        <v>101</v>
      </c>
      <c r="AM7">
        <v>10</v>
      </c>
    </row>
    <row r="8" spans="1:46" x14ac:dyDescent="0.15">
      <c r="A8" s="5">
        <v>10101</v>
      </c>
      <c r="B8" s="5">
        <v>101</v>
      </c>
      <c r="C8" s="6" t="s">
        <v>207</v>
      </c>
      <c r="D8" s="6" t="s">
        <v>330</v>
      </c>
      <c r="E8" s="5">
        <v>1</v>
      </c>
      <c r="F8" s="5">
        <v>1004</v>
      </c>
      <c r="G8" s="6" t="s">
        <v>1089</v>
      </c>
      <c r="H8" s="6" t="s">
        <v>1087</v>
      </c>
      <c r="I8" s="6">
        <v>10102</v>
      </c>
      <c r="J8" s="5" t="s">
        <v>307</v>
      </c>
      <c r="K8" s="5">
        <v>50000</v>
      </c>
      <c r="L8" s="5">
        <f t="shared" si="0"/>
        <v>3</v>
      </c>
      <c r="M8">
        <v>50000</v>
      </c>
      <c r="N8" s="5">
        <v>0</v>
      </c>
      <c r="O8" s="5">
        <v>999</v>
      </c>
      <c r="P8" s="6" t="s">
        <v>332</v>
      </c>
      <c r="Q8" s="6"/>
      <c r="R8" s="5"/>
      <c r="S8" s="5"/>
      <c r="T8" s="5"/>
      <c r="U8" s="1" t="s">
        <v>563</v>
      </c>
      <c r="V8" s="6" t="s">
        <v>689</v>
      </c>
      <c r="W8" s="5" t="s">
        <v>690</v>
      </c>
      <c r="X8" s="5" t="s">
        <v>691</v>
      </c>
      <c r="Y8" s="5">
        <v>40</v>
      </c>
      <c r="Z8" s="5">
        <v>40</v>
      </c>
      <c r="AA8" s="6"/>
      <c r="AB8" s="5">
        <v>1010101</v>
      </c>
      <c r="AC8" s="5">
        <v>1010102</v>
      </c>
      <c r="AD8" s="5">
        <v>10101</v>
      </c>
      <c r="AE8" s="6" t="s">
        <v>867</v>
      </c>
      <c r="AF8" s="5" t="s">
        <v>344</v>
      </c>
      <c r="AG8" s="6"/>
      <c r="AH8" s="7" t="s">
        <v>769</v>
      </c>
      <c r="AI8" s="6">
        <v>0</v>
      </c>
      <c r="AJ8" s="6">
        <v>0</v>
      </c>
      <c r="AK8" s="5">
        <v>120</v>
      </c>
      <c r="AL8" s="5">
        <v>101</v>
      </c>
      <c r="AM8" s="5">
        <v>1</v>
      </c>
      <c r="AN8" t="s">
        <v>1130</v>
      </c>
      <c r="AO8" t="s">
        <v>1116</v>
      </c>
      <c r="AQ8" s="21" t="s">
        <v>1113</v>
      </c>
      <c r="AR8" s="21" t="s">
        <v>1111</v>
      </c>
      <c r="AS8" s="21" t="s">
        <v>1112</v>
      </c>
      <c r="AT8" s="21" t="s">
        <v>1136</v>
      </c>
    </row>
    <row r="9" spans="1:46" x14ac:dyDescent="0.15">
      <c r="A9" s="5">
        <v>10102</v>
      </c>
      <c r="B9" s="5">
        <v>101</v>
      </c>
      <c r="C9" s="6" t="s">
        <v>208</v>
      </c>
      <c r="D9" s="6" t="s">
        <v>337</v>
      </c>
      <c r="E9" s="5">
        <v>1</v>
      </c>
      <c r="F9" s="5">
        <v>1005</v>
      </c>
      <c r="G9" s="5" t="s">
        <v>1090</v>
      </c>
      <c r="H9" s="6" t="s">
        <v>1088</v>
      </c>
      <c r="I9" s="6" t="s">
        <v>868</v>
      </c>
      <c r="J9" s="5" t="s">
        <v>309</v>
      </c>
      <c r="K9" s="5">
        <v>51000</v>
      </c>
      <c r="L9" s="5">
        <f t="shared" si="0"/>
        <v>30</v>
      </c>
      <c r="M9">
        <v>50000</v>
      </c>
      <c r="N9" s="5">
        <v>0</v>
      </c>
      <c r="O9" s="5">
        <v>999</v>
      </c>
      <c r="P9" s="6" t="s">
        <v>332</v>
      </c>
      <c r="Q9" s="5"/>
      <c r="R9" s="5"/>
      <c r="S9" s="5"/>
      <c r="T9" s="5"/>
      <c r="U9" s="1" t="s">
        <v>564</v>
      </c>
      <c r="V9" s="6" t="s">
        <v>689</v>
      </c>
      <c r="W9" s="5" t="s">
        <v>690</v>
      </c>
      <c r="X9" s="5" t="s">
        <v>691</v>
      </c>
      <c r="Y9" s="5">
        <v>60</v>
      </c>
      <c r="Z9" s="5">
        <v>60</v>
      </c>
      <c r="AA9" s="6"/>
      <c r="AB9" s="5">
        <v>1010201</v>
      </c>
      <c r="AC9" s="5">
        <v>1010202</v>
      </c>
      <c r="AD9" s="5">
        <v>10102</v>
      </c>
      <c r="AE9" s="6" t="s">
        <v>867</v>
      </c>
      <c r="AF9" s="5" t="s">
        <v>346</v>
      </c>
      <c r="AG9" s="6"/>
      <c r="AH9" s="7" t="s">
        <v>769</v>
      </c>
      <c r="AI9" s="6">
        <v>0</v>
      </c>
      <c r="AJ9" s="6">
        <v>0</v>
      </c>
      <c r="AK9" s="5">
        <v>120</v>
      </c>
      <c r="AL9" s="5">
        <v>102</v>
      </c>
      <c r="AM9" s="5">
        <v>3</v>
      </c>
      <c r="AN9" t="s">
        <v>1131</v>
      </c>
      <c r="AO9" t="s">
        <v>1114</v>
      </c>
      <c r="AQ9" t="s">
        <v>1114</v>
      </c>
      <c r="AR9">
        <v>3</v>
      </c>
      <c r="AS9" t="s">
        <v>1108</v>
      </c>
      <c r="AT9">
        <v>30</v>
      </c>
    </row>
    <row r="10" spans="1:46" x14ac:dyDescent="0.15">
      <c r="A10" s="5">
        <v>10103</v>
      </c>
      <c r="B10" s="5">
        <v>101</v>
      </c>
      <c r="C10" s="6" t="s">
        <v>209</v>
      </c>
      <c r="D10" s="6" t="s">
        <v>339</v>
      </c>
      <c r="E10" s="5">
        <v>1</v>
      </c>
      <c r="F10" s="5">
        <v>1004</v>
      </c>
      <c r="G10" s="5" t="s">
        <v>1089</v>
      </c>
      <c r="H10" s="6" t="s">
        <v>734</v>
      </c>
      <c r="I10" s="5"/>
      <c r="J10" s="5" t="s">
        <v>321</v>
      </c>
      <c r="K10" s="5">
        <v>52000</v>
      </c>
      <c r="L10" s="5">
        <f t="shared" si="0"/>
        <v>3</v>
      </c>
      <c r="M10">
        <v>50000</v>
      </c>
      <c r="N10" s="5">
        <v>0</v>
      </c>
      <c r="O10" s="5">
        <v>999</v>
      </c>
      <c r="P10" s="6" t="s">
        <v>332</v>
      </c>
      <c r="Q10" s="5"/>
      <c r="R10" s="5"/>
      <c r="S10" s="5"/>
      <c r="T10" s="5"/>
      <c r="U10" s="1" t="s">
        <v>565</v>
      </c>
      <c r="V10" s="6" t="s">
        <v>689</v>
      </c>
      <c r="W10" s="5" t="s">
        <v>690</v>
      </c>
      <c r="X10" s="5" t="s">
        <v>691</v>
      </c>
      <c r="Y10" s="5">
        <v>80</v>
      </c>
      <c r="Z10" s="5">
        <v>80</v>
      </c>
      <c r="AA10" s="6"/>
      <c r="AB10" s="5">
        <v>1010301</v>
      </c>
      <c r="AC10" s="5">
        <v>1010302</v>
      </c>
      <c r="AD10" s="5">
        <v>10103</v>
      </c>
      <c r="AE10" s="6" t="s">
        <v>867</v>
      </c>
      <c r="AF10" s="5" t="s">
        <v>349</v>
      </c>
      <c r="AG10" s="6"/>
      <c r="AH10" s="7" t="s">
        <v>769</v>
      </c>
      <c r="AI10" s="6">
        <v>0</v>
      </c>
      <c r="AJ10" s="6">
        <v>0</v>
      </c>
      <c r="AK10" s="5">
        <v>120</v>
      </c>
      <c r="AL10" s="5">
        <v>101</v>
      </c>
      <c r="AM10" s="5">
        <v>2</v>
      </c>
      <c r="AN10" t="s">
        <v>1132</v>
      </c>
      <c r="AO10" t="s">
        <v>1115</v>
      </c>
      <c r="AQ10" t="s">
        <v>1115</v>
      </c>
      <c r="AR10">
        <v>2</v>
      </c>
      <c r="AS10" t="s">
        <v>1109</v>
      </c>
      <c r="AT10">
        <v>3</v>
      </c>
    </row>
    <row r="11" spans="1:46" x14ac:dyDescent="0.15">
      <c r="A11" s="5">
        <v>10104</v>
      </c>
      <c r="B11" s="5">
        <v>101</v>
      </c>
      <c r="C11" s="6" t="s">
        <v>210</v>
      </c>
      <c r="D11" s="6" t="s">
        <v>345</v>
      </c>
      <c r="E11" s="5">
        <v>1</v>
      </c>
      <c r="F11" s="5">
        <v>1004</v>
      </c>
      <c r="G11" s="5" t="s">
        <v>1089</v>
      </c>
      <c r="H11" s="6" t="s">
        <v>735</v>
      </c>
      <c r="I11" s="5">
        <v>10105</v>
      </c>
      <c r="J11" s="6" t="s">
        <v>322</v>
      </c>
      <c r="K11" s="5">
        <v>53000</v>
      </c>
      <c r="L11" s="5">
        <f t="shared" si="0"/>
        <v>3</v>
      </c>
      <c r="M11">
        <v>50000</v>
      </c>
      <c r="N11" s="5">
        <v>0</v>
      </c>
      <c r="O11" s="5">
        <v>999</v>
      </c>
      <c r="P11" s="6" t="s">
        <v>332</v>
      </c>
      <c r="Q11" s="5"/>
      <c r="R11" s="5"/>
      <c r="S11" s="5"/>
      <c r="T11" s="5"/>
      <c r="U11" s="1" t="s">
        <v>566</v>
      </c>
      <c r="V11" s="6" t="s">
        <v>689</v>
      </c>
      <c r="W11" s="5" t="s">
        <v>690</v>
      </c>
      <c r="X11" s="5" t="s">
        <v>691</v>
      </c>
      <c r="Y11" s="5">
        <v>100</v>
      </c>
      <c r="Z11" s="5">
        <v>100</v>
      </c>
      <c r="AA11" s="6"/>
      <c r="AB11" s="5">
        <v>1010401</v>
      </c>
      <c r="AC11" s="5">
        <v>1010402</v>
      </c>
      <c r="AD11" s="5">
        <v>10104</v>
      </c>
      <c r="AE11" s="6" t="s">
        <v>867</v>
      </c>
      <c r="AF11" s="5" t="s">
        <v>352</v>
      </c>
      <c r="AG11" s="6"/>
      <c r="AH11" s="7" t="s">
        <v>769</v>
      </c>
      <c r="AI11" s="6">
        <v>0</v>
      </c>
      <c r="AJ11" s="6">
        <v>0</v>
      </c>
      <c r="AK11" s="5">
        <v>120</v>
      </c>
      <c r="AL11" s="5">
        <v>102</v>
      </c>
      <c r="AM11" s="5">
        <v>1</v>
      </c>
      <c r="AN11" t="s">
        <v>1130</v>
      </c>
      <c r="AO11" t="s">
        <v>1116</v>
      </c>
      <c r="AQ11" t="s">
        <v>1116</v>
      </c>
      <c r="AR11">
        <v>1</v>
      </c>
      <c r="AS11" t="s">
        <v>1107</v>
      </c>
      <c r="AT11">
        <v>3</v>
      </c>
    </row>
    <row r="12" spans="1:46" x14ac:dyDescent="0.15">
      <c r="A12" s="5">
        <v>10105</v>
      </c>
      <c r="B12" s="5">
        <v>101</v>
      </c>
      <c r="C12" s="6" t="s">
        <v>211</v>
      </c>
      <c r="D12" s="6" t="s">
        <v>330</v>
      </c>
      <c r="E12" s="5">
        <v>1</v>
      </c>
      <c r="F12" s="5">
        <v>1005</v>
      </c>
      <c r="G12" s="5" t="s">
        <v>1090</v>
      </c>
      <c r="H12" s="6" t="s">
        <v>736</v>
      </c>
      <c r="I12" s="6" t="s">
        <v>869</v>
      </c>
      <c r="J12" s="5" t="s">
        <v>323</v>
      </c>
      <c r="K12" s="5">
        <v>54000</v>
      </c>
      <c r="L12" s="5">
        <f t="shared" si="0"/>
        <v>30</v>
      </c>
      <c r="M12">
        <v>50000</v>
      </c>
      <c r="N12" s="5">
        <v>0</v>
      </c>
      <c r="O12" s="5">
        <v>999</v>
      </c>
      <c r="P12" s="6" t="s">
        <v>332</v>
      </c>
      <c r="Q12" s="5"/>
      <c r="R12" s="5"/>
      <c r="S12" s="5"/>
      <c r="T12" s="5"/>
      <c r="U12" s="1" t="s">
        <v>567</v>
      </c>
      <c r="V12" s="6" t="s">
        <v>689</v>
      </c>
      <c r="W12" s="5" t="s">
        <v>690</v>
      </c>
      <c r="X12" s="5" t="s">
        <v>691</v>
      </c>
      <c r="Y12" s="5">
        <v>105</v>
      </c>
      <c r="Z12" s="5">
        <v>105</v>
      </c>
      <c r="AA12" s="6"/>
      <c r="AB12" s="5">
        <v>1010501</v>
      </c>
      <c r="AC12" s="5">
        <v>1010502</v>
      </c>
      <c r="AD12" s="5">
        <v>10105</v>
      </c>
      <c r="AE12" s="6" t="s">
        <v>867</v>
      </c>
      <c r="AF12" s="5" t="s">
        <v>353</v>
      </c>
      <c r="AG12" s="6"/>
      <c r="AH12" s="7" t="s">
        <v>769</v>
      </c>
      <c r="AI12" s="6">
        <v>0</v>
      </c>
      <c r="AJ12" s="6">
        <v>0</v>
      </c>
      <c r="AK12" s="5">
        <v>120</v>
      </c>
      <c r="AL12" s="5">
        <v>101</v>
      </c>
      <c r="AM12" s="5">
        <v>3</v>
      </c>
      <c r="AN12" t="s">
        <v>1131</v>
      </c>
      <c r="AO12" t="s">
        <v>1114</v>
      </c>
      <c r="AQ12" t="s">
        <v>1117</v>
      </c>
      <c r="AR12">
        <v>6</v>
      </c>
      <c r="AS12" t="s">
        <v>1110</v>
      </c>
      <c r="AT12">
        <v>1</v>
      </c>
    </row>
    <row r="13" spans="1:46" x14ac:dyDescent="0.15">
      <c r="A13" s="5">
        <v>10106</v>
      </c>
      <c r="B13" s="5">
        <v>101</v>
      </c>
      <c r="C13" s="6" t="s">
        <v>870</v>
      </c>
      <c r="D13" s="6" t="s">
        <v>330</v>
      </c>
      <c r="E13" s="5">
        <v>1</v>
      </c>
      <c r="F13" s="5">
        <v>1005</v>
      </c>
      <c r="G13" s="6" t="s">
        <v>1106</v>
      </c>
      <c r="H13" s="6" t="s">
        <v>737</v>
      </c>
      <c r="I13" s="5">
        <v>10201</v>
      </c>
      <c r="J13" s="5" t="s">
        <v>324</v>
      </c>
      <c r="K13" s="5">
        <v>55000</v>
      </c>
      <c r="L13" s="5">
        <f t="shared" si="0"/>
        <v>3</v>
      </c>
      <c r="M13">
        <v>50000</v>
      </c>
      <c r="N13" s="5">
        <v>0</v>
      </c>
      <c r="O13" s="5">
        <v>999</v>
      </c>
      <c r="P13" s="6" t="s">
        <v>332</v>
      </c>
      <c r="Q13" s="5"/>
      <c r="R13" s="5"/>
      <c r="S13" s="5"/>
      <c r="T13" s="5"/>
      <c r="U13" s="1" t="s">
        <v>568</v>
      </c>
      <c r="V13" s="6" t="s">
        <v>689</v>
      </c>
      <c r="W13" s="5" t="s">
        <v>690</v>
      </c>
      <c r="X13" s="5" t="s">
        <v>691</v>
      </c>
      <c r="Y13" s="5">
        <v>110</v>
      </c>
      <c r="Z13" s="5">
        <v>110</v>
      </c>
      <c r="AA13" s="6"/>
      <c r="AB13" s="5">
        <v>1010601</v>
      </c>
      <c r="AC13" s="5">
        <v>1010602</v>
      </c>
      <c r="AD13" s="5">
        <v>10106</v>
      </c>
      <c r="AE13" s="6" t="s">
        <v>867</v>
      </c>
      <c r="AF13" s="5" t="s">
        <v>354</v>
      </c>
      <c r="AG13" s="6"/>
      <c r="AH13" s="7" t="s">
        <v>769</v>
      </c>
      <c r="AI13" s="6">
        <v>0</v>
      </c>
      <c r="AJ13" s="6">
        <v>0</v>
      </c>
      <c r="AK13" s="5">
        <v>120</v>
      </c>
      <c r="AL13" s="5">
        <v>102</v>
      </c>
      <c r="AM13" s="5">
        <v>1</v>
      </c>
      <c r="AN13" t="s">
        <v>1133</v>
      </c>
      <c r="AO13" t="s">
        <v>1116</v>
      </c>
      <c r="AQ13" t="s">
        <v>1119</v>
      </c>
      <c r="AR13">
        <v>5</v>
      </c>
      <c r="AS13" t="s">
        <v>1118</v>
      </c>
      <c r="AT13">
        <v>1</v>
      </c>
    </row>
    <row r="14" spans="1:46" x14ac:dyDescent="0.15">
      <c r="A14" s="5">
        <v>10201</v>
      </c>
      <c r="B14" s="5">
        <v>102</v>
      </c>
      <c r="C14" s="6" t="s">
        <v>871</v>
      </c>
      <c r="D14" s="6" t="s">
        <v>337</v>
      </c>
      <c r="E14" s="5">
        <v>1</v>
      </c>
      <c r="F14" s="5">
        <v>1007</v>
      </c>
      <c r="G14" s="5" t="s">
        <v>1091</v>
      </c>
      <c r="H14" s="6" t="s">
        <v>866</v>
      </c>
      <c r="I14" s="6">
        <v>10202</v>
      </c>
      <c r="J14" s="5" t="s">
        <v>286</v>
      </c>
      <c r="K14" s="5">
        <v>60000</v>
      </c>
      <c r="L14" s="5">
        <f t="shared" si="0"/>
        <v>3</v>
      </c>
      <c r="M14">
        <v>20000</v>
      </c>
      <c r="N14" s="5">
        <v>0</v>
      </c>
      <c r="O14" s="5">
        <v>999</v>
      </c>
      <c r="P14" s="6" t="s">
        <v>332</v>
      </c>
      <c r="Q14" s="5"/>
      <c r="R14" s="5"/>
      <c r="S14" s="5"/>
      <c r="T14" s="5"/>
      <c r="U14" s="1" t="s">
        <v>569</v>
      </c>
      <c r="V14" s="6" t="s">
        <v>689</v>
      </c>
      <c r="W14" s="5" t="s">
        <v>690</v>
      </c>
      <c r="X14" s="5" t="s">
        <v>691</v>
      </c>
      <c r="Y14" s="5">
        <v>115</v>
      </c>
      <c r="Z14" s="5">
        <v>115</v>
      </c>
      <c r="AA14" s="6"/>
      <c r="AB14" s="5">
        <v>1020101</v>
      </c>
      <c r="AC14" s="5">
        <v>1020102</v>
      </c>
      <c r="AD14" s="5">
        <v>10101</v>
      </c>
      <c r="AE14" s="6" t="s">
        <v>867</v>
      </c>
      <c r="AF14" s="5" t="s">
        <v>344</v>
      </c>
      <c r="AG14" s="6"/>
      <c r="AH14" s="7" t="s">
        <v>769</v>
      </c>
      <c r="AI14" s="6">
        <v>0</v>
      </c>
      <c r="AJ14" s="6">
        <v>0</v>
      </c>
      <c r="AK14" s="5">
        <v>120</v>
      </c>
      <c r="AL14" s="5">
        <v>101</v>
      </c>
      <c r="AM14" s="5">
        <v>1</v>
      </c>
      <c r="AN14" t="s">
        <v>1130</v>
      </c>
      <c r="AO14" t="s">
        <v>1116</v>
      </c>
      <c r="AQ14" t="s">
        <v>1121</v>
      </c>
      <c r="AR14">
        <v>4</v>
      </c>
      <c r="AS14" t="s">
        <v>1120</v>
      </c>
      <c r="AT14">
        <v>1</v>
      </c>
    </row>
    <row r="15" spans="1:46" x14ac:dyDescent="0.15">
      <c r="A15" s="5">
        <v>10202</v>
      </c>
      <c r="B15" s="5">
        <v>102</v>
      </c>
      <c r="C15" s="6" t="s">
        <v>872</v>
      </c>
      <c r="D15" s="6" t="s">
        <v>339</v>
      </c>
      <c r="E15" s="5">
        <v>1</v>
      </c>
      <c r="F15" s="5">
        <v>1002</v>
      </c>
      <c r="G15" s="5" t="s">
        <v>1092</v>
      </c>
      <c r="H15" s="6" t="s">
        <v>733</v>
      </c>
      <c r="I15" s="6" t="s">
        <v>649</v>
      </c>
      <c r="J15" s="5" t="s">
        <v>287</v>
      </c>
      <c r="K15" s="5">
        <v>61000</v>
      </c>
      <c r="L15" s="5">
        <f t="shared" si="0"/>
        <v>30</v>
      </c>
      <c r="M15">
        <v>20000</v>
      </c>
      <c r="N15" s="5">
        <v>0</v>
      </c>
      <c r="O15" s="5">
        <v>999</v>
      </c>
      <c r="P15" s="6" t="s">
        <v>332</v>
      </c>
      <c r="Q15" s="5"/>
      <c r="R15" s="5"/>
      <c r="S15" s="5"/>
      <c r="T15" s="5"/>
      <c r="U15" s="5" t="s">
        <v>570</v>
      </c>
      <c r="V15" s="6" t="s">
        <v>689</v>
      </c>
      <c r="W15" s="5" t="s">
        <v>690</v>
      </c>
      <c r="X15" s="5" t="s">
        <v>691</v>
      </c>
      <c r="Y15" s="5">
        <v>120</v>
      </c>
      <c r="Z15" s="5">
        <v>120</v>
      </c>
      <c r="AA15" s="6"/>
      <c r="AB15" s="5">
        <v>1020201</v>
      </c>
      <c r="AC15" s="5">
        <v>1020202</v>
      </c>
      <c r="AD15" s="5">
        <v>10102</v>
      </c>
      <c r="AE15" s="6" t="s">
        <v>867</v>
      </c>
      <c r="AF15" s="5" t="s">
        <v>346</v>
      </c>
      <c r="AG15" s="6"/>
      <c r="AH15" s="7" t="s">
        <v>769</v>
      </c>
      <c r="AI15" s="6">
        <v>0</v>
      </c>
      <c r="AJ15" s="6">
        <v>0</v>
      </c>
      <c r="AK15" s="5">
        <v>120</v>
      </c>
      <c r="AL15" s="5">
        <v>102</v>
      </c>
      <c r="AM15" s="5">
        <v>3</v>
      </c>
      <c r="AN15" t="s">
        <v>1131</v>
      </c>
      <c r="AO15" t="s">
        <v>1114</v>
      </c>
      <c r="AQ15" t="s">
        <v>1123</v>
      </c>
      <c r="AR15">
        <v>7</v>
      </c>
      <c r="AS15" t="s">
        <v>1122</v>
      </c>
      <c r="AT15">
        <v>1</v>
      </c>
    </row>
    <row r="16" spans="1:46" x14ac:dyDescent="0.15">
      <c r="A16" s="5">
        <v>10203</v>
      </c>
      <c r="B16" s="5">
        <v>102</v>
      </c>
      <c r="C16" s="6" t="s">
        <v>873</v>
      </c>
      <c r="D16" s="6" t="s">
        <v>345</v>
      </c>
      <c r="E16" s="5">
        <v>2</v>
      </c>
      <c r="F16" s="5">
        <v>1004</v>
      </c>
      <c r="G16" s="5" t="s">
        <v>1089</v>
      </c>
      <c r="H16" s="6" t="s">
        <v>734</v>
      </c>
      <c r="I16" s="5"/>
      <c r="J16" s="5" t="s">
        <v>288</v>
      </c>
      <c r="K16" s="5">
        <v>62000</v>
      </c>
      <c r="L16" s="5">
        <f t="shared" si="0"/>
        <v>1</v>
      </c>
      <c r="M16">
        <v>20000</v>
      </c>
      <c r="N16" s="5">
        <v>5</v>
      </c>
      <c r="O16" s="5">
        <v>999</v>
      </c>
      <c r="P16" s="6" t="s">
        <v>332</v>
      </c>
      <c r="Q16" s="5"/>
      <c r="R16" s="5"/>
      <c r="S16" s="5"/>
      <c r="T16" s="5"/>
      <c r="U16" s="1" t="s">
        <v>571</v>
      </c>
      <c r="V16" s="6" t="s">
        <v>689</v>
      </c>
      <c r="W16" s="5" t="s">
        <v>690</v>
      </c>
      <c r="X16" s="5" t="s">
        <v>691</v>
      </c>
      <c r="Y16" s="5">
        <v>125</v>
      </c>
      <c r="Z16" s="5">
        <v>125</v>
      </c>
      <c r="AA16" s="6"/>
      <c r="AB16" s="5">
        <v>1020301</v>
      </c>
      <c r="AC16" s="5">
        <v>1020302</v>
      </c>
      <c r="AD16" s="5">
        <v>10103</v>
      </c>
      <c r="AE16" s="6" t="s">
        <v>867</v>
      </c>
      <c r="AF16" s="5" t="s">
        <v>349</v>
      </c>
      <c r="AG16" s="6"/>
      <c r="AH16" s="7" t="s">
        <v>769</v>
      </c>
      <c r="AI16" s="6">
        <v>0</v>
      </c>
      <c r="AJ16" s="6">
        <v>0</v>
      </c>
      <c r="AK16" s="5">
        <v>120</v>
      </c>
      <c r="AL16" s="5">
        <v>101</v>
      </c>
      <c r="AM16" s="5">
        <v>6</v>
      </c>
      <c r="AN16" t="s">
        <v>1105</v>
      </c>
      <c r="AO16" t="s">
        <v>1117</v>
      </c>
      <c r="AQ16" t="s">
        <v>1125</v>
      </c>
      <c r="AR16">
        <v>9</v>
      </c>
      <c r="AS16" t="s">
        <v>1124</v>
      </c>
      <c r="AT16">
        <v>1</v>
      </c>
    </row>
    <row r="17" spans="1:46" x14ac:dyDescent="0.15">
      <c r="A17" s="5">
        <v>10204</v>
      </c>
      <c r="B17" s="5">
        <v>102</v>
      </c>
      <c r="C17" s="6" t="s">
        <v>874</v>
      </c>
      <c r="D17" s="6" t="s">
        <v>330</v>
      </c>
      <c r="E17" s="5">
        <v>1</v>
      </c>
      <c r="F17" s="5">
        <v>1004</v>
      </c>
      <c r="G17" s="5" t="s">
        <v>1089</v>
      </c>
      <c r="H17" s="6" t="s">
        <v>735</v>
      </c>
      <c r="I17" s="5">
        <v>10205</v>
      </c>
      <c r="J17" s="6" t="s">
        <v>875</v>
      </c>
      <c r="K17" s="5">
        <v>63000</v>
      </c>
      <c r="L17" s="5">
        <f t="shared" si="0"/>
        <v>3</v>
      </c>
      <c r="M17">
        <v>20000</v>
      </c>
      <c r="N17" s="5">
        <v>0</v>
      </c>
      <c r="O17" s="5">
        <v>999</v>
      </c>
      <c r="P17" s="6" t="s">
        <v>332</v>
      </c>
      <c r="Q17" s="5"/>
      <c r="R17" s="5"/>
      <c r="S17" s="5"/>
      <c r="T17" s="5"/>
      <c r="U17" s="5" t="s">
        <v>572</v>
      </c>
      <c r="V17" s="6" t="s">
        <v>689</v>
      </c>
      <c r="W17" s="5" t="s">
        <v>690</v>
      </c>
      <c r="X17" s="5" t="s">
        <v>691</v>
      </c>
      <c r="Y17" s="5">
        <v>130</v>
      </c>
      <c r="Z17" s="5">
        <v>130</v>
      </c>
      <c r="AA17" s="6"/>
      <c r="AB17" s="5">
        <v>1020401</v>
      </c>
      <c r="AC17" s="5">
        <v>1020402</v>
      </c>
      <c r="AD17" s="5">
        <v>10104</v>
      </c>
      <c r="AE17" s="6" t="s">
        <v>876</v>
      </c>
      <c r="AF17" s="5" t="s">
        <v>352</v>
      </c>
      <c r="AG17" s="6"/>
      <c r="AH17" s="7" t="s">
        <v>769</v>
      </c>
      <c r="AI17" s="6">
        <v>0</v>
      </c>
      <c r="AJ17" s="6">
        <v>0</v>
      </c>
      <c r="AK17" s="5">
        <v>120</v>
      </c>
      <c r="AL17" s="5">
        <v>102</v>
      </c>
      <c r="AM17" s="5">
        <v>2</v>
      </c>
      <c r="AN17" t="s">
        <v>1132</v>
      </c>
      <c r="AO17" t="s">
        <v>1115</v>
      </c>
      <c r="AQ17" t="s">
        <v>1127</v>
      </c>
      <c r="AR17">
        <v>8</v>
      </c>
      <c r="AS17" t="s">
        <v>1126</v>
      </c>
      <c r="AT17">
        <v>1</v>
      </c>
    </row>
    <row r="18" spans="1:46" x14ac:dyDescent="0.15">
      <c r="A18" s="5">
        <v>10205</v>
      </c>
      <c r="B18" s="5">
        <v>102</v>
      </c>
      <c r="C18" s="6" t="s">
        <v>877</v>
      </c>
      <c r="D18" s="6" t="s">
        <v>337</v>
      </c>
      <c r="E18" s="5">
        <v>1</v>
      </c>
      <c r="F18" s="5">
        <v>1005</v>
      </c>
      <c r="G18" s="5" t="s">
        <v>1090</v>
      </c>
      <c r="H18" s="6" t="s">
        <v>736</v>
      </c>
      <c r="I18" s="6" t="s">
        <v>650</v>
      </c>
      <c r="J18" s="5" t="s">
        <v>290</v>
      </c>
      <c r="K18" s="5">
        <v>64000</v>
      </c>
      <c r="L18" s="5">
        <f t="shared" si="0"/>
        <v>3</v>
      </c>
      <c r="M18">
        <v>20000</v>
      </c>
      <c r="N18" s="5">
        <v>0</v>
      </c>
      <c r="O18" s="5">
        <v>999</v>
      </c>
      <c r="P18" s="6" t="s">
        <v>332</v>
      </c>
      <c r="Q18" s="5"/>
      <c r="R18" s="5"/>
      <c r="S18" s="5"/>
      <c r="T18" s="5"/>
      <c r="U18" s="6" t="s">
        <v>573</v>
      </c>
      <c r="V18" s="6" t="s">
        <v>689</v>
      </c>
      <c r="W18" s="5" t="s">
        <v>690</v>
      </c>
      <c r="X18" s="5" t="s">
        <v>691</v>
      </c>
      <c r="Y18" s="5">
        <v>135</v>
      </c>
      <c r="Z18" s="5">
        <v>135</v>
      </c>
      <c r="AA18" s="6"/>
      <c r="AB18" s="5">
        <v>1020501</v>
      </c>
      <c r="AC18" s="5">
        <v>1020502</v>
      </c>
      <c r="AD18" s="5">
        <v>10105</v>
      </c>
      <c r="AE18" s="6" t="s">
        <v>867</v>
      </c>
      <c r="AF18" s="5" t="s">
        <v>353</v>
      </c>
      <c r="AG18" s="6"/>
      <c r="AH18" s="7" t="s">
        <v>769</v>
      </c>
      <c r="AI18" s="6">
        <v>0</v>
      </c>
      <c r="AJ18" s="6">
        <v>0</v>
      </c>
      <c r="AK18" s="5">
        <v>120</v>
      </c>
      <c r="AL18" s="5">
        <v>101</v>
      </c>
      <c r="AM18" s="5">
        <v>1</v>
      </c>
      <c r="AN18" t="s">
        <v>1133</v>
      </c>
      <c r="AO18" t="s">
        <v>1116</v>
      </c>
      <c r="AQ18" t="s">
        <v>1129</v>
      </c>
      <c r="AR18">
        <v>10</v>
      </c>
      <c r="AS18" t="s">
        <v>1128</v>
      </c>
      <c r="AT18">
        <v>1</v>
      </c>
    </row>
    <row r="19" spans="1:46" x14ac:dyDescent="0.15">
      <c r="A19" s="5">
        <v>10206</v>
      </c>
      <c r="B19" s="5">
        <v>102</v>
      </c>
      <c r="C19" s="6" t="s">
        <v>878</v>
      </c>
      <c r="D19" s="6" t="s">
        <v>339</v>
      </c>
      <c r="E19" s="5">
        <v>2</v>
      </c>
      <c r="F19" s="5">
        <v>1006</v>
      </c>
      <c r="G19" s="5" t="s">
        <v>1093</v>
      </c>
      <c r="H19" s="6" t="s">
        <v>737</v>
      </c>
      <c r="I19" s="5"/>
      <c r="J19" s="5" t="s">
        <v>291</v>
      </c>
      <c r="K19" s="5">
        <v>65000</v>
      </c>
      <c r="L19" s="5">
        <f t="shared" si="0"/>
        <v>3</v>
      </c>
      <c r="M19">
        <v>20000</v>
      </c>
      <c r="N19" s="5">
        <v>5</v>
      </c>
      <c r="O19" s="5">
        <v>999</v>
      </c>
      <c r="P19" s="6" t="s">
        <v>332</v>
      </c>
      <c r="Q19" s="5"/>
      <c r="R19" s="5"/>
      <c r="S19" s="5"/>
      <c r="T19" s="5"/>
      <c r="U19" s="6" t="s">
        <v>574</v>
      </c>
      <c r="V19" s="6" t="s">
        <v>689</v>
      </c>
      <c r="W19" s="5" t="s">
        <v>690</v>
      </c>
      <c r="X19" s="5" t="s">
        <v>691</v>
      </c>
      <c r="Y19" s="5">
        <v>140</v>
      </c>
      <c r="Z19" s="5">
        <v>140</v>
      </c>
      <c r="AA19" s="6"/>
      <c r="AB19" s="5">
        <v>1020601</v>
      </c>
      <c r="AC19" s="5">
        <v>1020602</v>
      </c>
      <c r="AD19" s="5">
        <v>10106</v>
      </c>
      <c r="AE19" s="6" t="s">
        <v>867</v>
      </c>
      <c r="AF19" s="5" t="s">
        <v>354</v>
      </c>
      <c r="AG19" s="6"/>
      <c r="AH19" s="7" t="s">
        <v>769</v>
      </c>
      <c r="AI19" s="6">
        <v>0</v>
      </c>
      <c r="AJ19" s="6">
        <v>0</v>
      </c>
      <c r="AK19" s="5">
        <v>120</v>
      </c>
      <c r="AL19" s="5">
        <v>102</v>
      </c>
      <c r="AM19" s="5">
        <v>2</v>
      </c>
      <c r="AN19" t="s">
        <v>1134</v>
      </c>
      <c r="AO19" t="s">
        <v>1115</v>
      </c>
    </row>
    <row r="20" spans="1:46" x14ac:dyDescent="0.15">
      <c r="A20" s="5">
        <v>10207</v>
      </c>
      <c r="B20" s="5">
        <v>102</v>
      </c>
      <c r="C20" s="6" t="s">
        <v>879</v>
      </c>
      <c r="D20" s="6" t="s">
        <v>345</v>
      </c>
      <c r="E20" s="5">
        <v>1</v>
      </c>
      <c r="F20" s="5">
        <v>1007</v>
      </c>
      <c r="G20" s="5" t="s">
        <v>1091</v>
      </c>
      <c r="H20" s="6" t="s">
        <v>738</v>
      </c>
      <c r="I20" s="5">
        <v>10208</v>
      </c>
      <c r="J20" s="5" t="s">
        <v>292</v>
      </c>
      <c r="K20" s="5">
        <v>66000</v>
      </c>
      <c r="L20" s="5">
        <f t="shared" si="0"/>
        <v>3</v>
      </c>
      <c r="M20">
        <v>20000</v>
      </c>
      <c r="N20" s="5">
        <v>0</v>
      </c>
      <c r="O20" s="5">
        <v>999</v>
      </c>
      <c r="P20" s="6" t="s">
        <v>332</v>
      </c>
      <c r="Q20" s="5"/>
      <c r="R20" s="5"/>
      <c r="S20" s="5"/>
      <c r="T20" s="5"/>
      <c r="U20" s="6" t="s">
        <v>575</v>
      </c>
      <c r="V20" s="6" t="s">
        <v>689</v>
      </c>
      <c r="W20" s="5" t="s">
        <v>690</v>
      </c>
      <c r="X20" s="5" t="s">
        <v>691</v>
      </c>
      <c r="Y20" s="5">
        <v>145</v>
      </c>
      <c r="Z20" s="5">
        <v>145</v>
      </c>
      <c r="AA20" s="6"/>
      <c r="AB20" s="5">
        <v>1020701</v>
      </c>
      <c r="AC20" s="5">
        <v>1020702</v>
      </c>
      <c r="AD20" s="5">
        <v>10107</v>
      </c>
      <c r="AE20" s="6" t="s">
        <v>867</v>
      </c>
      <c r="AF20" s="5" t="s">
        <v>334</v>
      </c>
      <c r="AG20" s="6"/>
      <c r="AH20" s="7" t="s">
        <v>769</v>
      </c>
      <c r="AI20" s="6">
        <v>0</v>
      </c>
      <c r="AJ20" s="6">
        <v>0</v>
      </c>
      <c r="AK20" s="5">
        <v>120</v>
      </c>
      <c r="AL20" s="5">
        <v>101</v>
      </c>
      <c r="AM20" s="5">
        <v>1</v>
      </c>
      <c r="AN20" t="s">
        <v>1130</v>
      </c>
      <c r="AO20" t="s">
        <v>1116</v>
      </c>
    </row>
    <row r="21" spans="1:46" x14ac:dyDescent="0.15">
      <c r="A21" s="5">
        <v>10208</v>
      </c>
      <c r="B21" s="5">
        <v>102</v>
      </c>
      <c r="C21" s="6" t="s">
        <v>880</v>
      </c>
      <c r="D21" s="6" t="s">
        <v>330</v>
      </c>
      <c r="E21" s="5">
        <v>1</v>
      </c>
      <c r="F21" s="5">
        <v>1007</v>
      </c>
      <c r="G21" s="5" t="s">
        <v>1091</v>
      </c>
      <c r="H21" s="6" t="s">
        <v>739</v>
      </c>
      <c r="I21" s="6" t="s">
        <v>651</v>
      </c>
      <c r="J21" s="5" t="s">
        <v>293</v>
      </c>
      <c r="K21" s="5">
        <v>67000</v>
      </c>
      <c r="L21" s="5">
        <f t="shared" si="0"/>
        <v>30</v>
      </c>
      <c r="M21">
        <v>20000</v>
      </c>
      <c r="N21" s="5">
        <v>0</v>
      </c>
      <c r="O21" s="5">
        <v>999</v>
      </c>
      <c r="P21" s="6" t="s">
        <v>332</v>
      </c>
      <c r="Q21" s="5"/>
      <c r="R21" s="5"/>
      <c r="S21" s="5"/>
      <c r="T21" s="5"/>
      <c r="U21" s="6" t="s">
        <v>576</v>
      </c>
      <c r="V21" s="6" t="s">
        <v>689</v>
      </c>
      <c r="W21" s="5" t="s">
        <v>690</v>
      </c>
      <c r="X21" s="5" t="s">
        <v>691</v>
      </c>
      <c r="Y21" s="5">
        <v>150</v>
      </c>
      <c r="Z21" s="5">
        <v>150</v>
      </c>
      <c r="AA21" s="6"/>
      <c r="AB21" s="5">
        <v>1020801</v>
      </c>
      <c r="AC21" s="5">
        <v>1020802</v>
      </c>
      <c r="AD21" s="5">
        <v>10108</v>
      </c>
      <c r="AE21" s="6" t="s">
        <v>876</v>
      </c>
      <c r="AF21" s="5" t="s">
        <v>338</v>
      </c>
      <c r="AG21" s="6"/>
      <c r="AH21" s="7" t="s">
        <v>769</v>
      </c>
      <c r="AI21" s="6">
        <v>0</v>
      </c>
      <c r="AJ21" s="6">
        <v>0</v>
      </c>
      <c r="AK21" s="5">
        <v>120</v>
      </c>
      <c r="AL21" s="5">
        <v>102</v>
      </c>
      <c r="AM21" s="5">
        <v>3</v>
      </c>
      <c r="AN21" t="s">
        <v>1131</v>
      </c>
      <c r="AO21" t="s">
        <v>1114</v>
      </c>
    </row>
    <row r="22" spans="1:46" x14ac:dyDescent="0.15">
      <c r="A22" s="5">
        <v>10209</v>
      </c>
      <c r="B22" s="5">
        <v>102</v>
      </c>
      <c r="C22" s="6" t="s">
        <v>881</v>
      </c>
      <c r="D22" s="6" t="s">
        <v>337</v>
      </c>
      <c r="E22" s="5">
        <v>2</v>
      </c>
      <c r="F22" s="5">
        <v>1007</v>
      </c>
      <c r="G22" s="5" t="s">
        <v>1091</v>
      </c>
      <c r="H22" s="6" t="s">
        <v>740</v>
      </c>
      <c r="I22" s="5"/>
      <c r="J22" s="5" t="s">
        <v>294</v>
      </c>
      <c r="K22" s="5">
        <v>68000</v>
      </c>
      <c r="L22" s="5">
        <f t="shared" si="0"/>
        <v>1</v>
      </c>
      <c r="M22">
        <v>20000</v>
      </c>
      <c r="N22" s="5">
        <v>5</v>
      </c>
      <c r="O22" s="5">
        <v>999</v>
      </c>
      <c r="P22" s="6" t="s">
        <v>332</v>
      </c>
      <c r="Q22" s="5"/>
      <c r="R22" s="5"/>
      <c r="S22" s="5"/>
      <c r="T22" s="5"/>
      <c r="U22" s="6" t="s">
        <v>577</v>
      </c>
      <c r="V22" s="6" t="s">
        <v>689</v>
      </c>
      <c r="W22" s="5" t="s">
        <v>690</v>
      </c>
      <c r="X22" s="5" t="s">
        <v>691</v>
      </c>
      <c r="Y22" s="5">
        <v>155</v>
      </c>
      <c r="Z22" s="5">
        <v>155</v>
      </c>
      <c r="AA22" s="6"/>
      <c r="AB22" s="5">
        <v>1020901</v>
      </c>
      <c r="AC22" s="5">
        <v>1020902</v>
      </c>
      <c r="AD22" s="5">
        <v>10109</v>
      </c>
      <c r="AE22" s="6" t="s">
        <v>867</v>
      </c>
      <c r="AF22" s="5" t="s">
        <v>340</v>
      </c>
      <c r="AG22" s="6"/>
      <c r="AH22" s="7" t="s">
        <v>769</v>
      </c>
      <c r="AI22" s="6">
        <v>0</v>
      </c>
      <c r="AJ22" s="6">
        <v>0</v>
      </c>
      <c r="AK22" s="5">
        <v>120</v>
      </c>
      <c r="AL22" s="5">
        <v>101</v>
      </c>
      <c r="AM22" s="5">
        <v>6</v>
      </c>
      <c r="AN22" t="s">
        <v>1105</v>
      </c>
      <c r="AO22" t="s">
        <v>1117</v>
      </c>
    </row>
    <row r="23" spans="1:46" x14ac:dyDescent="0.15">
      <c r="A23">
        <v>10301</v>
      </c>
      <c r="B23">
        <v>103</v>
      </c>
      <c r="C23" s="1" t="s">
        <v>62</v>
      </c>
      <c r="D23" s="1" t="s">
        <v>339</v>
      </c>
      <c r="E23">
        <v>1</v>
      </c>
      <c r="F23" s="5">
        <v>1007</v>
      </c>
      <c r="G23" s="5" t="s">
        <v>1091</v>
      </c>
      <c r="H23" s="6" t="s">
        <v>741</v>
      </c>
      <c r="I23">
        <v>10302</v>
      </c>
      <c r="J23" t="s">
        <v>307</v>
      </c>
      <c r="K23" s="5">
        <v>68500</v>
      </c>
      <c r="L23" s="5">
        <f t="shared" si="0"/>
        <v>3</v>
      </c>
      <c r="M23">
        <v>30000</v>
      </c>
      <c r="N23">
        <v>0</v>
      </c>
      <c r="O23">
        <v>999</v>
      </c>
      <c r="P23" s="1" t="s">
        <v>332</v>
      </c>
      <c r="U23" s="1" t="s">
        <v>578</v>
      </c>
      <c r="V23" s="6" t="s">
        <v>689</v>
      </c>
      <c r="W23" s="5" t="s">
        <v>690</v>
      </c>
      <c r="X23" s="5" t="s">
        <v>691</v>
      </c>
      <c r="Y23">
        <v>16</v>
      </c>
      <c r="Z23">
        <v>16</v>
      </c>
      <c r="AA23" s="1"/>
      <c r="AB23">
        <v>1030101</v>
      </c>
      <c r="AC23">
        <v>1030102</v>
      </c>
      <c r="AD23">
        <v>10101</v>
      </c>
      <c r="AE23" s="1" t="s">
        <v>882</v>
      </c>
      <c r="AF23" t="s">
        <v>344</v>
      </c>
      <c r="AG23" s="1" t="s">
        <v>335</v>
      </c>
      <c r="AH23" s="2" t="s">
        <v>769</v>
      </c>
      <c r="AI23" s="1">
        <v>0</v>
      </c>
      <c r="AJ23">
        <v>0</v>
      </c>
      <c r="AK23">
        <v>0</v>
      </c>
      <c r="AL23" s="5">
        <v>102</v>
      </c>
      <c r="AM23" s="5">
        <v>1</v>
      </c>
      <c r="AN23" t="s">
        <v>1130</v>
      </c>
      <c r="AO23" t="s">
        <v>1116</v>
      </c>
    </row>
    <row r="24" spans="1:46" x14ac:dyDescent="0.15">
      <c r="A24">
        <v>10302</v>
      </c>
      <c r="B24">
        <v>103</v>
      </c>
      <c r="C24" s="1" t="s">
        <v>63</v>
      </c>
      <c r="D24" s="1" t="s">
        <v>345</v>
      </c>
      <c r="E24">
        <v>1</v>
      </c>
      <c r="F24" s="5">
        <v>1007</v>
      </c>
      <c r="G24" s="5" t="s">
        <v>1091</v>
      </c>
      <c r="H24" s="6" t="s">
        <v>866</v>
      </c>
      <c r="I24" s="1" t="s">
        <v>652</v>
      </c>
      <c r="J24" t="s">
        <v>309</v>
      </c>
      <c r="K24" s="5">
        <v>69000</v>
      </c>
      <c r="L24" s="5">
        <f t="shared" si="0"/>
        <v>30</v>
      </c>
      <c r="M24">
        <v>30000</v>
      </c>
      <c r="N24">
        <v>0</v>
      </c>
      <c r="O24">
        <v>999</v>
      </c>
      <c r="P24" s="1" t="s">
        <v>332</v>
      </c>
      <c r="U24" s="1" t="s">
        <v>579</v>
      </c>
      <c r="V24" s="6" t="s">
        <v>689</v>
      </c>
      <c r="W24" s="5" t="s">
        <v>690</v>
      </c>
      <c r="X24" s="5" t="s">
        <v>691</v>
      </c>
      <c r="Y24">
        <v>16</v>
      </c>
      <c r="Z24">
        <v>16</v>
      </c>
      <c r="AA24" s="1"/>
      <c r="AB24">
        <v>1030201</v>
      </c>
      <c r="AC24">
        <v>1030202</v>
      </c>
      <c r="AD24">
        <v>10102</v>
      </c>
      <c r="AE24" s="1" t="s">
        <v>882</v>
      </c>
      <c r="AF24" t="s">
        <v>346</v>
      </c>
      <c r="AG24" s="1" t="s">
        <v>335</v>
      </c>
      <c r="AH24" s="2" t="s">
        <v>769</v>
      </c>
      <c r="AI24" s="1">
        <v>0</v>
      </c>
      <c r="AJ24">
        <v>0</v>
      </c>
      <c r="AK24">
        <v>0</v>
      </c>
      <c r="AL24" s="5">
        <v>101</v>
      </c>
      <c r="AM24" s="5">
        <v>3</v>
      </c>
      <c r="AN24" t="s">
        <v>1131</v>
      </c>
      <c r="AO24" t="s">
        <v>1114</v>
      </c>
    </row>
    <row r="25" spans="1:46" x14ac:dyDescent="0.15">
      <c r="A25">
        <v>10303</v>
      </c>
      <c r="B25">
        <v>103</v>
      </c>
      <c r="C25" s="1" t="s">
        <v>64</v>
      </c>
      <c r="D25" s="1" t="s">
        <v>330</v>
      </c>
      <c r="E25">
        <v>2</v>
      </c>
      <c r="F25" s="5">
        <v>1007</v>
      </c>
      <c r="G25" s="5" t="s">
        <v>1091</v>
      </c>
      <c r="H25" s="6" t="s">
        <v>733</v>
      </c>
      <c r="J25" t="s">
        <v>321</v>
      </c>
      <c r="K25" s="5">
        <v>69500</v>
      </c>
      <c r="L25" s="5">
        <f t="shared" si="0"/>
        <v>1</v>
      </c>
      <c r="M25">
        <v>30000</v>
      </c>
      <c r="N25">
        <v>5</v>
      </c>
      <c r="O25">
        <v>999</v>
      </c>
      <c r="P25" s="1" t="s">
        <v>332</v>
      </c>
      <c r="U25" s="1" t="s">
        <v>580</v>
      </c>
      <c r="V25" s="6" t="s">
        <v>689</v>
      </c>
      <c r="W25" s="5" t="s">
        <v>690</v>
      </c>
      <c r="X25" s="5" t="s">
        <v>691</v>
      </c>
      <c r="Y25">
        <v>59</v>
      </c>
      <c r="Z25">
        <v>59</v>
      </c>
      <c r="AA25" s="1"/>
      <c r="AB25">
        <v>1030301</v>
      </c>
      <c r="AC25">
        <v>1030302</v>
      </c>
      <c r="AD25">
        <v>10103</v>
      </c>
      <c r="AE25" s="6" t="s">
        <v>876</v>
      </c>
      <c r="AF25" t="s">
        <v>349</v>
      </c>
      <c r="AG25" s="1" t="s">
        <v>335</v>
      </c>
      <c r="AH25" s="2" t="s">
        <v>769</v>
      </c>
      <c r="AI25" s="1">
        <v>0</v>
      </c>
      <c r="AJ25">
        <v>0</v>
      </c>
      <c r="AK25">
        <v>0</v>
      </c>
      <c r="AL25" s="5">
        <v>102</v>
      </c>
      <c r="AM25" s="5">
        <v>6</v>
      </c>
      <c r="AN25" t="s">
        <v>1105</v>
      </c>
      <c r="AO25" t="s">
        <v>1117</v>
      </c>
    </row>
    <row r="26" spans="1:46" x14ac:dyDescent="0.15">
      <c r="A26">
        <v>10304</v>
      </c>
      <c r="B26">
        <v>103</v>
      </c>
      <c r="C26" s="1" t="s">
        <v>65</v>
      </c>
      <c r="D26" s="1" t="s">
        <v>337</v>
      </c>
      <c r="E26">
        <v>1</v>
      </c>
      <c r="F26" s="5">
        <v>1007</v>
      </c>
      <c r="G26" s="5" t="s">
        <v>1091</v>
      </c>
      <c r="H26" s="6" t="s">
        <v>734</v>
      </c>
      <c r="I26">
        <v>10305</v>
      </c>
      <c r="J26" t="s">
        <v>322</v>
      </c>
      <c r="K26" s="5">
        <v>70000</v>
      </c>
      <c r="L26" s="5">
        <f t="shared" si="0"/>
        <v>3</v>
      </c>
      <c r="M26">
        <v>30000</v>
      </c>
      <c r="N26">
        <v>0</v>
      </c>
      <c r="O26">
        <v>999</v>
      </c>
      <c r="P26" s="1" t="s">
        <v>332</v>
      </c>
      <c r="U26" s="1" t="s">
        <v>581</v>
      </c>
      <c r="V26" s="6" t="s">
        <v>689</v>
      </c>
      <c r="W26" s="5" t="s">
        <v>690</v>
      </c>
      <c r="X26" s="5" t="s">
        <v>691</v>
      </c>
      <c r="Y26">
        <v>17</v>
      </c>
      <c r="Z26">
        <v>17</v>
      </c>
      <c r="AA26" s="1"/>
      <c r="AB26">
        <v>1030401</v>
      </c>
      <c r="AC26">
        <v>1030402</v>
      </c>
      <c r="AD26">
        <v>10104</v>
      </c>
      <c r="AE26" s="1" t="s">
        <v>882</v>
      </c>
      <c r="AF26" t="s">
        <v>352</v>
      </c>
      <c r="AG26" s="1" t="s">
        <v>335</v>
      </c>
      <c r="AH26" s="2" t="s">
        <v>769</v>
      </c>
      <c r="AI26" s="1">
        <v>0</v>
      </c>
      <c r="AJ26">
        <v>0</v>
      </c>
      <c r="AK26">
        <v>0</v>
      </c>
      <c r="AL26" s="5">
        <v>101</v>
      </c>
      <c r="AM26" s="5">
        <v>2</v>
      </c>
      <c r="AN26" t="s">
        <v>1132</v>
      </c>
      <c r="AO26" t="s">
        <v>1115</v>
      </c>
    </row>
    <row r="27" spans="1:46" x14ac:dyDescent="0.15">
      <c r="A27">
        <v>10305</v>
      </c>
      <c r="B27">
        <v>103</v>
      </c>
      <c r="C27" s="1" t="s">
        <v>66</v>
      </c>
      <c r="D27" s="1" t="s">
        <v>339</v>
      </c>
      <c r="E27">
        <v>1</v>
      </c>
      <c r="F27" s="5">
        <v>1007</v>
      </c>
      <c r="G27" s="5" t="s">
        <v>1091</v>
      </c>
      <c r="H27" s="6" t="s">
        <v>735</v>
      </c>
      <c r="I27" s="1" t="s">
        <v>653</v>
      </c>
      <c r="J27" t="s">
        <v>323</v>
      </c>
      <c r="K27" s="5">
        <v>70500</v>
      </c>
      <c r="L27" s="5">
        <f t="shared" si="0"/>
        <v>3</v>
      </c>
      <c r="M27">
        <v>30000</v>
      </c>
      <c r="N27">
        <v>0</v>
      </c>
      <c r="O27">
        <v>999</v>
      </c>
      <c r="P27" s="1" t="s">
        <v>332</v>
      </c>
      <c r="U27" s="1" t="s">
        <v>582</v>
      </c>
      <c r="V27" s="6" t="s">
        <v>689</v>
      </c>
      <c r="W27" s="5" t="s">
        <v>690</v>
      </c>
      <c r="X27" s="5" t="s">
        <v>691</v>
      </c>
      <c r="Y27">
        <v>18</v>
      </c>
      <c r="Z27">
        <v>18</v>
      </c>
      <c r="AA27" s="1"/>
      <c r="AB27">
        <v>1030501</v>
      </c>
      <c r="AC27">
        <v>1030502</v>
      </c>
      <c r="AD27">
        <v>10105</v>
      </c>
      <c r="AE27" s="1" t="s">
        <v>882</v>
      </c>
      <c r="AF27" t="s">
        <v>353</v>
      </c>
      <c r="AG27" s="1" t="s">
        <v>335</v>
      </c>
      <c r="AH27" s="2" t="s">
        <v>769</v>
      </c>
      <c r="AI27" s="1">
        <v>0</v>
      </c>
      <c r="AJ27">
        <v>0</v>
      </c>
      <c r="AK27">
        <v>0</v>
      </c>
      <c r="AL27" s="5">
        <v>102</v>
      </c>
      <c r="AM27" s="5">
        <v>1</v>
      </c>
      <c r="AN27" t="s">
        <v>1133</v>
      </c>
      <c r="AO27" t="s">
        <v>1116</v>
      </c>
    </row>
    <row r="28" spans="1:46" x14ac:dyDescent="0.15">
      <c r="A28">
        <v>10306</v>
      </c>
      <c r="B28">
        <v>103</v>
      </c>
      <c r="C28" s="1" t="s">
        <v>67</v>
      </c>
      <c r="D28" s="1" t="s">
        <v>345</v>
      </c>
      <c r="E28">
        <v>2</v>
      </c>
      <c r="F28" s="5">
        <v>1007</v>
      </c>
      <c r="G28" s="5" t="s">
        <v>1091</v>
      </c>
      <c r="H28" s="6" t="s">
        <v>736</v>
      </c>
      <c r="J28" t="s">
        <v>324</v>
      </c>
      <c r="K28" s="5">
        <v>71000</v>
      </c>
      <c r="L28" s="5">
        <f t="shared" si="0"/>
        <v>3</v>
      </c>
      <c r="M28">
        <v>30000</v>
      </c>
      <c r="N28">
        <v>5</v>
      </c>
      <c r="O28">
        <v>999</v>
      </c>
      <c r="P28" s="1" t="s">
        <v>332</v>
      </c>
      <c r="U28" s="1" t="s">
        <v>583</v>
      </c>
      <c r="V28" s="6" t="s">
        <v>689</v>
      </c>
      <c r="W28" s="5" t="s">
        <v>690</v>
      </c>
      <c r="X28" s="5" t="s">
        <v>691</v>
      </c>
      <c r="Y28">
        <v>64</v>
      </c>
      <c r="Z28">
        <v>64</v>
      </c>
      <c r="AA28" s="1"/>
      <c r="AB28">
        <v>1030601</v>
      </c>
      <c r="AC28">
        <v>1030602</v>
      </c>
      <c r="AD28">
        <v>10106</v>
      </c>
      <c r="AE28" s="6" t="s">
        <v>876</v>
      </c>
      <c r="AF28" t="s">
        <v>354</v>
      </c>
      <c r="AG28" s="1" t="s">
        <v>335</v>
      </c>
      <c r="AH28" s="2" t="s">
        <v>769</v>
      </c>
      <c r="AI28" s="1">
        <v>0</v>
      </c>
      <c r="AJ28">
        <v>0</v>
      </c>
      <c r="AK28">
        <v>0</v>
      </c>
      <c r="AL28" s="5">
        <v>101</v>
      </c>
      <c r="AM28" s="5">
        <v>2</v>
      </c>
      <c r="AN28" t="s">
        <v>1134</v>
      </c>
      <c r="AO28" t="s">
        <v>1115</v>
      </c>
    </row>
    <row r="29" spans="1:46" x14ac:dyDescent="0.15">
      <c r="A29">
        <v>10307</v>
      </c>
      <c r="B29">
        <v>103</v>
      </c>
      <c r="C29" s="1" t="s">
        <v>68</v>
      </c>
      <c r="D29" s="1" t="s">
        <v>330</v>
      </c>
      <c r="E29">
        <v>1</v>
      </c>
      <c r="F29" s="5">
        <v>1007</v>
      </c>
      <c r="G29" s="5" t="s">
        <v>1091</v>
      </c>
      <c r="H29" s="6" t="s">
        <v>737</v>
      </c>
      <c r="I29">
        <v>10308</v>
      </c>
      <c r="J29" t="s">
        <v>325</v>
      </c>
      <c r="K29" s="5">
        <v>71500</v>
      </c>
      <c r="L29" s="5">
        <f t="shared" si="0"/>
        <v>3</v>
      </c>
      <c r="M29">
        <v>30000</v>
      </c>
      <c r="N29">
        <v>0</v>
      </c>
      <c r="O29">
        <v>999</v>
      </c>
      <c r="P29" s="1" t="s">
        <v>332</v>
      </c>
      <c r="U29" s="1" t="s">
        <v>584</v>
      </c>
      <c r="V29" s="6" t="s">
        <v>689</v>
      </c>
      <c r="W29" s="5" t="s">
        <v>690</v>
      </c>
      <c r="X29" s="5" t="s">
        <v>691</v>
      </c>
      <c r="Y29">
        <v>19</v>
      </c>
      <c r="Z29">
        <v>19</v>
      </c>
      <c r="AA29" s="1"/>
      <c r="AB29">
        <v>1030701</v>
      </c>
      <c r="AC29">
        <v>1030702</v>
      </c>
      <c r="AD29">
        <v>10107</v>
      </c>
      <c r="AE29" s="1" t="s">
        <v>882</v>
      </c>
      <c r="AF29" t="s">
        <v>334</v>
      </c>
      <c r="AG29" s="1" t="s">
        <v>335</v>
      </c>
      <c r="AH29" s="2" t="s">
        <v>769</v>
      </c>
      <c r="AI29" s="1">
        <v>0</v>
      </c>
      <c r="AJ29">
        <v>0</v>
      </c>
      <c r="AK29">
        <v>0</v>
      </c>
      <c r="AL29" s="5">
        <v>102</v>
      </c>
      <c r="AM29" s="5">
        <v>1</v>
      </c>
      <c r="AN29" t="s">
        <v>1130</v>
      </c>
      <c r="AO29" t="s">
        <v>1116</v>
      </c>
    </row>
    <row r="30" spans="1:46" x14ac:dyDescent="0.15">
      <c r="A30">
        <v>10308</v>
      </c>
      <c r="B30">
        <v>103</v>
      </c>
      <c r="C30" s="1" t="s">
        <v>69</v>
      </c>
      <c r="D30" s="1" t="s">
        <v>337</v>
      </c>
      <c r="E30">
        <v>1</v>
      </c>
      <c r="F30" s="5">
        <v>1007</v>
      </c>
      <c r="G30" s="5" t="s">
        <v>1091</v>
      </c>
      <c r="H30" s="6" t="s">
        <v>738</v>
      </c>
      <c r="I30" s="1" t="s">
        <v>654</v>
      </c>
      <c r="J30" t="s">
        <v>326</v>
      </c>
      <c r="K30" s="5">
        <v>72000</v>
      </c>
      <c r="L30" s="5">
        <f t="shared" si="0"/>
        <v>30</v>
      </c>
      <c r="M30">
        <v>30000</v>
      </c>
      <c r="N30">
        <v>0</v>
      </c>
      <c r="O30">
        <v>999</v>
      </c>
      <c r="P30" s="1" t="s">
        <v>332</v>
      </c>
      <c r="U30" s="1" t="s">
        <v>585</v>
      </c>
      <c r="V30" s="6" t="s">
        <v>689</v>
      </c>
      <c r="W30" s="5" t="s">
        <v>690</v>
      </c>
      <c r="X30" s="5" t="s">
        <v>691</v>
      </c>
      <c r="Y30">
        <v>19</v>
      </c>
      <c r="Z30">
        <v>19</v>
      </c>
      <c r="AA30" s="1"/>
      <c r="AB30">
        <v>1030801</v>
      </c>
      <c r="AC30">
        <v>1030802</v>
      </c>
      <c r="AD30">
        <v>10108</v>
      </c>
      <c r="AE30" s="1" t="s">
        <v>882</v>
      </c>
      <c r="AF30" t="s">
        <v>338</v>
      </c>
      <c r="AG30" s="1" t="s">
        <v>335</v>
      </c>
      <c r="AH30" s="2" t="s">
        <v>769</v>
      </c>
      <c r="AI30" s="1">
        <v>0</v>
      </c>
      <c r="AJ30">
        <v>0</v>
      </c>
      <c r="AK30">
        <v>0</v>
      </c>
      <c r="AL30" s="5">
        <v>101</v>
      </c>
      <c r="AM30" s="5">
        <v>3</v>
      </c>
      <c r="AN30" t="s">
        <v>1131</v>
      </c>
      <c r="AO30" t="s">
        <v>1114</v>
      </c>
    </row>
    <row r="31" spans="1:46" x14ac:dyDescent="0.15">
      <c r="A31">
        <v>10309</v>
      </c>
      <c r="B31">
        <v>103</v>
      </c>
      <c r="C31" s="1" t="s">
        <v>70</v>
      </c>
      <c r="D31" s="1" t="s">
        <v>339</v>
      </c>
      <c r="E31">
        <v>2</v>
      </c>
      <c r="F31" s="5">
        <v>1007</v>
      </c>
      <c r="G31" s="5" t="s">
        <v>1091</v>
      </c>
      <c r="H31" s="6" t="s">
        <v>739</v>
      </c>
      <c r="J31" t="s">
        <v>327</v>
      </c>
      <c r="K31" s="5">
        <v>72500</v>
      </c>
      <c r="L31" s="5">
        <f t="shared" si="0"/>
        <v>1</v>
      </c>
      <c r="M31">
        <v>30000</v>
      </c>
      <c r="N31">
        <v>5</v>
      </c>
      <c r="O31">
        <v>999</v>
      </c>
      <c r="P31" s="1" t="s">
        <v>332</v>
      </c>
      <c r="U31" s="1" t="s">
        <v>586</v>
      </c>
      <c r="V31" s="6" t="s">
        <v>689</v>
      </c>
      <c r="W31" s="5" t="s">
        <v>690</v>
      </c>
      <c r="X31" s="5" t="s">
        <v>691</v>
      </c>
      <c r="Y31">
        <v>70</v>
      </c>
      <c r="Z31">
        <v>70</v>
      </c>
      <c r="AA31" s="1"/>
      <c r="AB31">
        <v>1030901</v>
      </c>
      <c r="AC31">
        <v>1030902</v>
      </c>
      <c r="AD31">
        <v>10109</v>
      </c>
      <c r="AE31" s="6" t="s">
        <v>876</v>
      </c>
      <c r="AF31" t="s">
        <v>340</v>
      </c>
      <c r="AG31" s="1" t="s">
        <v>335</v>
      </c>
      <c r="AH31" s="2" t="s">
        <v>769</v>
      </c>
      <c r="AI31" s="1">
        <v>0</v>
      </c>
      <c r="AJ31">
        <v>0</v>
      </c>
      <c r="AK31">
        <v>0</v>
      </c>
      <c r="AL31" s="5">
        <v>102</v>
      </c>
      <c r="AM31" s="5">
        <v>6</v>
      </c>
      <c r="AN31" t="s">
        <v>1105</v>
      </c>
      <c r="AO31" t="s">
        <v>1117</v>
      </c>
    </row>
    <row r="32" spans="1:46" x14ac:dyDescent="0.15">
      <c r="A32">
        <v>10310</v>
      </c>
      <c r="B32">
        <v>103</v>
      </c>
      <c r="C32" s="1" t="s">
        <v>296</v>
      </c>
      <c r="D32" s="1" t="s">
        <v>330</v>
      </c>
      <c r="E32">
        <v>1</v>
      </c>
      <c r="F32" s="5">
        <v>1007</v>
      </c>
      <c r="G32" s="5" t="s">
        <v>1091</v>
      </c>
      <c r="H32" s="6" t="s">
        <v>740</v>
      </c>
      <c r="I32" s="1">
        <v>10311</v>
      </c>
      <c r="J32" t="s">
        <v>328</v>
      </c>
      <c r="K32" s="5">
        <v>73000</v>
      </c>
      <c r="L32" s="5">
        <f t="shared" si="0"/>
        <v>3</v>
      </c>
      <c r="M32">
        <v>30000</v>
      </c>
      <c r="N32">
        <v>0</v>
      </c>
      <c r="O32">
        <v>999</v>
      </c>
      <c r="P32" s="1" t="s">
        <v>332</v>
      </c>
      <c r="U32" s="1" t="s">
        <v>587</v>
      </c>
      <c r="V32" s="6" t="s">
        <v>689</v>
      </c>
      <c r="W32" s="5" t="s">
        <v>690</v>
      </c>
      <c r="X32" s="5" t="s">
        <v>691</v>
      </c>
      <c r="Y32">
        <v>20</v>
      </c>
      <c r="Z32">
        <v>20</v>
      </c>
      <c r="AA32" s="1"/>
      <c r="AB32">
        <v>1031001</v>
      </c>
      <c r="AC32">
        <v>1031002</v>
      </c>
      <c r="AD32">
        <v>10107</v>
      </c>
      <c r="AE32" s="1" t="s">
        <v>882</v>
      </c>
      <c r="AF32" t="s">
        <v>334</v>
      </c>
      <c r="AG32" s="1" t="s">
        <v>335</v>
      </c>
      <c r="AH32" s="2" t="s">
        <v>769</v>
      </c>
      <c r="AI32" s="1">
        <v>0</v>
      </c>
      <c r="AJ32">
        <v>0</v>
      </c>
      <c r="AK32">
        <v>0</v>
      </c>
      <c r="AL32" s="5">
        <v>101</v>
      </c>
      <c r="AM32" s="5">
        <v>2</v>
      </c>
      <c r="AN32" t="s">
        <v>1132</v>
      </c>
      <c r="AO32" t="s">
        <v>1115</v>
      </c>
    </row>
    <row r="33" spans="1:41" x14ac:dyDescent="0.15">
      <c r="A33">
        <v>10311</v>
      </c>
      <c r="B33">
        <v>103</v>
      </c>
      <c r="C33" s="1" t="s">
        <v>297</v>
      </c>
      <c r="D33" s="1" t="s">
        <v>337</v>
      </c>
      <c r="E33">
        <v>1</v>
      </c>
      <c r="F33" s="5">
        <v>1007</v>
      </c>
      <c r="G33" s="5" t="s">
        <v>1091</v>
      </c>
      <c r="H33" s="6" t="s">
        <v>741</v>
      </c>
      <c r="I33" s="1" t="s">
        <v>655</v>
      </c>
      <c r="J33" t="s">
        <v>319</v>
      </c>
      <c r="K33" s="5">
        <v>73500</v>
      </c>
      <c r="L33" s="5">
        <f t="shared" si="0"/>
        <v>3</v>
      </c>
      <c r="M33">
        <v>30000</v>
      </c>
      <c r="N33">
        <v>0</v>
      </c>
      <c r="O33">
        <v>999</v>
      </c>
      <c r="P33" s="1" t="s">
        <v>332</v>
      </c>
      <c r="U33" s="1" t="s">
        <v>588</v>
      </c>
      <c r="V33" s="6" t="s">
        <v>689</v>
      </c>
      <c r="W33" s="5" t="s">
        <v>690</v>
      </c>
      <c r="X33" s="5" t="s">
        <v>691</v>
      </c>
      <c r="Y33">
        <v>21</v>
      </c>
      <c r="Z33">
        <v>21</v>
      </c>
      <c r="AA33" s="1"/>
      <c r="AB33">
        <v>1031101</v>
      </c>
      <c r="AC33">
        <v>1031102</v>
      </c>
      <c r="AD33">
        <v>10108</v>
      </c>
      <c r="AE33" s="1" t="s">
        <v>882</v>
      </c>
      <c r="AF33" t="s">
        <v>338</v>
      </c>
      <c r="AG33" s="1" t="s">
        <v>335</v>
      </c>
      <c r="AH33" s="2" t="s">
        <v>769</v>
      </c>
      <c r="AI33" s="1">
        <v>0</v>
      </c>
      <c r="AJ33">
        <v>0</v>
      </c>
      <c r="AK33">
        <v>0</v>
      </c>
      <c r="AL33" s="5">
        <v>102</v>
      </c>
      <c r="AM33" s="5">
        <v>1</v>
      </c>
      <c r="AN33" t="s">
        <v>1133</v>
      </c>
      <c r="AO33" t="s">
        <v>1116</v>
      </c>
    </row>
    <row r="34" spans="1:41" x14ac:dyDescent="0.15">
      <c r="A34">
        <v>10312</v>
      </c>
      <c r="B34">
        <v>103</v>
      </c>
      <c r="C34" s="1" t="s">
        <v>298</v>
      </c>
      <c r="D34" s="1" t="s">
        <v>339</v>
      </c>
      <c r="E34">
        <v>2</v>
      </c>
      <c r="F34" s="5">
        <v>1007</v>
      </c>
      <c r="G34" s="5" t="s">
        <v>1091</v>
      </c>
      <c r="H34" s="6" t="s">
        <v>866</v>
      </c>
      <c r="J34" t="s">
        <v>329</v>
      </c>
      <c r="K34" s="5">
        <v>74000</v>
      </c>
      <c r="L34" s="5">
        <f t="shared" si="0"/>
        <v>3</v>
      </c>
      <c r="M34">
        <v>30000</v>
      </c>
      <c r="N34">
        <v>5</v>
      </c>
      <c r="O34">
        <v>999</v>
      </c>
      <c r="P34" s="1" t="s">
        <v>332</v>
      </c>
      <c r="U34" s="1" t="s">
        <v>589</v>
      </c>
      <c r="V34" s="6" t="s">
        <v>689</v>
      </c>
      <c r="W34" s="5" t="s">
        <v>690</v>
      </c>
      <c r="X34" s="5" t="s">
        <v>691</v>
      </c>
      <c r="Y34">
        <v>75</v>
      </c>
      <c r="Z34">
        <v>75</v>
      </c>
      <c r="AA34" s="1"/>
      <c r="AB34">
        <v>1031201</v>
      </c>
      <c r="AC34">
        <v>1031202</v>
      </c>
      <c r="AD34">
        <v>10109</v>
      </c>
      <c r="AE34" s="6" t="s">
        <v>876</v>
      </c>
      <c r="AF34" t="s">
        <v>340</v>
      </c>
      <c r="AG34" s="1" t="s">
        <v>335</v>
      </c>
      <c r="AH34" s="2" t="s">
        <v>769</v>
      </c>
      <c r="AI34" s="1">
        <v>0</v>
      </c>
      <c r="AJ34">
        <v>0</v>
      </c>
      <c r="AK34">
        <v>0</v>
      </c>
      <c r="AL34" s="5">
        <v>101</v>
      </c>
      <c r="AM34" s="5">
        <v>2</v>
      </c>
      <c r="AN34" t="s">
        <v>1134</v>
      </c>
      <c r="AO34" t="s">
        <v>1115</v>
      </c>
    </row>
    <row r="35" spans="1:41" x14ac:dyDescent="0.15">
      <c r="A35">
        <v>10401</v>
      </c>
      <c r="B35">
        <v>104</v>
      </c>
      <c r="C35" s="1" t="s">
        <v>883</v>
      </c>
      <c r="D35" t="s">
        <v>339</v>
      </c>
      <c r="E35">
        <v>1</v>
      </c>
      <c r="F35">
        <v>1007</v>
      </c>
      <c r="G35" t="s">
        <v>1091</v>
      </c>
      <c r="H35" s="6" t="s">
        <v>733</v>
      </c>
      <c r="I35">
        <v>10402</v>
      </c>
      <c r="J35" t="s">
        <v>307</v>
      </c>
      <c r="K35" s="5">
        <v>74500</v>
      </c>
      <c r="L35" s="5">
        <f t="shared" si="0"/>
        <v>3</v>
      </c>
      <c r="M35">
        <v>40000</v>
      </c>
      <c r="N35">
        <v>0</v>
      </c>
      <c r="O35">
        <v>999</v>
      </c>
      <c r="P35" t="s">
        <v>332</v>
      </c>
      <c r="U35" t="s">
        <v>590</v>
      </c>
      <c r="V35" s="6" t="s">
        <v>689</v>
      </c>
      <c r="W35" s="5" t="s">
        <v>690</v>
      </c>
      <c r="X35" s="5" t="s">
        <v>691</v>
      </c>
      <c r="Y35">
        <v>22</v>
      </c>
      <c r="Z35">
        <v>22</v>
      </c>
      <c r="AB35">
        <v>1040101</v>
      </c>
      <c r="AC35">
        <v>1040102</v>
      </c>
      <c r="AD35">
        <v>10101</v>
      </c>
      <c r="AE35" s="1" t="s">
        <v>882</v>
      </c>
      <c r="AF35" t="s">
        <v>344</v>
      </c>
      <c r="AG35" t="s">
        <v>335</v>
      </c>
      <c r="AH35" s="2" t="s">
        <v>769</v>
      </c>
      <c r="AI35">
        <v>0</v>
      </c>
      <c r="AJ35">
        <v>0</v>
      </c>
      <c r="AK35">
        <v>0</v>
      </c>
      <c r="AL35" s="5">
        <v>102</v>
      </c>
      <c r="AM35" s="5">
        <v>1</v>
      </c>
      <c r="AN35" t="s">
        <v>1130</v>
      </c>
      <c r="AO35" t="s">
        <v>1116</v>
      </c>
    </row>
    <row r="36" spans="1:41" x14ac:dyDescent="0.15">
      <c r="A36">
        <v>10402</v>
      </c>
      <c r="B36">
        <v>104</v>
      </c>
      <c r="C36" s="1" t="s">
        <v>71</v>
      </c>
      <c r="D36" t="s">
        <v>345</v>
      </c>
      <c r="E36">
        <v>1</v>
      </c>
      <c r="F36">
        <v>1007</v>
      </c>
      <c r="G36" t="s">
        <v>1091</v>
      </c>
      <c r="H36" s="6" t="s">
        <v>734</v>
      </c>
      <c r="I36" t="s">
        <v>614</v>
      </c>
      <c r="J36" t="s">
        <v>309</v>
      </c>
      <c r="K36" s="5">
        <v>75000</v>
      </c>
      <c r="L36" s="5">
        <f t="shared" si="0"/>
        <v>30</v>
      </c>
      <c r="M36">
        <v>40000</v>
      </c>
      <c r="N36">
        <v>0</v>
      </c>
      <c r="O36">
        <v>999</v>
      </c>
      <c r="P36" t="s">
        <v>332</v>
      </c>
      <c r="U36" t="s">
        <v>591</v>
      </c>
      <c r="V36" s="6" t="s">
        <v>689</v>
      </c>
      <c r="W36" s="5" t="s">
        <v>690</v>
      </c>
      <c r="X36" s="5" t="s">
        <v>691</v>
      </c>
      <c r="Y36">
        <v>22</v>
      </c>
      <c r="Z36">
        <v>22</v>
      </c>
      <c r="AB36">
        <v>1040201</v>
      </c>
      <c r="AC36">
        <v>1040202</v>
      </c>
      <c r="AD36">
        <v>10102</v>
      </c>
      <c r="AE36" s="1" t="s">
        <v>882</v>
      </c>
      <c r="AF36" t="s">
        <v>346</v>
      </c>
      <c r="AG36" t="s">
        <v>335</v>
      </c>
      <c r="AH36" s="2" t="s">
        <v>769</v>
      </c>
      <c r="AI36">
        <v>0</v>
      </c>
      <c r="AJ36">
        <v>0</v>
      </c>
      <c r="AK36">
        <v>0</v>
      </c>
      <c r="AL36" s="5">
        <v>101</v>
      </c>
      <c r="AM36" s="5">
        <v>3</v>
      </c>
      <c r="AN36" t="s">
        <v>1131</v>
      </c>
      <c r="AO36" t="s">
        <v>1114</v>
      </c>
    </row>
    <row r="37" spans="1:41" x14ac:dyDescent="0.15">
      <c r="A37">
        <v>10403</v>
      </c>
      <c r="B37">
        <v>104</v>
      </c>
      <c r="C37" s="1" t="s">
        <v>72</v>
      </c>
      <c r="D37" t="s">
        <v>330</v>
      </c>
      <c r="E37">
        <v>2</v>
      </c>
      <c r="F37">
        <v>1007</v>
      </c>
      <c r="G37" t="s">
        <v>1091</v>
      </c>
      <c r="H37" s="6" t="s">
        <v>735</v>
      </c>
      <c r="J37" t="s">
        <v>321</v>
      </c>
      <c r="K37" s="5">
        <v>75500</v>
      </c>
      <c r="L37" s="5">
        <f t="shared" si="0"/>
        <v>1</v>
      </c>
      <c r="M37">
        <v>40000</v>
      </c>
      <c r="N37">
        <v>5</v>
      </c>
      <c r="O37">
        <v>999</v>
      </c>
      <c r="P37" t="s">
        <v>332</v>
      </c>
      <c r="U37" t="s">
        <v>592</v>
      </c>
      <c r="V37" s="6" t="s">
        <v>689</v>
      </c>
      <c r="W37" s="5" t="s">
        <v>690</v>
      </c>
      <c r="X37" s="5" t="s">
        <v>691</v>
      </c>
      <c r="Y37">
        <v>80</v>
      </c>
      <c r="Z37">
        <v>80</v>
      </c>
      <c r="AB37">
        <v>1040301</v>
      </c>
      <c r="AC37">
        <v>1040302</v>
      </c>
      <c r="AD37">
        <v>10103</v>
      </c>
      <c r="AE37" s="6" t="s">
        <v>876</v>
      </c>
      <c r="AF37" t="s">
        <v>349</v>
      </c>
      <c r="AG37" t="s">
        <v>335</v>
      </c>
      <c r="AH37" s="2" t="s">
        <v>769</v>
      </c>
      <c r="AI37">
        <v>0</v>
      </c>
      <c r="AJ37">
        <v>0</v>
      </c>
      <c r="AK37">
        <v>0</v>
      </c>
      <c r="AL37" s="5">
        <v>102</v>
      </c>
      <c r="AM37" s="5">
        <v>6</v>
      </c>
      <c r="AN37" t="s">
        <v>1105</v>
      </c>
      <c r="AO37" t="s">
        <v>1117</v>
      </c>
    </row>
    <row r="38" spans="1:41" x14ac:dyDescent="0.15">
      <c r="A38">
        <v>10404</v>
      </c>
      <c r="B38">
        <v>104</v>
      </c>
      <c r="C38" s="1" t="s">
        <v>73</v>
      </c>
      <c r="D38" t="s">
        <v>337</v>
      </c>
      <c r="E38">
        <v>1</v>
      </c>
      <c r="F38">
        <v>1007</v>
      </c>
      <c r="G38" t="s">
        <v>1091</v>
      </c>
      <c r="H38" s="6" t="s">
        <v>736</v>
      </c>
      <c r="I38" s="1">
        <v>10405</v>
      </c>
      <c r="J38" t="s">
        <v>322</v>
      </c>
      <c r="K38" s="5">
        <v>76000</v>
      </c>
      <c r="L38" s="5">
        <f t="shared" si="0"/>
        <v>3</v>
      </c>
      <c r="M38">
        <v>40000</v>
      </c>
      <c r="N38">
        <v>0</v>
      </c>
      <c r="O38">
        <v>999</v>
      </c>
      <c r="P38" t="s">
        <v>332</v>
      </c>
      <c r="U38" t="s">
        <v>593</v>
      </c>
      <c r="V38" s="6" t="s">
        <v>689</v>
      </c>
      <c r="W38" s="5" t="s">
        <v>690</v>
      </c>
      <c r="X38" s="5" t="s">
        <v>691</v>
      </c>
      <c r="Y38">
        <v>23</v>
      </c>
      <c r="Z38">
        <v>23</v>
      </c>
      <c r="AB38">
        <v>1040401</v>
      </c>
      <c r="AC38">
        <v>1040402</v>
      </c>
      <c r="AD38">
        <v>10104</v>
      </c>
      <c r="AE38" s="1" t="s">
        <v>882</v>
      </c>
      <c r="AF38" t="s">
        <v>352</v>
      </c>
      <c r="AG38" t="s">
        <v>335</v>
      </c>
      <c r="AH38" s="2" t="s">
        <v>769</v>
      </c>
      <c r="AI38">
        <v>0</v>
      </c>
      <c r="AJ38">
        <v>0</v>
      </c>
      <c r="AK38">
        <v>0</v>
      </c>
      <c r="AL38" s="5">
        <v>101</v>
      </c>
      <c r="AM38" s="5">
        <v>2</v>
      </c>
      <c r="AN38" t="s">
        <v>1132</v>
      </c>
      <c r="AO38" t="s">
        <v>1115</v>
      </c>
    </row>
    <row r="39" spans="1:41" x14ac:dyDescent="0.15">
      <c r="A39">
        <v>10405</v>
      </c>
      <c r="B39">
        <v>104</v>
      </c>
      <c r="C39" s="1" t="s">
        <v>74</v>
      </c>
      <c r="D39" t="s">
        <v>339</v>
      </c>
      <c r="E39">
        <v>1</v>
      </c>
      <c r="F39">
        <v>1007</v>
      </c>
      <c r="G39" t="s">
        <v>1091</v>
      </c>
      <c r="H39" s="6" t="s">
        <v>737</v>
      </c>
      <c r="I39" s="1" t="s">
        <v>656</v>
      </c>
      <c r="J39" t="s">
        <v>323</v>
      </c>
      <c r="K39" s="5">
        <v>76500</v>
      </c>
      <c r="L39" s="5">
        <f t="shared" si="0"/>
        <v>3</v>
      </c>
      <c r="M39">
        <v>40000</v>
      </c>
      <c r="N39">
        <v>0</v>
      </c>
      <c r="O39">
        <v>999</v>
      </c>
      <c r="P39" t="s">
        <v>332</v>
      </c>
      <c r="U39" t="s">
        <v>594</v>
      </c>
      <c r="V39" s="6" t="s">
        <v>689</v>
      </c>
      <c r="W39" s="5" t="s">
        <v>690</v>
      </c>
      <c r="X39" s="5" t="s">
        <v>691</v>
      </c>
      <c r="Y39">
        <v>24</v>
      </c>
      <c r="Z39">
        <v>24</v>
      </c>
      <c r="AB39">
        <v>1040501</v>
      </c>
      <c r="AC39">
        <v>1040502</v>
      </c>
      <c r="AD39">
        <v>10105</v>
      </c>
      <c r="AE39" s="1" t="s">
        <v>882</v>
      </c>
      <c r="AF39" t="s">
        <v>353</v>
      </c>
      <c r="AG39" t="s">
        <v>335</v>
      </c>
      <c r="AH39" s="2" t="s">
        <v>769</v>
      </c>
      <c r="AI39">
        <v>0</v>
      </c>
      <c r="AJ39">
        <v>0</v>
      </c>
      <c r="AK39">
        <v>0</v>
      </c>
      <c r="AL39" s="5">
        <v>102</v>
      </c>
      <c r="AM39" s="5">
        <v>1</v>
      </c>
      <c r="AN39" t="s">
        <v>1133</v>
      </c>
      <c r="AO39" t="s">
        <v>1116</v>
      </c>
    </row>
    <row r="40" spans="1:41" x14ac:dyDescent="0.15">
      <c r="A40">
        <v>10406</v>
      </c>
      <c r="B40">
        <v>104</v>
      </c>
      <c r="C40" s="1" t="s">
        <v>75</v>
      </c>
      <c r="D40" t="s">
        <v>345</v>
      </c>
      <c r="E40">
        <v>2</v>
      </c>
      <c r="F40">
        <v>1007</v>
      </c>
      <c r="G40" t="s">
        <v>1091</v>
      </c>
      <c r="H40" s="6" t="s">
        <v>738</v>
      </c>
      <c r="J40" t="s">
        <v>324</v>
      </c>
      <c r="K40" s="5">
        <v>77000</v>
      </c>
      <c r="L40" s="5">
        <f t="shared" si="0"/>
        <v>3</v>
      </c>
      <c r="M40">
        <v>40000</v>
      </c>
      <c r="N40">
        <v>5</v>
      </c>
      <c r="O40">
        <v>999</v>
      </c>
      <c r="P40" t="s">
        <v>332</v>
      </c>
      <c r="U40" t="s">
        <v>595</v>
      </c>
      <c r="V40" s="6" t="s">
        <v>689</v>
      </c>
      <c r="W40" s="5" t="s">
        <v>690</v>
      </c>
      <c r="X40" s="5" t="s">
        <v>691</v>
      </c>
      <c r="Y40">
        <v>85</v>
      </c>
      <c r="Z40">
        <v>85</v>
      </c>
      <c r="AB40">
        <v>1040601</v>
      </c>
      <c r="AC40">
        <v>1040602</v>
      </c>
      <c r="AD40">
        <v>10106</v>
      </c>
      <c r="AE40" s="6" t="s">
        <v>876</v>
      </c>
      <c r="AF40" t="s">
        <v>354</v>
      </c>
      <c r="AG40" t="s">
        <v>335</v>
      </c>
      <c r="AH40" s="2" t="s">
        <v>769</v>
      </c>
      <c r="AI40">
        <v>0</v>
      </c>
      <c r="AJ40">
        <v>0</v>
      </c>
      <c r="AK40">
        <v>0</v>
      </c>
      <c r="AL40" s="5">
        <v>101</v>
      </c>
      <c r="AM40" s="5">
        <v>2</v>
      </c>
      <c r="AN40" t="s">
        <v>1134</v>
      </c>
      <c r="AO40" t="s">
        <v>1115</v>
      </c>
    </row>
    <row r="41" spans="1:41" x14ac:dyDescent="0.15">
      <c r="A41">
        <v>10407</v>
      </c>
      <c r="B41">
        <v>104</v>
      </c>
      <c r="C41" s="1" t="s">
        <v>76</v>
      </c>
      <c r="D41" t="s">
        <v>330</v>
      </c>
      <c r="E41">
        <v>1</v>
      </c>
      <c r="F41">
        <v>1007</v>
      </c>
      <c r="G41" t="s">
        <v>1091</v>
      </c>
      <c r="H41" s="6" t="s">
        <v>739</v>
      </c>
      <c r="I41">
        <v>10408</v>
      </c>
      <c r="J41" t="s">
        <v>325</v>
      </c>
      <c r="K41" s="5">
        <v>77500</v>
      </c>
      <c r="L41" s="5">
        <f t="shared" si="0"/>
        <v>3</v>
      </c>
      <c r="M41">
        <v>40000</v>
      </c>
      <c r="N41">
        <v>0</v>
      </c>
      <c r="O41">
        <v>999</v>
      </c>
      <c r="P41" t="s">
        <v>332</v>
      </c>
      <c r="U41" t="s">
        <v>596</v>
      </c>
      <c r="V41" s="6" t="s">
        <v>689</v>
      </c>
      <c r="W41" s="5" t="s">
        <v>690</v>
      </c>
      <c r="X41" s="5" t="s">
        <v>691</v>
      </c>
      <c r="Y41">
        <v>25</v>
      </c>
      <c r="Z41">
        <v>25</v>
      </c>
      <c r="AB41">
        <v>1040701</v>
      </c>
      <c r="AC41">
        <v>1040702</v>
      </c>
      <c r="AD41">
        <v>10107</v>
      </c>
      <c r="AE41" s="1" t="s">
        <v>882</v>
      </c>
      <c r="AF41" t="s">
        <v>334</v>
      </c>
      <c r="AG41" t="s">
        <v>335</v>
      </c>
      <c r="AH41" s="2" t="s">
        <v>769</v>
      </c>
      <c r="AI41">
        <v>0</v>
      </c>
      <c r="AJ41">
        <v>0</v>
      </c>
      <c r="AK41">
        <v>0</v>
      </c>
      <c r="AL41" s="5">
        <v>102</v>
      </c>
      <c r="AM41" s="5">
        <v>1</v>
      </c>
      <c r="AN41" t="s">
        <v>1130</v>
      </c>
      <c r="AO41" t="s">
        <v>1116</v>
      </c>
    </row>
    <row r="42" spans="1:41" x14ac:dyDescent="0.15">
      <c r="A42">
        <v>10408</v>
      </c>
      <c r="B42">
        <v>104</v>
      </c>
      <c r="C42" s="1" t="s">
        <v>77</v>
      </c>
      <c r="D42" t="s">
        <v>337</v>
      </c>
      <c r="E42">
        <v>1</v>
      </c>
      <c r="F42">
        <v>1007</v>
      </c>
      <c r="G42" t="s">
        <v>1091</v>
      </c>
      <c r="H42" s="6" t="s">
        <v>740</v>
      </c>
      <c r="I42" t="s">
        <v>615</v>
      </c>
      <c r="J42" t="s">
        <v>326</v>
      </c>
      <c r="K42" s="5">
        <v>78000</v>
      </c>
      <c r="L42" s="5">
        <f t="shared" si="0"/>
        <v>30</v>
      </c>
      <c r="M42">
        <v>40000</v>
      </c>
      <c r="N42">
        <v>0</v>
      </c>
      <c r="O42">
        <v>999</v>
      </c>
      <c r="P42" t="s">
        <v>332</v>
      </c>
      <c r="U42" t="s">
        <v>597</v>
      </c>
      <c r="V42" s="6" t="s">
        <v>689</v>
      </c>
      <c r="W42" s="5" t="s">
        <v>690</v>
      </c>
      <c r="X42" s="5" t="s">
        <v>691</v>
      </c>
      <c r="Y42">
        <v>25</v>
      </c>
      <c r="Z42">
        <v>25</v>
      </c>
      <c r="AB42">
        <v>1040801</v>
      </c>
      <c r="AC42">
        <v>1040802</v>
      </c>
      <c r="AD42">
        <v>10108</v>
      </c>
      <c r="AE42" s="1" t="s">
        <v>882</v>
      </c>
      <c r="AF42" t="s">
        <v>338</v>
      </c>
      <c r="AG42" t="s">
        <v>335</v>
      </c>
      <c r="AH42" s="2" t="s">
        <v>769</v>
      </c>
      <c r="AI42">
        <v>0</v>
      </c>
      <c r="AJ42">
        <v>0</v>
      </c>
      <c r="AK42">
        <v>0</v>
      </c>
      <c r="AL42" s="5">
        <v>101</v>
      </c>
      <c r="AM42" s="5">
        <v>3</v>
      </c>
      <c r="AN42" t="s">
        <v>1131</v>
      </c>
      <c r="AO42" t="s">
        <v>1114</v>
      </c>
    </row>
    <row r="43" spans="1:41" x14ac:dyDescent="0.15">
      <c r="A43">
        <v>10409</v>
      </c>
      <c r="B43">
        <v>104</v>
      </c>
      <c r="C43" s="1" t="s">
        <v>78</v>
      </c>
      <c r="D43" t="s">
        <v>339</v>
      </c>
      <c r="E43">
        <v>2</v>
      </c>
      <c r="F43">
        <v>1007</v>
      </c>
      <c r="G43" t="s">
        <v>1091</v>
      </c>
      <c r="H43" s="6" t="s">
        <v>741</v>
      </c>
      <c r="J43" t="s">
        <v>327</v>
      </c>
      <c r="K43" s="5">
        <v>78500</v>
      </c>
      <c r="L43" s="5">
        <f t="shared" si="0"/>
        <v>1</v>
      </c>
      <c r="M43">
        <v>40000</v>
      </c>
      <c r="N43">
        <v>5</v>
      </c>
      <c r="O43">
        <v>999</v>
      </c>
      <c r="P43" t="s">
        <v>332</v>
      </c>
      <c r="U43" t="s">
        <v>598</v>
      </c>
      <c r="V43" s="6" t="s">
        <v>689</v>
      </c>
      <c r="W43" s="5" t="s">
        <v>690</v>
      </c>
      <c r="X43" s="5" t="s">
        <v>691</v>
      </c>
      <c r="Y43">
        <v>91</v>
      </c>
      <c r="Z43">
        <v>91</v>
      </c>
      <c r="AB43">
        <v>1040901</v>
      </c>
      <c r="AC43">
        <v>1040902</v>
      </c>
      <c r="AD43">
        <v>10109</v>
      </c>
      <c r="AE43" s="6" t="s">
        <v>876</v>
      </c>
      <c r="AF43" t="s">
        <v>340</v>
      </c>
      <c r="AG43" t="s">
        <v>335</v>
      </c>
      <c r="AH43" s="2" t="s">
        <v>769</v>
      </c>
      <c r="AI43">
        <v>0</v>
      </c>
      <c r="AJ43">
        <v>0</v>
      </c>
      <c r="AK43">
        <v>0</v>
      </c>
      <c r="AL43" s="5">
        <v>102</v>
      </c>
      <c r="AM43" s="5">
        <v>6</v>
      </c>
      <c r="AN43" t="s">
        <v>1105</v>
      </c>
      <c r="AO43" t="s">
        <v>1117</v>
      </c>
    </row>
    <row r="44" spans="1:41" x14ac:dyDescent="0.15">
      <c r="A44">
        <v>10410</v>
      </c>
      <c r="B44">
        <v>104</v>
      </c>
      <c r="C44" s="1" t="s">
        <v>341</v>
      </c>
      <c r="D44" t="s">
        <v>330</v>
      </c>
      <c r="E44">
        <v>1</v>
      </c>
      <c r="F44">
        <v>1007</v>
      </c>
      <c r="G44" t="s">
        <v>1091</v>
      </c>
      <c r="H44" s="6" t="s">
        <v>866</v>
      </c>
      <c r="I44">
        <v>10411</v>
      </c>
      <c r="J44" t="s">
        <v>328</v>
      </c>
      <c r="K44" s="5">
        <v>79000</v>
      </c>
      <c r="L44" s="5">
        <f t="shared" si="0"/>
        <v>3</v>
      </c>
      <c r="M44">
        <v>40000</v>
      </c>
      <c r="N44">
        <v>0</v>
      </c>
      <c r="O44">
        <v>999</v>
      </c>
      <c r="P44" t="s">
        <v>332</v>
      </c>
      <c r="U44" t="s">
        <v>599</v>
      </c>
      <c r="V44" s="6" t="s">
        <v>689</v>
      </c>
      <c r="W44" s="5" t="s">
        <v>690</v>
      </c>
      <c r="X44" s="5" t="s">
        <v>691</v>
      </c>
      <c r="Y44">
        <v>26</v>
      </c>
      <c r="Z44">
        <v>26</v>
      </c>
      <c r="AB44">
        <v>1041001</v>
      </c>
      <c r="AC44">
        <v>1041002</v>
      </c>
      <c r="AD44">
        <v>10107</v>
      </c>
      <c r="AE44" s="1" t="s">
        <v>882</v>
      </c>
      <c r="AF44" t="s">
        <v>334</v>
      </c>
      <c r="AG44" t="s">
        <v>335</v>
      </c>
      <c r="AH44" s="2" t="s">
        <v>769</v>
      </c>
      <c r="AI44">
        <v>0</v>
      </c>
      <c r="AJ44">
        <v>0</v>
      </c>
      <c r="AK44">
        <v>0</v>
      </c>
      <c r="AL44" s="5">
        <v>101</v>
      </c>
      <c r="AM44" s="5">
        <v>2</v>
      </c>
      <c r="AN44" t="s">
        <v>1132</v>
      </c>
      <c r="AO44" t="s">
        <v>1115</v>
      </c>
    </row>
    <row r="45" spans="1:41" x14ac:dyDescent="0.15">
      <c r="A45">
        <v>10411</v>
      </c>
      <c r="B45">
        <v>104</v>
      </c>
      <c r="C45" s="1" t="s">
        <v>342</v>
      </c>
      <c r="D45" t="s">
        <v>337</v>
      </c>
      <c r="E45">
        <v>1</v>
      </c>
      <c r="F45">
        <v>1007</v>
      </c>
      <c r="G45" t="s">
        <v>1091</v>
      </c>
      <c r="H45" s="6" t="s">
        <v>733</v>
      </c>
      <c r="I45" s="1" t="s">
        <v>657</v>
      </c>
      <c r="J45" t="s">
        <v>319</v>
      </c>
      <c r="K45" s="5">
        <v>79500</v>
      </c>
      <c r="L45" s="5">
        <f t="shared" si="0"/>
        <v>3</v>
      </c>
      <c r="M45">
        <v>40000</v>
      </c>
      <c r="N45">
        <v>0</v>
      </c>
      <c r="O45">
        <v>999</v>
      </c>
      <c r="P45" t="s">
        <v>332</v>
      </c>
      <c r="U45" t="s">
        <v>600</v>
      </c>
      <c r="V45" s="6" t="s">
        <v>689</v>
      </c>
      <c r="W45" s="5" t="s">
        <v>690</v>
      </c>
      <c r="X45" s="5" t="s">
        <v>691</v>
      </c>
      <c r="Y45">
        <v>27</v>
      </c>
      <c r="Z45">
        <v>27</v>
      </c>
      <c r="AB45">
        <v>1041101</v>
      </c>
      <c r="AC45">
        <v>1041102</v>
      </c>
      <c r="AD45">
        <v>10108</v>
      </c>
      <c r="AE45" s="1" t="s">
        <v>882</v>
      </c>
      <c r="AF45" t="s">
        <v>338</v>
      </c>
      <c r="AG45" t="s">
        <v>335</v>
      </c>
      <c r="AH45" s="2" t="s">
        <v>769</v>
      </c>
      <c r="AI45">
        <v>0</v>
      </c>
      <c r="AJ45">
        <v>0</v>
      </c>
      <c r="AK45">
        <v>0</v>
      </c>
      <c r="AL45" s="5">
        <v>102</v>
      </c>
      <c r="AM45" s="5">
        <v>1</v>
      </c>
      <c r="AN45" t="s">
        <v>1133</v>
      </c>
      <c r="AO45" t="s">
        <v>1116</v>
      </c>
    </row>
    <row r="46" spans="1:41" x14ac:dyDescent="0.15">
      <c r="A46">
        <v>10412</v>
      </c>
      <c r="B46">
        <v>104</v>
      </c>
      <c r="C46" s="1" t="s">
        <v>343</v>
      </c>
      <c r="D46" t="s">
        <v>339</v>
      </c>
      <c r="E46">
        <v>2</v>
      </c>
      <c r="F46">
        <v>1007</v>
      </c>
      <c r="G46" t="s">
        <v>1091</v>
      </c>
      <c r="H46" s="6" t="s">
        <v>734</v>
      </c>
      <c r="J46" t="s">
        <v>329</v>
      </c>
      <c r="K46" s="5">
        <v>80000</v>
      </c>
      <c r="L46" s="5">
        <f t="shared" si="0"/>
        <v>3</v>
      </c>
      <c r="M46">
        <v>40000</v>
      </c>
      <c r="N46">
        <v>5</v>
      </c>
      <c r="O46">
        <v>999</v>
      </c>
      <c r="P46" t="s">
        <v>332</v>
      </c>
      <c r="U46" t="s">
        <v>601</v>
      </c>
      <c r="V46" s="6" t="s">
        <v>689</v>
      </c>
      <c r="W46" s="5" t="s">
        <v>690</v>
      </c>
      <c r="X46" s="5" t="s">
        <v>691</v>
      </c>
      <c r="Y46">
        <v>96</v>
      </c>
      <c r="Z46">
        <v>96</v>
      </c>
      <c r="AB46">
        <v>1041201</v>
      </c>
      <c r="AC46">
        <v>1041202</v>
      </c>
      <c r="AD46">
        <v>10109</v>
      </c>
      <c r="AE46" s="6" t="s">
        <v>876</v>
      </c>
      <c r="AF46" t="s">
        <v>340</v>
      </c>
      <c r="AG46" t="s">
        <v>335</v>
      </c>
      <c r="AH46" s="2" t="s">
        <v>769</v>
      </c>
      <c r="AI46">
        <v>0</v>
      </c>
      <c r="AJ46">
        <v>0</v>
      </c>
      <c r="AK46">
        <v>0</v>
      </c>
      <c r="AL46" s="5">
        <v>101</v>
      </c>
      <c r="AM46" s="5">
        <v>2</v>
      </c>
      <c r="AN46" t="s">
        <v>1134</v>
      </c>
      <c r="AO46" t="s">
        <v>1115</v>
      </c>
    </row>
    <row r="47" spans="1:41" x14ac:dyDescent="0.15">
      <c r="A47">
        <v>10501</v>
      </c>
      <c r="B47">
        <v>105</v>
      </c>
      <c r="C47" s="1" t="s">
        <v>884</v>
      </c>
      <c r="D47" t="s">
        <v>339</v>
      </c>
      <c r="E47">
        <v>1</v>
      </c>
      <c r="F47">
        <v>1007</v>
      </c>
      <c r="G47" t="s">
        <v>1091</v>
      </c>
      <c r="H47" s="6" t="s">
        <v>735</v>
      </c>
      <c r="I47">
        <v>10502</v>
      </c>
      <c r="J47" t="s">
        <v>307</v>
      </c>
      <c r="K47" s="5">
        <v>80500</v>
      </c>
      <c r="L47" s="5">
        <f t="shared" si="0"/>
        <v>3</v>
      </c>
      <c r="M47">
        <v>50000</v>
      </c>
      <c r="N47">
        <v>0</v>
      </c>
      <c r="O47">
        <v>999</v>
      </c>
      <c r="P47" t="s">
        <v>332</v>
      </c>
      <c r="U47" t="s">
        <v>602</v>
      </c>
      <c r="V47" s="6" t="s">
        <v>689</v>
      </c>
      <c r="W47" s="5" t="s">
        <v>690</v>
      </c>
      <c r="X47" s="5" t="s">
        <v>691</v>
      </c>
      <c r="Y47">
        <v>28</v>
      </c>
      <c r="Z47">
        <v>28</v>
      </c>
      <c r="AB47">
        <v>1050101</v>
      </c>
      <c r="AC47">
        <v>1050102</v>
      </c>
      <c r="AD47">
        <v>10101</v>
      </c>
      <c r="AE47" s="1" t="s">
        <v>885</v>
      </c>
      <c r="AF47" t="s">
        <v>344</v>
      </c>
      <c r="AG47" t="s">
        <v>335</v>
      </c>
      <c r="AH47" s="2" t="s">
        <v>769</v>
      </c>
      <c r="AI47">
        <v>0</v>
      </c>
      <c r="AJ47">
        <v>0</v>
      </c>
      <c r="AK47">
        <v>0</v>
      </c>
      <c r="AL47" s="5">
        <v>102</v>
      </c>
      <c r="AM47" s="5">
        <v>1</v>
      </c>
      <c r="AN47" t="s">
        <v>1130</v>
      </c>
      <c r="AO47" t="s">
        <v>1116</v>
      </c>
    </row>
    <row r="48" spans="1:41" x14ac:dyDescent="0.15">
      <c r="A48">
        <v>10502</v>
      </c>
      <c r="B48">
        <v>105</v>
      </c>
      <c r="C48" s="1" t="s">
        <v>79</v>
      </c>
      <c r="D48" t="s">
        <v>345</v>
      </c>
      <c r="E48">
        <v>1</v>
      </c>
      <c r="F48">
        <v>1007</v>
      </c>
      <c r="G48" t="s">
        <v>1091</v>
      </c>
      <c r="H48" s="6" t="s">
        <v>736</v>
      </c>
      <c r="I48" t="s">
        <v>616</v>
      </c>
      <c r="J48" t="s">
        <v>309</v>
      </c>
      <c r="K48" s="5">
        <v>81000</v>
      </c>
      <c r="L48" s="5">
        <f t="shared" si="0"/>
        <v>30</v>
      </c>
      <c r="M48">
        <v>50000</v>
      </c>
      <c r="N48">
        <v>0</v>
      </c>
      <c r="O48">
        <v>999</v>
      </c>
      <c r="P48" t="s">
        <v>332</v>
      </c>
      <c r="U48" t="s">
        <v>603</v>
      </c>
      <c r="V48" s="6" t="s">
        <v>689</v>
      </c>
      <c r="W48" s="5" t="s">
        <v>690</v>
      </c>
      <c r="X48" s="5" t="s">
        <v>691</v>
      </c>
      <c r="Y48">
        <v>28</v>
      </c>
      <c r="Z48">
        <v>28</v>
      </c>
      <c r="AB48">
        <v>1050201</v>
      </c>
      <c r="AC48">
        <v>1050202</v>
      </c>
      <c r="AD48">
        <v>10102</v>
      </c>
      <c r="AE48" s="1" t="s">
        <v>885</v>
      </c>
      <c r="AF48" t="s">
        <v>346</v>
      </c>
      <c r="AG48" t="s">
        <v>335</v>
      </c>
      <c r="AH48" s="2" t="s">
        <v>769</v>
      </c>
      <c r="AI48">
        <v>0</v>
      </c>
      <c r="AJ48">
        <v>0</v>
      </c>
      <c r="AK48">
        <v>0</v>
      </c>
      <c r="AL48" s="5">
        <v>101</v>
      </c>
      <c r="AM48" s="5">
        <v>3</v>
      </c>
      <c r="AN48" t="s">
        <v>1131</v>
      </c>
      <c r="AO48" t="s">
        <v>1114</v>
      </c>
    </row>
    <row r="49" spans="1:41" x14ac:dyDescent="0.15">
      <c r="A49">
        <v>10503</v>
      </c>
      <c r="B49">
        <v>105</v>
      </c>
      <c r="C49" s="1" t="s">
        <v>80</v>
      </c>
      <c r="D49" t="s">
        <v>330</v>
      </c>
      <c r="E49">
        <v>2</v>
      </c>
      <c r="F49">
        <v>1007</v>
      </c>
      <c r="G49" t="s">
        <v>1091</v>
      </c>
      <c r="H49" s="6" t="s">
        <v>737</v>
      </c>
      <c r="J49" t="s">
        <v>321</v>
      </c>
      <c r="K49" s="5">
        <v>81500</v>
      </c>
      <c r="L49" s="5">
        <f t="shared" si="0"/>
        <v>1</v>
      </c>
      <c r="M49">
        <v>50000</v>
      </c>
      <c r="N49">
        <v>5</v>
      </c>
      <c r="O49">
        <v>999</v>
      </c>
      <c r="P49" t="s">
        <v>332</v>
      </c>
      <c r="U49" t="s">
        <v>604</v>
      </c>
      <c r="V49" s="6" t="s">
        <v>689</v>
      </c>
      <c r="W49" s="5" t="s">
        <v>690</v>
      </c>
      <c r="X49" s="5" t="s">
        <v>691</v>
      </c>
      <c r="Y49">
        <v>101</v>
      </c>
      <c r="Z49">
        <v>101</v>
      </c>
      <c r="AB49">
        <v>1050301</v>
      </c>
      <c r="AC49">
        <v>1050302</v>
      </c>
      <c r="AD49">
        <v>10103</v>
      </c>
      <c r="AE49" s="6" t="s">
        <v>876</v>
      </c>
      <c r="AF49" t="s">
        <v>349</v>
      </c>
      <c r="AG49" t="s">
        <v>335</v>
      </c>
      <c r="AH49" s="2" t="s">
        <v>769</v>
      </c>
      <c r="AI49">
        <v>0</v>
      </c>
      <c r="AJ49">
        <v>0</v>
      </c>
      <c r="AK49">
        <v>0</v>
      </c>
      <c r="AL49" s="5">
        <v>102</v>
      </c>
      <c r="AM49" s="5">
        <v>6</v>
      </c>
      <c r="AN49" t="s">
        <v>1105</v>
      </c>
      <c r="AO49" t="s">
        <v>1117</v>
      </c>
    </row>
    <row r="50" spans="1:41" x14ac:dyDescent="0.15">
      <c r="A50">
        <v>10504</v>
      </c>
      <c r="B50">
        <v>105</v>
      </c>
      <c r="C50" s="1" t="s">
        <v>81</v>
      </c>
      <c r="D50" t="s">
        <v>337</v>
      </c>
      <c r="E50">
        <v>1</v>
      </c>
      <c r="F50">
        <v>1007</v>
      </c>
      <c r="G50" t="s">
        <v>1091</v>
      </c>
      <c r="H50" s="6" t="s">
        <v>738</v>
      </c>
      <c r="I50">
        <v>10505</v>
      </c>
      <c r="J50" t="s">
        <v>322</v>
      </c>
      <c r="K50" s="5">
        <v>82000</v>
      </c>
      <c r="L50" s="5">
        <f t="shared" si="0"/>
        <v>3</v>
      </c>
      <c r="M50">
        <v>50000</v>
      </c>
      <c r="N50">
        <v>0</v>
      </c>
      <c r="O50">
        <v>999</v>
      </c>
      <c r="P50" t="s">
        <v>332</v>
      </c>
      <c r="U50" t="s">
        <v>605</v>
      </c>
      <c r="V50" s="6" t="s">
        <v>689</v>
      </c>
      <c r="W50" s="5" t="s">
        <v>690</v>
      </c>
      <c r="X50" s="5" t="s">
        <v>691</v>
      </c>
      <c r="Y50">
        <v>29</v>
      </c>
      <c r="Z50">
        <v>29</v>
      </c>
      <c r="AB50">
        <v>1050401</v>
      </c>
      <c r="AC50">
        <v>1050402</v>
      </c>
      <c r="AD50">
        <v>10104</v>
      </c>
      <c r="AE50" s="1" t="s">
        <v>885</v>
      </c>
      <c r="AF50" t="s">
        <v>352</v>
      </c>
      <c r="AG50" t="s">
        <v>335</v>
      </c>
      <c r="AH50" s="2" t="s">
        <v>769</v>
      </c>
      <c r="AI50">
        <v>0</v>
      </c>
      <c r="AJ50">
        <v>0</v>
      </c>
      <c r="AK50">
        <v>0</v>
      </c>
      <c r="AL50" s="5">
        <v>101</v>
      </c>
      <c r="AM50" s="5">
        <v>2</v>
      </c>
      <c r="AN50" t="s">
        <v>1132</v>
      </c>
      <c r="AO50" t="s">
        <v>1115</v>
      </c>
    </row>
    <row r="51" spans="1:41" x14ac:dyDescent="0.15">
      <c r="A51">
        <v>10505</v>
      </c>
      <c r="B51">
        <v>105</v>
      </c>
      <c r="C51" s="1" t="s">
        <v>82</v>
      </c>
      <c r="D51" t="s">
        <v>339</v>
      </c>
      <c r="E51">
        <v>1</v>
      </c>
      <c r="F51">
        <v>1007</v>
      </c>
      <c r="G51" t="s">
        <v>1091</v>
      </c>
      <c r="H51" s="6" t="s">
        <v>739</v>
      </c>
      <c r="I51" s="1" t="s">
        <v>658</v>
      </c>
      <c r="J51" t="s">
        <v>323</v>
      </c>
      <c r="K51" s="5">
        <v>82500</v>
      </c>
      <c r="L51" s="5">
        <f t="shared" si="0"/>
        <v>3</v>
      </c>
      <c r="M51">
        <v>50000</v>
      </c>
      <c r="N51">
        <v>0</v>
      </c>
      <c r="O51">
        <v>999</v>
      </c>
      <c r="P51" t="s">
        <v>332</v>
      </c>
      <c r="U51" t="s">
        <v>606</v>
      </c>
      <c r="V51" s="6" t="s">
        <v>689</v>
      </c>
      <c r="W51" s="5" t="s">
        <v>690</v>
      </c>
      <c r="X51" s="5" t="s">
        <v>691</v>
      </c>
      <c r="Y51">
        <v>30</v>
      </c>
      <c r="Z51">
        <v>30</v>
      </c>
      <c r="AB51">
        <v>1050501</v>
      </c>
      <c r="AC51">
        <v>1050502</v>
      </c>
      <c r="AD51">
        <v>10105</v>
      </c>
      <c r="AE51" s="1" t="s">
        <v>885</v>
      </c>
      <c r="AF51" t="s">
        <v>353</v>
      </c>
      <c r="AG51" t="s">
        <v>335</v>
      </c>
      <c r="AH51" s="2" t="s">
        <v>769</v>
      </c>
      <c r="AI51">
        <v>0</v>
      </c>
      <c r="AJ51">
        <v>0</v>
      </c>
      <c r="AK51">
        <v>0</v>
      </c>
      <c r="AL51" s="5">
        <v>102</v>
      </c>
      <c r="AM51" s="5">
        <v>1</v>
      </c>
      <c r="AN51" t="s">
        <v>1133</v>
      </c>
      <c r="AO51" t="s">
        <v>1116</v>
      </c>
    </row>
    <row r="52" spans="1:41" x14ac:dyDescent="0.15">
      <c r="A52">
        <v>10506</v>
      </c>
      <c r="B52">
        <v>105</v>
      </c>
      <c r="C52" s="1" t="s">
        <v>83</v>
      </c>
      <c r="D52" t="s">
        <v>345</v>
      </c>
      <c r="E52">
        <v>2</v>
      </c>
      <c r="F52">
        <v>1007</v>
      </c>
      <c r="G52" t="s">
        <v>1091</v>
      </c>
      <c r="H52" s="6" t="s">
        <v>740</v>
      </c>
      <c r="I52" s="1"/>
      <c r="J52" t="s">
        <v>324</v>
      </c>
      <c r="K52" s="5">
        <v>83000</v>
      </c>
      <c r="L52" s="5">
        <f t="shared" si="0"/>
        <v>3</v>
      </c>
      <c r="M52">
        <v>50000</v>
      </c>
      <c r="N52">
        <v>5</v>
      </c>
      <c r="O52">
        <v>999</v>
      </c>
      <c r="P52" t="s">
        <v>332</v>
      </c>
      <c r="U52" t="s">
        <v>607</v>
      </c>
      <c r="V52" s="6" t="s">
        <v>689</v>
      </c>
      <c r="W52" s="5" t="s">
        <v>690</v>
      </c>
      <c r="X52" s="5" t="s">
        <v>691</v>
      </c>
      <c r="Y52">
        <v>106</v>
      </c>
      <c r="Z52">
        <v>106</v>
      </c>
      <c r="AB52">
        <v>1050601</v>
      </c>
      <c r="AC52">
        <v>1050602</v>
      </c>
      <c r="AD52">
        <v>10106</v>
      </c>
      <c r="AE52" s="6" t="s">
        <v>876</v>
      </c>
      <c r="AF52" t="s">
        <v>354</v>
      </c>
      <c r="AG52" t="s">
        <v>335</v>
      </c>
      <c r="AH52" s="2" t="s">
        <v>769</v>
      </c>
      <c r="AI52">
        <v>0</v>
      </c>
      <c r="AJ52">
        <v>0</v>
      </c>
      <c r="AK52">
        <v>0</v>
      </c>
      <c r="AL52" s="5">
        <v>101</v>
      </c>
      <c r="AM52" s="5">
        <v>2</v>
      </c>
      <c r="AN52" t="s">
        <v>1134</v>
      </c>
      <c r="AO52" t="s">
        <v>1115</v>
      </c>
    </row>
    <row r="53" spans="1:41" x14ac:dyDescent="0.15">
      <c r="A53">
        <v>10507</v>
      </c>
      <c r="B53">
        <v>105</v>
      </c>
      <c r="C53" s="1" t="s">
        <v>84</v>
      </c>
      <c r="D53" t="s">
        <v>330</v>
      </c>
      <c r="E53">
        <v>1</v>
      </c>
      <c r="F53">
        <v>1007</v>
      </c>
      <c r="G53" t="s">
        <v>1091</v>
      </c>
      <c r="H53" s="6" t="s">
        <v>741</v>
      </c>
      <c r="I53">
        <v>10508</v>
      </c>
      <c r="J53" t="s">
        <v>325</v>
      </c>
      <c r="K53" s="5">
        <v>83500</v>
      </c>
      <c r="L53" s="5">
        <f t="shared" si="0"/>
        <v>3</v>
      </c>
      <c r="M53">
        <v>50000</v>
      </c>
      <c r="N53">
        <v>0</v>
      </c>
      <c r="O53">
        <v>999</v>
      </c>
      <c r="P53" t="s">
        <v>332</v>
      </c>
      <c r="U53" t="s">
        <v>608</v>
      </c>
      <c r="V53" s="6" t="s">
        <v>689</v>
      </c>
      <c r="W53" s="5" t="s">
        <v>690</v>
      </c>
      <c r="X53" s="5" t="s">
        <v>691</v>
      </c>
      <c r="Y53">
        <v>31</v>
      </c>
      <c r="Z53">
        <v>31</v>
      </c>
      <c r="AB53">
        <v>1050701</v>
      </c>
      <c r="AC53">
        <v>1050702</v>
      </c>
      <c r="AD53">
        <v>10107</v>
      </c>
      <c r="AE53" s="1" t="s">
        <v>885</v>
      </c>
      <c r="AF53" t="s">
        <v>334</v>
      </c>
      <c r="AG53" t="s">
        <v>335</v>
      </c>
      <c r="AH53" s="2" t="s">
        <v>769</v>
      </c>
      <c r="AI53">
        <v>0</v>
      </c>
      <c r="AJ53">
        <v>0</v>
      </c>
      <c r="AK53">
        <v>0</v>
      </c>
      <c r="AL53" s="5">
        <v>102</v>
      </c>
      <c r="AM53" s="5">
        <v>1</v>
      </c>
      <c r="AN53" t="s">
        <v>1130</v>
      </c>
      <c r="AO53" t="s">
        <v>1116</v>
      </c>
    </row>
    <row r="54" spans="1:41" x14ac:dyDescent="0.15">
      <c r="A54">
        <v>10508</v>
      </c>
      <c r="B54">
        <v>105</v>
      </c>
      <c r="C54" s="1" t="s">
        <v>85</v>
      </c>
      <c r="D54" t="s">
        <v>337</v>
      </c>
      <c r="E54">
        <v>1</v>
      </c>
      <c r="F54">
        <v>1007</v>
      </c>
      <c r="G54" t="s">
        <v>1091</v>
      </c>
      <c r="H54" s="6" t="s">
        <v>866</v>
      </c>
      <c r="I54" t="s">
        <v>617</v>
      </c>
      <c r="J54" t="s">
        <v>326</v>
      </c>
      <c r="K54" s="5">
        <v>84000</v>
      </c>
      <c r="L54" s="5">
        <f t="shared" si="0"/>
        <v>30</v>
      </c>
      <c r="M54">
        <v>50000</v>
      </c>
      <c r="N54">
        <v>0</v>
      </c>
      <c r="O54">
        <v>999</v>
      </c>
      <c r="P54" t="s">
        <v>332</v>
      </c>
      <c r="U54" t="s">
        <v>609</v>
      </c>
      <c r="V54" s="6" t="s">
        <v>689</v>
      </c>
      <c r="W54" s="5" t="s">
        <v>690</v>
      </c>
      <c r="X54" s="5" t="s">
        <v>691</v>
      </c>
      <c r="Y54">
        <v>31</v>
      </c>
      <c r="Z54">
        <v>31</v>
      </c>
      <c r="AB54">
        <v>1050801</v>
      </c>
      <c r="AC54">
        <v>1050802</v>
      </c>
      <c r="AD54">
        <v>10108</v>
      </c>
      <c r="AE54" s="1" t="s">
        <v>885</v>
      </c>
      <c r="AF54" t="s">
        <v>338</v>
      </c>
      <c r="AG54" t="s">
        <v>335</v>
      </c>
      <c r="AH54" s="2" t="s">
        <v>769</v>
      </c>
      <c r="AI54">
        <v>0</v>
      </c>
      <c r="AJ54">
        <v>0</v>
      </c>
      <c r="AK54">
        <v>0</v>
      </c>
      <c r="AL54" s="5">
        <v>101</v>
      </c>
      <c r="AM54" s="5">
        <v>3</v>
      </c>
      <c r="AN54" t="s">
        <v>1131</v>
      </c>
      <c r="AO54" t="s">
        <v>1114</v>
      </c>
    </row>
    <row r="55" spans="1:41" x14ac:dyDescent="0.15">
      <c r="A55">
        <v>10509</v>
      </c>
      <c r="B55">
        <v>105</v>
      </c>
      <c r="C55" s="1" t="s">
        <v>86</v>
      </c>
      <c r="D55" t="s">
        <v>339</v>
      </c>
      <c r="E55">
        <v>2</v>
      </c>
      <c r="F55">
        <v>1007</v>
      </c>
      <c r="G55" t="s">
        <v>1091</v>
      </c>
      <c r="H55" s="6" t="s">
        <v>733</v>
      </c>
      <c r="J55" t="s">
        <v>327</v>
      </c>
      <c r="K55" s="5">
        <v>84500</v>
      </c>
      <c r="L55" s="5">
        <f t="shared" si="0"/>
        <v>1</v>
      </c>
      <c r="M55">
        <v>50000</v>
      </c>
      <c r="N55">
        <v>5</v>
      </c>
      <c r="O55">
        <v>999</v>
      </c>
      <c r="P55" t="s">
        <v>332</v>
      </c>
      <c r="U55" t="s">
        <v>610</v>
      </c>
      <c r="V55" s="6" t="s">
        <v>689</v>
      </c>
      <c r="W55" s="5" t="s">
        <v>690</v>
      </c>
      <c r="X55" s="5" t="s">
        <v>691</v>
      </c>
      <c r="Y55">
        <v>112</v>
      </c>
      <c r="Z55">
        <v>112</v>
      </c>
      <c r="AB55">
        <v>1050901</v>
      </c>
      <c r="AC55">
        <v>1050902</v>
      </c>
      <c r="AD55">
        <v>10109</v>
      </c>
      <c r="AE55" s="6" t="s">
        <v>876</v>
      </c>
      <c r="AF55" t="s">
        <v>340</v>
      </c>
      <c r="AG55" t="s">
        <v>335</v>
      </c>
      <c r="AH55" s="2" t="s">
        <v>769</v>
      </c>
      <c r="AI55">
        <v>0</v>
      </c>
      <c r="AJ55">
        <v>0</v>
      </c>
      <c r="AK55">
        <v>0</v>
      </c>
      <c r="AL55" s="5">
        <v>102</v>
      </c>
      <c r="AM55" s="5">
        <v>6</v>
      </c>
      <c r="AN55" t="s">
        <v>1105</v>
      </c>
      <c r="AO55" t="s">
        <v>1117</v>
      </c>
    </row>
    <row r="56" spans="1:41" x14ac:dyDescent="0.15">
      <c r="A56">
        <v>10510</v>
      </c>
      <c r="B56">
        <v>105</v>
      </c>
      <c r="C56" s="1" t="s">
        <v>355</v>
      </c>
      <c r="D56" t="s">
        <v>330</v>
      </c>
      <c r="E56">
        <v>1</v>
      </c>
      <c r="F56">
        <v>1007</v>
      </c>
      <c r="G56" t="s">
        <v>1091</v>
      </c>
      <c r="H56" s="6" t="s">
        <v>734</v>
      </c>
      <c r="I56" s="1">
        <v>10511</v>
      </c>
      <c r="J56" t="s">
        <v>328</v>
      </c>
      <c r="K56" s="5">
        <v>85000</v>
      </c>
      <c r="L56" s="5">
        <f t="shared" si="0"/>
        <v>3</v>
      </c>
      <c r="M56">
        <v>50000</v>
      </c>
      <c r="N56">
        <v>0</v>
      </c>
      <c r="O56">
        <v>999</v>
      </c>
      <c r="P56" t="s">
        <v>332</v>
      </c>
      <c r="U56" t="s">
        <v>611</v>
      </c>
      <c r="V56" s="6" t="s">
        <v>689</v>
      </c>
      <c r="W56" s="5" t="s">
        <v>690</v>
      </c>
      <c r="X56" s="5" t="s">
        <v>691</v>
      </c>
      <c r="Y56">
        <v>32</v>
      </c>
      <c r="Z56">
        <v>32</v>
      </c>
      <c r="AB56">
        <v>1051001</v>
      </c>
      <c r="AC56">
        <v>1051002</v>
      </c>
      <c r="AD56">
        <v>10107</v>
      </c>
      <c r="AE56" s="1" t="s">
        <v>885</v>
      </c>
      <c r="AF56" t="s">
        <v>334</v>
      </c>
      <c r="AG56" t="s">
        <v>335</v>
      </c>
      <c r="AH56" s="2" t="s">
        <v>769</v>
      </c>
      <c r="AI56">
        <v>0</v>
      </c>
      <c r="AJ56">
        <v>0</v>
      </c>
      <c r="AK56">
        <v>0</v>
      </c>
      <c r="AL56" s="5">
        <v>101</v>
      </c>
      <c r="AM56" s="5">
        <v>2</v>
      </c>
      <c r="AN56" t="s">
        <v>1132</v>
      </c>
      <c r="AO56" t="s">
        <v>1115</v>
      </c>
    </row>
    <row r="57" spans="1:41" x14ac:dyDescent="0.15">
      <c r="A57">
        <v>10511</v>
      </c>
      <c r="B57">
        <v>105</v>
      </c>
      <c r="C57" s="1" t="s">
        <v>356</v>
      </c>
      <c r="D57" t="s">
        <v>337</v>
      </c>
      <c r="E57">
        <v>1</v>
      </c>
      <c r="F57">
        <v>1007</v>
      </c>
      <c r="G57" t="s">
        <v>1091</v>
      </c>
      <c r="H57" s="6" t="s">
        <v>735</v>
      </c>
      <c r="I57" s="1" t="s">
        <v>648</v>
      </c>
      <c r="J57" t="s">
        <v>319</v>
      </c>
      <c r="K57" s="5">
        <v>85500</v>
      </c>
      <c r="L57" s="5">
        <f t="shared" si="0"/>
        <v>3</v>
      </c>
      <c r="M57">
        <v>50000</v>
      </c>
      <c r="N57">
        <v>0</v>
      </c>
      <c r="O57">
        <v>999</v>
      </c>
      <c r="P57" t="s">
        <v>332</v>
      </c>
      <c r="U57" t="s">
        <v>612</v>
      </c>
      <c r="V57" s="6" t="s">
        <v>689</v>
      </c>
      <c r="W57" s="5" t="s">
        <v>690</v>
      </c>
      <c r="X57" s="5" t="s">
        <v>691</v>
      </c>
      <c r="Y57">
        <v>33</v>
      </c>
      <c r="Z57">
        <v>33</v>
      </c>
      <c r="AB57">
        <v>1051101</v>
      </c>
      <c r="AC57">
        <v>1051102</v>
      </c>
      <c r="AD57">
        <v>10108</v>
      </c>
      <c r="AE57" s="1" t="s">
        <v>885</v>
      </c>
      <c r="AF57" t="s">
        <v>338</v>
      </c>
      <c r="AG57" t="s">
        <v>335</v>
      </c>
      <c r="AH57" s="2" t="s">
        <v>769</v>
      </c>
      <c r="AI57">
        <v>0</v>
      </c>
      <c r="AJ57">
        <v>0</v>
      </c>
      <c r="AK57">
        <v>0</v>
      </c>
      <c r="AL57" s="5">
        <v>102</v>
      </c>
      <c r="AM57" s="5">
        <v>1</v>
      </c>
      <c r="AN57" t="s">
        <v>1133</v>
      </c>
      <c r="AO57" t="s">
        <v>1116</v>
      </c>
    </row>
    <row r="58" spans="1:41" x14ac:dyDescent="0.15">
      <c r="A58">
        <v>10512</v>
      </c>
      <c r="B58">
        <v>105</v>
      </c>
      <c r="C58" s="1" t="s">
        <v>357</v>
      </c>
      <c r="D58" t="s">
        <v>339</v>
      </c>
      <c r="E58">
        <v>2</v>
      </c>
      <c r="F58">
        <v>1007</v>
      </c>
      <c r="G58" t="s">
        <v>1091</v>
      </c>
      <c r="H58" s="6" t="s">
        <v>736</v>
      </c>
      <c r="J58" t="s">
        <v>329</v>
      </c>
      <c r="K58" s="5">
        <v>86000</v>
      </c>
      <c r="L58" s="5">
        <f t="shared" si="0"/>
        <v>3</v>
      </c>
      <c r="M58">
        <v>50000</v>
      </c>
      <c r="N58">
        <v>5</v>
      </c>
      <c r="O58">
        <v>999</v>
      </c>
      <c r="P58" t="s">
        <v>332</v>
      </c>
      <c r="U58" t="s">
        <v>613</v>
      </c>
      <c r="V58" s="6" t="s">
        <v>689</v>
      </c>
      <c r="W58" s="5" t="s">
        <v>690</v>
      </c>
      <c r="X58" s="5" t="s">
        <v>691</v>
      </c>
      <c r="Y58">
        <v>117</v>
      </c>
      <c r="Z58">
        <v>117</v>
      </c>
      <c r="AB58">
        <v>1051201</v>
      </c>
      <c r="AC58">
        <v>1051202</v>
      </c>
      <c r="AD58">
        <v>10109</v>
      </c>
      <c r="AE58" s="6" t="s">
        <v>876</v>
      </c>
      <c r="AF58" t="s">
        <v>340</v>
      </c>
      <c r="AG58" t="s">
        <v>335</v>
      </c>
      <c r="AH58" s="2" t="s">
        <v>769</v>
      </c>
      <c r="AI58">
        <v>0</v>
      </c>
      <c r="AJ58">
        <v>0</v>
      </c>
      <c r="AK58">
        <v>0</v>
      </c>
      <c r="AL58" s="5">
        <v>101</v>
      </c>
      <c r="AM58" s="5">
        <v>2</v>
      </c>
      <c r="AN58" t="s">
        <v>1134</v>
      </c>
      <c r="AO58" t="s">
        <v>1115</v>
      </c>
    </row>
    <row r="59" spans="1:41" x14ac:dyDescent="0.15">
      <c r="A59">
        <v>10601</v>
      </c>
      <c r="B59">
        <v>106</v>
      </c>
      <c r="C59" s="1" t="s">
        <v>886</v>
      </c>
      <c r="D59" t="s">
        <v>339</v>
      </c>
      <c r="E59">
        <v>1</v>
      </c>
      <c r="F59">
        <v>1007</v>
      </c>
      <c r="G59" t="s">
        <v>1091</v>
      </c>
      <c r="H59" s="6" t="s">
        <v>737</v>
      </c>
      <c r="I59">
        <v>10602</v>
      </c>
      <c r="J59" t="s">
        <v>307</v>
      </c>
      <c r="K59" s="5">
        <v>86500</v>
      </c>
      <c r="L59" s="5">
        <f t="shared" si="0"/>
        <v>3</v>
      </c>
      <c r="M59">
        <v>60000</v>
      </c>
      <c r="N59">
        <v>0</v>
      </c>
      <c r="O59">
        <v>999</v>
      </c>
      <c r="P59" t="s">
        <v>332</v>
      </c>
      <c r="U59" t="s">
        <v>563</v>
      </c>
      <c r="V59" s="6" t="s">
        <v>689</v>
      </c>
      <c r="W59" s="5" t="s">
        <v>690</v>
      </c>
      <c r="X59" s="5" t="s">
        <v>691</v>
      </c>
      <c r="Y59">
        <v>34</v>
      </c>
      <c r="Z59">
        <v>34</v>
      </c>
      <c r="AB59">
        <v>1010201</v>
      </c>
      <c r="AC59">
        <v>1010202</v>
      </c>
      <c r="AD59">
        <v>10101</v>
      </c>
      <c r="AE59" s="1" t="s">
        <v>885</v>
      </c>
      <c r="AF59" t="s">
        <v>344</v>
      </c>
      <c r="AG59" t="s">
        <v>335</v>
      </c>
      <c r="AH59" s="2" t="s">
        <v>769</v>
      </c>
      <c r="AI59">
        <v>0</v>
      </c>
      <c r="AJ59">
        <v>0</v>
      </c>
      <c r="AK59">
        <v>0</v>
      </c>
      <c r="AL59" s="5">
        <v>102</v>
      </c>
      <c r="AM59" s="5">
        <v>1</v>
      </c>
      <c r="AN59" t="s">
        <v>1130</v>
      </c>
      <c r="AO59" t="s">
        <v>1116</v>
      </c>
    </row>
    <row r="60" spans="1:41" x14ac:dyDescent="0.15">
      <c r="A60">
        <v>10602</v>
      </c>
      <c r="B60">
        <v>106</v>
      </c>
      <c r="C60" s="1" t="s">
        <v>87</v>
      </c>
      <c r="D60" t="s">
        <v>345</v>
      </c>
      <c r="E60">
        <v>1</v>
      </c>
      <c r="F60">
        <v>1007</v>
      </c>
      <c r="G60" t="s">
        <v>1091</v>
      </c>
      <c r="H60" s="6" t="s">
        <v>738</v>
      </c>
      <c r="I60" t="s">
        <v>618</v>
      </c>
      <c r="J60" t="s">
        <v>309</v>
      </c>
      <c r="K60" s="5">
        <v>87000</v>
      </c>
      <c r="L60" s="5">
        <f t="shared" si="0"/>
        <v>30</v>
      </c>
      <c r="M60">
        <v>60000</v>
      </c>
      <c r="N60">
        <v>0</v>
      </c>
      <c r="O60">
        <v>999</v>
      </c>
      <c r="P60" t="s">
        <v>332</v>
      </c>
      <c r="U60" t="s">
        <v>564</v>
      </c>
      <c r="V60" s="6" t="s">
        <v>689</v>
      </c>
      <c r="W60" s="5" t="s">
        <v>690</v>
      </c>
      <c r="X60" s="5" t="s">
        <v>691</v>
      </c>
      <c r="Y60">
        <v>35</v>
      </c>
      <c r="Z60">
        <v>35</v>
      </c>
      <c r="AB60">
        <v>1010201</v>
      </c>
      <c r="AC60">
        <v>1010202</v>
      </c>
      <c r="AD60">
        <v>10102</v>
      </c>
      <c r="AE60" s="1" t="s">
        <v>885</v>
      </c>
      <c r="AF60" t="s">
        <v>346</v>
      </c>
      <c r="AG60" t="s">
        <v>335</v>
      </c>
      <c r="AH60" s="2" t="s">
        <v>769</v>
      </c>
      <c r="AI60">
        <v>0</v>
      </c>
      <c r="AJ60">
        <v>0</v>
      </c>
      <c r="AK60">
        <v>0</v>
      </c>
      <c r="AL60" s="5">
        <v>101</v>
      </c>
      <c r="AM60" s="5">
        <v>3</v>
      </c>
      <c r="AN60" t="s">
        <v>1131</v>
      </c>
      <c r="AO60" t="s">
        <v>1114</v>
      </c>
    </row>
    <row r="61" spans="1:41" x14ac:dyDescent="0.15">
      <c r="A61">
        <v>10603</v>
      </c>
      <c r="B61">
        <v>106</v>
      </c>
      <c r="C61" s="1" t="s">
        <v>88</v>
      </c>
      <c r="D61" t="s">
        <v>330</v>
      </c>
      <c r="E61">
        <v>2</v>
      </c>
      <c r="F61">
        <v>1007</v>
      </c>
      <c r="G61" t="s">
        <v>1091</v>
      </c>
      <c r="H61" s="6" t="s">
        <v>739</v>
      </c>
      <c r="J61" t="s">
        <v>321</v>
      </c>
      <c r="K61" s="5">
        <v>87500</v>
      </c>
      <c r="L61" s="5">
        <f t="shared" si="0"/>
        <v>1</v>
      </c>
      <c r="M61">
        <v>60000</v>
      </c>
      <c r="N61">
        <v>5</v>
      </c>
      <c r="O61">
        <v>999</v>
      </c>
      <c r="P61" t="s">
        <v>332</v>
      </c>
      <c r="U61" t="s">
        <v>565</v>
      </c>
      <c r="V61" s="6" t="s">
        <v>689</v>
      </c>
      <c r="W61" s="5" t="s">
        <v>690</v>
      </c>
      <c r="X61" s="5" t="s">
        <v>691</v>
      </c>
      <c r="Y61">
        <v>126</v>
      </c>
      <c r="Z61">
        <v>126</v>
      </c>
      <c r="AB61">
        <v>1010301</v>
      </c>
      <c r="AC61">
        <v>1010302</v>
      </c>
      <c r="AD61">
        <v>10103</v>
      </c>
      <c r="AE61" s="6" t="s">
        <v>876</v>
      </c>
      <c r="AF61" t="s">
        <v>349</v>
      </c>
      <c r="AG61" t="s">
        <v>335</v>
      </c>
      <c r="AH61" s="2" t="s">
        <v>769</v>
      </c>
      <c r="AI61">
        <v>0</v>
      </c>
      <c r="AJ61">
        <v>0</v>
      </c>
      <c r="AK61">
        <v>0</v>
      </c>
      <c r="AL61" s="5">
        <v>102</v>
      </c>
      <c r="AM61" s="5">
        <v>6</v>
      </c>
      <c r="AN61" t="s">
        <v>1105</v>
      </c>
      <c r="AO61" t="s">
        <v>1117</v>
      </c>
    </row>
    <row r="62" spans="1:41" x14ac:dyDescent="0.15">
      <c r="A62">
        <v>10604</v>
      </c>
      <c r="B62">
        <v>106</v>
      </c>
      <c r="C62" s="1" t="s">
        <v>89</v>
      </c>
      <c r="D62" t="s">
        <v>337</v>
      </c>
      <c r="E62">
        <v>1</v>
      </c>
      <c r="F62">
        <v>1007</v>
      </c>
      <c r="G62" t="s">
        <v>1091</v>
      </c>
      <c r="H62" s="6" t="s">
        <v>740</v>
      </c>
      <c r="I62">
        <v>10605</v>
      </c>
      <c r="J62" t="s">
        <v>322</v>
      </c>
      <c r="K62" s="5">
        <v>88000</v>
      </c>
      <c r="L62" s="5">
        <f t="shared" si="0"/>
        <v>3</v>
      </c>
      <c r="M62">
        <v>60000</v>
      </c>
      <c r="N62">
        <v>0</v>
      </c>
      <c r="O62">
        <v>999</v>
      </c>
      <c r="P62" t="s">
        <v>332</v>
      </c>
      <c r="U62" t="s">
        <v>566</v>
      </c>
      <c r="V62" s="6" t="s">
        <v>689</v>
      </c>
      <c r="W62" s="5" t="s">
        <v>690</v>
      </c>
      <c r="X62" s="5" t="s">
        <v>691</v>
      </c>
      <c r="Y62">
        <v>37</v>
      </c>
      <c r="Z62">
        <v>37</v>
      </c>
      <c r="AB62">
        <v>1010401</v>
      </c>
      <c r="AC62">
        <v>1010402</v>
      </c>
      <c r="AD62">
        <v>10104</v>
      </c>
      <c r="AE62" s="1" t="s">
        <v>885</v>
      </c>
      <c r="AF62" t="s">
        <v>352</v>
      </c>
      <c r="AG62" t="s">
        <v>335</v>
      </c>
      <c r="AH62" s="2" t="s">
        <v>769</v>
      </c>
      <c r="AI62">
        <v>0</v>
      </c>
      <c r="AJ62">
        <v>0</v>
      </c>
      <c r="AK62">
        <v>0</v>
      </c>
      <c r="AL62" s="5">
        <v>101</v>
      </c>
      <c r="AM62" s="5">
        <v>2</v>
      </c>
      <c r="AN62" t="s">
        <v>1132</v>
      </c>
      <c r="AO62" t="s">
        <v>1115</v>
      </c>
    </row>
    <row r="63" spans="1:41" x14ac:dyDescent="0.15">
      <c r="A63">
        <v>10605</v>
      </c>
      <c r="B63">
        <v>106</v>
      </c>
      <c r="C63" s="1" t="s">
        <v>90</v>
      </c>
      <c r="D63" t="s">
        <v>339</v>
      </c>
      <c r="E63">
        <v>1</v>
      </c>
      <c r="F63">
        <v>1007</v>
      </c>
      <c r="G63" t="s">
        <v>1091</v>
      </c>
      <c r="H63" s="6" t="s">
        <v>741</v>
      </c>
      <c r="I63" t="s">
        <v>659</v>
      </c>
      <c r="J63" t="s">
        <v>323</v>
      </c>
      <c r="K63" s="5">
        <v>88500</v>
      </c>
      <c r="L63" s="5">
        <f t="shared" si="0"/>
        <v>3</v>
      </c>
      <c r="M63">
        <v>60000</v>
      </c>
      <c r="N63">
        <v>0</v>
      </c>
      <c r="O63">
        <v>999</v>
      </c>
      <c r="P63" t="s">
        <v>332</v>
      </c>
      <c r="U63" t="s">
        <v>567</v>
      </c>
      <c r="V63" s="6" t="s">
        <v>689</v>
      </c>
      <c r="W63" s="5" t="s">
        <v>690</v>
      </c>
      <c r="X63" s="5" t="s">
        <v>691</v>
      </c>
      <c r="Y63">
        <v>38</v>
      </c>
      <c r="Z63">
        <v>38</v>
      </c>
      <c r="AB63">
        <v>1010501</v>
      </c>
      <c r="AC63">
        <v>1010502</v>
      </c>
      <c r="AD63">
        <v>10105</v>
      </c>
      <c r="AE63" s="1" t="s">
        <v>885</v>
      </c>
      <c r="AF63" t="s">
        <v>353</v>
      </c>
      <c r="AG63" t="s">
        <v>335</v>
      </c>
      <c r="AH63" s="2" t="s">
        <v>769</v>
      </c>
      <c r="AI63">
        <v>0</v>
      </c>
      <c r="AJ63">
        <v>0</v>
      </c>
      <c r="AK63">
        <v>0</v>
      </c>
      <c r="AL63" s="5">
        <v>102</v>
      </c>
      <c r="AM63" s="5">
        <v>1</v>
      </c>
      <c r="AN63" t="s">
        <v>1133</v>
      </c>
      <c r="AO63" t="s">
        <v>1116</v>
      </c>
    </row>
    <row r="64" spans="1:41" x14ac:dyDescent="0.15">
      <c r="A64">
        <v>10606</v>
      </c>
      <c r="B64">
        <v>106</v>
      </c>
      <c r="C64" s="1" t="s">
        <v>91</v>
      </c>
      <c r="D64" t="s">
        <v>345</v>
      </c>
      <c r="E64">
        <v>2</v>
      </c>
      <c r="F64">
        <v>1007</v>
      </c>
      <c r="G64" t="s">
        <v>1091</v>
      </c>
      <c r="H64" s="6" t="s">
        <v>866</v>
      </c>
      <c r="J64" t="s">
        <v>324</v>
      </c>
      <c r="K64" s="5">
        <v>89000</v>
      </c>
      <c r="L64" s="5">
        <f t="shared" si="0"/>
        <v>3</v>
      </c>
      <c r="M64">
        <v>60000</v>
      </c>
      <c r="N64">
        <v>5</v>
      </c>
      <c r="O64">
        <v>999</v>
      </c>
      <c r="P64" t="s">
        <v>332</v>
      </c>
      <c r="U64" t="s">
        <v>568</v>
      </c>
      <c r="V64" s="6" t="s">
        <v>689</v>
      </c>
      <c r="W64" s="5" t="s">
        <v>690</v>
      </c>
      <c r="X64" s="5" t="s">
        <v>691</v>
      </c>
      <c r="Y64">
        <v>136</v>
      </c>
      <c r="Z64">
        <v>136</v>
      </c>
      <c r="AB64">
        <v>1010601</v>
      </c>
      <c r="AC64">
        <v>1010602</v>
      </c>
      <c r="AD64">
        <v>10106</v>
      </c>
      <c r="AE64" s="6" t="s">
        <v>876</v>
      </c>
      <c r="AF64" t="s">
        <v>354</v>
      </c>
      <c r="AG64" t="s">
        <v>335</v>
      </c>
      <c r="AH64" s="2" t="s">
        <v>769</v>
      </c>
      <c r="AI64">
        <v>0</v>
      </c>
      <c r="AJ64">
        <v>0</v>
      </c>
      <c r="AK64">
        <v>0</v>
      </c>
      <c r="AL64" s="5">
        <v>101</v>
      </c>
      <c r="AM64" s="5">
        <v>2</v>
      </c>
      <c r="AN64" t="s">
        <v>1134</v>
      </c>
      <c r="AO64" t="s">
        <v>1115</v>
      </c>
    </row>
    <row r="65" spans="1:41" x14ac:dyDescent="0.15">
      <c r="A65">
        <v>10607</v>
      </c>
      <c r="B65">
        <v>106</v>
      </c>
      <c r="C65" s="1" t="s">
        <v>92</v>
      </c>
      <c r="D65" t="s">
        <v>330</v>
      </c>
      <c r="E65">
        <v>1</v>
      </c>
      <c r="F65">
        <v>1007</v>
      </c>
      <c r="G65" t="s">
        <v>1091</v>
      </c>
      <c r="H65" s="6" t="s">
        <v>733</v>
      </c>
      <c r="I65">
        <v>10608</v>
      </c>
      <c r="J65" t="s">
        <v>325</v>
      </c>
      <c r="K65" s="5">
        <v>89500</v>
      </c>
      <c r="L65" s="5">
        <f t="shared" si="0"/>
        <v>3</v>
      </c>
      <c r="M65">
        <v>60000</v>
      </c>
      <c r="N65">
        <v>0</v>
      </c>
      <c r="O65">
        <v>999</v>
      </c>
      <c r="P65" t="s">
        <v>332</v>
      </c>
      <c r="U65" t="s">
        <v>569</v>
      </c>
      <c r="V65" s="6" t="s">
        <v>689</v>
      </c>
      <c r="W65" s="5" t="s">
        <v>690</v>
      </c>
      <c r="X65" s="5" t="s">
        <v>691</v>
      </c>
      <c r="Y65">
        <v>40</v>
      </c>
      <c r="Z65">
        <v>40</v>
      </c>
      <c r="AB65">
        <v>1010701</v>
      </c>
      <c r="AC65">
        <v>1010702</v>
      </c>
      <c r="AD65">
        <v>10107</v>
      </c>
      <c r="AE65" s="1" t="s">
        <v>885</v>
      </c>
      <c r="AF65" t="s">
        <v>334</v>
      </c>
      <c r="AG65" t="s">
        <v>335</v>
      </c>
      <c r="AH65" s="2" t="s">
        <v>769</v>
      </c>
      <c r="AI65">
        <v>0</v>
      </c>
      <c r="AJ65">
        <v>0</v>
      </c>
      <c r="AK65">
        <v>0</v>
      </c>
      <c r="AL65" s="5">
        <v>102</v>
      </c>
      <c r="AM65" s="5">
        <v>1</v>
      </c>
      <c r="AN65" t="s">
        <v>1130</v>
      </c>
      <c r="AO65" t="s">
        <v>1116</v>
      </c>
    </row>
    <row r="66" spans="1:41" x14ac:dyDescent="0.15">
      <c r="A66">
        <v>10608</v>
      </c>
      <c r="B66">
        <v>106</v>
      </c>
      <c r="C66" s="1" t="s">
        <v>93</v>
      </c>
      <c r="D66" t="s">
        <v>337</v>
      </c>
      <c r="E66">
        <v>1</v>
      </c>
      <c r="F66">
        <v>1007</v>
      </c>
      <c r="G66" t="s">
        <v>1091</v>
      </c>
      <c r="H66" s="6" t="s">
        <v>734</v>
      </c>
      <c r="I66" t="s">
        <v>619</v>
      </c>
      <c r="J66" t="s">
        <v>326</v>
      </c>
      <c r="K66" s="5">
        <v>90000</v>
      </c>
      <c r="L66" s="5">
        <f t="shared" si="0"/>
        <v>30</v>
      </c>
      <c r="M66">
        <v>60000</v>
      </c>
      <c r="N66">
        <v>0</v>
      </c>
      <c r="O66">
        <v>999</v>
      </c>
      <c r="P66" t="s">
        <v>332</v>
      </c>
      <c r="U66" t="s">
        <v>570</v>
      </c>
      <c r="V66" s="6" t="s">
        <v>689</v>
      </c>
      <c r="W66" s="5" t="s">
        <v>690</v>
      </c>
      <c r="X66" s="5" t="s">
        <v>691</v>
      </c>
      <c r="Y66">
        <v>41</v>
      </c>
      <c r="Z66">
        <v>41</v>
      </c>
      <c r="AB66">
        <v>1010801</v>
      </c>
      <c r="AC66">
        <v>1010802</v>
      </c>
      <c r="AD66">
        <v>10108</v>
      </c>
      <c r="AE66" s="1" t="s">
        <v>885</v>
      </c>
      <c r="AF66" t="s">
        <v>338</v>
      </c>
      <c r="AG66" t="s">
        <v>335</v>
      </c>
      <c r="AH66" s="2" t="s">
        <v>769</v>
      </c>
      <c r="AI66">
        <v>0</v>
      </c>
      <c r="AJ66">
        <v>0</v>
      </c>
      <c r="AK66">
        <v>0</v>
      </c>
      <c r="AL66" s="5">
        <v>101</v>
      </c>
      <c r="AM66" s="5">
        <v>3</v>
      </c>
      <c r="AN66" t="s">
        <v>1131</v>
      </c>
      <c r="AO66" t="s">
        <v>1114</v>
      </c>
    </row>
    <row r="67" spans="1:41" x14ac:dyDescent="0.15">
      <c r="A67">
        <v>10609</v>
      </c>
      <c r="B67">
        <v>106</v>
      </c>
      <c r="C67" s="1" t="s">
        <v>94</v>
      </c>
      <c r="D67" t="s">
        <v>339</v>
      </c>
      <c r="E67">
        <v>2</v>
      </c>
      <c r="F67">
        <v>1007</v>
      </c>
      <c r="G67" t="s">
        <v>1091</v>
      </c>
      <c r="H67" s="6" t="s">
        <v>735</v>
      </c>
      <c r="J67" t="s">
        <v>327</v>
      </c>
      <c r="K67" s="5">
        <v>90500</v>
      </c>
      <c r="L67" s="5">
        <f t="shared" si="0"/>
        <v>1</v>
      </c>
      <c r="M67">
        <v>60000</v>
      </c>
      <c r="N67">
        <v>5</v>
      </c>
      <c r="O67">
        <v>999</v>
      </c>
      <c r="P67" t="s">
        <v>332</v>
      </c>
      <c r="U67" t="s">
        <v>571</v>
      </c>
      <c r="V67" s="6" t="s">
        <v>689</v>
      </c>
      <c r="W67" s="5" t="s">
        <v>690</v>
      </c>
      <c r="X67" s="5" t="s">
        <v>691</v>
      </c>
      <c r="Y67">
        <v>147</v>
      </c>
      <c r="Z67">
        <v>147</v>
      </c>
      <c r="AB67">
        <v>1010901</v>
      </c>
      <c r="AC67">
        <v>1010902</v>
      </c>
      <c r="AD67">
        <v>10109</v>
      </c>
      <c r="AE67" s="6" t="s">
        <v>876</v>
      </c>
      <c r="AF67" t="s">
        <v>340</v>
      </c>
      <c r="AG67" t="s">
        <v>335</v>
      </c>
      <c r="AH67" s="2" t="s">
        <v>769</v>
      </c>
      <c r="AI67">
        <v>0</v>
      </c>
      <c r="AJ67">
        <v>0</v>
      </c>
      <c r="AK67">
        <v>0</v>
      </c>
      <c r="AL67" s="5">
        <v>102</v>
      </c>
      <c r="AM67" s="5">
        <v>6</v>
      </c>
      <c r="AN67" t="s">
        <v>1105</v>
      </c>
      <c r="AO67" t="s">
        <v>1117</v>
      </c>
    </row>
    <row r="68" spans="1:41" x14ac:dyDescent="0.15">
      <c r="A68">
        <v>10610</v>
      </c>
      <c r="B68">
        <v>106</v>
      </c>
      <c r="C68" s="1" t="s">
        <v>358</v>
      </c>
      <c r="D68" t="s">
        <v>330</v>
      </c>
      <c r="E68">
        <v>1</v>
      </c>
      <c r="F68">
        <v>1007</v>
      </c>
      <c r="G68" t="s">
        <v>1091</v>
      </c>
      <c r="H68" s="6" t="s">
        <v>736</v>
      </c>
      <c r="I68">
        <v>10611</v>
      </c>
      <c r="J68" t="s">
        <v>328</v>
      </c>
      <c r="K68" s="5">
        <v>91000</v>
      </c>
      <c r="L68" s="5">
        <f t="shared" ref="L68:L131" si="1">VLOOKUP(AM68,$AR$8:$AT$18,3,FALSE)</f>
        <v>3</v>
      </c>
      <c r="M68">
        <v>60000</v>
      </c>
      <c r="N68">
        <v>0</v>
      </c>
      <c r="O68">
        <v>999</v>
      </c>
      <c r="P68" t="s">
        <v>332</v>
      </c>
      <c r="U68" t="s">
        <v>572</v>
      </c>
      <c r="V68" s="6" t="s">
        <v>689</v>
      </c>
      <c r="W68" s="5" t="s">
        <v>690</v>
      </c>
      <c r="X68" s="5" t="s">
        <v>691</v>
      </c>
      <c r="Y68">
        <v>43</v>
      </c>
      <c r="Z68">
        <v>43</v>
      </c>
      <c r="AB68">
        <v>1010701</v>
      </c>
      <c r="AC68">
        <v>1010702</v>
      </c>
      <c r="AD68">
        <v>10107</v>
      </c>
      <c r="AE68" s="1" t="s">
        <v>885</v>
      </c>
      <c r="AF68" t="s">
        <v>334</v>
      </c>
      <c r="AG68" t="s">
        <v>335</v>
      </c>
      <c r="AH68" s="2" t="s">
        <v>769</v>
      </c>
      <c r="AI68">
        <v>0</v>
      </c>
      <c r="AJ68">
        <v>0</v>
      </c>
      <c r="AK68">
        <v>0</v>
      </c>
      <c r="AL68" s="5">
        <v>101</v>
      </c>
      <c r="AM68" s="5">
        <v>2</v>
      </c>
      <c r="AN68" t="s">
        <v>1132</v>
      </c>
      <c r="AO68" t="s">
        <v>1115</v>
      </c>
    </row>
    <row r="69" spans="1:41" x14ac:dyDescent="0.15">
      <c r="A69">
        <v>10611</v>
      </c>
      <c r="B69">
        <v>106</v>
      </c>
      <c r="C69" s="1" t="s">
        <v>359</v>
      </c>
      <c r="D69" t="s">
        <v>337</v>
      </c>
      <c r="E69">
        <v>1</v>
      </c>
      <c r="F69">
        <v>1007</v>
      </c>
      <c r="G69" t="s">
        <v>1091</v>
      </c>
      <c r="H69" s="6" t="s">
        <v>737</v>
      </c>
      <c r="I69" t="s">
        <v>660</v>
      </c>
      <c r="J69" t="s">
        <v>319</v>
      </c>
      <c r="K69" s="5">
        <v>91500</v>
      </c>
      <c r="L69" s="5">
        <f t="shared" si="1"/>
        <v>3</v>
      </c>
      <c r="M69">
        <v>60000</v>
      </c>
      <c r="N69">
        <v>0</v>
      </c>
      <c r="O69">
        <v>999</v>
      </c>
      <c r="P69" t="s">
        <v>332</v>
      </c>
      <c r="U69" t="s">
        <v>573</v>
      </c>
      <c r="V69" s="6" t="s">
        <v>689</v>
      </c>
      <c r="W69" s="5" t="s">
        <v>690</v>
      </c>
      <c r="X69" s="5" t="s">
        <v>691</v>
      </c>
      <c r="Y69">
        <v>44</v>
      </c>
      <c r="Z69">
        <v>44</v>
      </c>
      <c r="AB69">
        <v>1010801</v>
      </c>
      <c r="AC69">
        <v>1010802</v>
      </c>
      <c r="AD69">
        <v>10108</v>
      </c>
      <c r="AE69" s="1" t="s">
        <v>885</v>
      </c>
      <c r="AF69" t="s">
        <v>338</v>
      </c>
      <c r="AG69" t="s">
        <v>335</v>
      </c>
      <c r="AH69" s="2" t="s">
        <v>769</v>
      </c>
      <c r="AI69">
        <v>0</v>
      </c>
      <c r="AJ69">
        <v>0</v>
      </c>
      <c r="AK69">
        <v>0</v>
      </c>
      <c r="AL69" s="5">
        <v>102</v>
      </c>
      <c r="AM69" s="5">
        <v>1</v>
      </c>
      <c r="AN69" t="s">
        <v>1133</v>
      </c>
      <c r="AO69" t="s">
        <v>1116</v>
      </c>
    </row>
    <row r="70" spans="1:41" x14ac:dyDescent="0.15">
      <c r="A70">
        <v>10612</v>
      </c>
      <c r="B70">
        <v>106</v>
      </c>
      <c r="C70" s="1" t="s">
        <v>360</v>
      </c>
      <c r="D70" t="s">
        <v>339</v>
      </c>
      <c r="E70">
        <v>2</v>
      </c>
      <c r="F70">
        <v>1007</v>
      </c>
      <c r="G70" t="s">
        <v>1091</v>
      </c>
      <c r="H70" s="6" t="s">
        <v>738</v>
      </c>
      <c r="J70" t="s">
        <v>329</v>
      </c>
      <c r="K70" s="5">
        <v>92000</v>
      </c>
      <c r="L70" s="5">
        <f t="shared" si="1"/>
        <v>3</v>
      </c>
      <c r="M70">
        <v>60000</v>
      </c>
      <c r="N70">
        <v>5</v>
      </c>
      <c r="O70">
        <v>999</v>
      </c>
      <c r="P70" t="s">
        <v>332</v>
      </c>
      <c r="U70" t="s">
        <v>574</v>
      </c>
      <c r="V70" s="6" t="s">
        <v>689</v>
      </c>
      <c r="W70" s="5" t="s">
        <v>690</v>
      </c>
      <c r="X70" s="5" t="s">
        <v>691</v>
      </c>
      <c r="Y70">
        <v>157</v>
      </c>
      <c r="Z70">
        <v>157</v>
      </c>
      <c r="AB70">
        <v>1010901</v>
      </c>
      <c r="AC70">
        <v>1010902</v>
      </c>
      <c r="AD70">
        <v>10109</v>
      </c>
      <c r="AE70" s="6" t="s">
        <v>876</v>
      </c>
      <c r="AF70" t="s">
        <v>340</v>
      </c>
      <c r="AG70" t="s">
        <v>335</v>
      </c>
      <c r="AH70" s="2" t="s">
        <v>769</v>
      </c>
      <c r="AI70">
        <v>0</v>
      </c>
      <c r="AJ70">
        <v>0</v>
      </c>
      <c r="AK70">
        <v>0</v>
      </c>
      <c r="AL70" s="5">
        <v>101</v>
      </c>
      <c r="AM70" s="5">
        <v>2</v>
      </c>
      <c r="AN70" t="s">
        <v>1134</v>
      </c>
      <c r="AO70" t="s">
        <v>1115</v>
      </c>
    </row>
    <row r="71" spans="1:41" x14ac:dyDescent="0.15">
      <c r="A71">
        <v>10701</v>
      </c>
      <c r="B71">
        <v>107</v>
      </c>
      <c r="C71" s="1" t="s">
        <v>887</v>
      </c>
      <c r="D71" t="s">
        <v>339</v>
      </c>
      <c r="E71">
        <v>1</v>
      </c>
      <c r="F71">
        <v>1007</v>
      </c>
      <c r="G71" t="s">
        <v>1091</v>
      </c>
      <c r="H71" s="6" t="s">
        <v>739</v>
      </c>
      <c r="I71">
        <v>10702</v>
      </c>
      <c r="J71" t="s">
        <v>307</v>
      </c>
      <c r="K71" s="5">
        <v>92500</v>
      </c>
      <c r="L71" s="5">
        <f t="shared" si="1"/>
        <v>3</v>
      </c>
      <c r="M71">
        <v>70000</v>
      </c>
      <c r="N71">
        <v>0</v>
      </c>
      <c r="O71">
        <v>999</v>
      </c>
      <c r="P71" t="s">
        <v>332</v>
      </c>
      <c r="U71" t="s">
        <v>575</v>
      </c>
      <c r="V71" s="6" t="s">
        <v>689</v>
      </c>
      <c r="W71" s="5" t="s">
        <v>690</v>
      </c>
      <c r="X71" s="5" t="s">
        <v>691</v>
      </c>
      <c r="Y71">
        <v>46</v>
      </c>
      <c r="Z71">
        <v>46</v>
      </c>
      <c r="AB71">
        <v>1010101</v>
      </c>
      <c r="AC71">
        <v>1010102</v>
      </c>
      <c r="AD71">
        <v>10101</v>
      </c>
      <c r="AE71" s="1" t="s">
        <v>888</v>
      </c>
      <c r="AF71" t="s">
        <v>344</v>
      </c>
      <c r="AG71" t="s">
        <v>335</v>
      </c>
      <c r="AH71" s="2" t="s">
        <v>769</v>
      </c>
      <c r="AI71">
        <v>0</v>
      </c>
      <c r="AJ71">
        <v>0</v>
      </c>
      <c r="AK71">
        <v>0</v>
      </c>
      <c r="AL71" s="5">
        <v>102</v>
      </c>
      <c r="AM71" s="5">
        <v>1</v>
      </c>
      <c r="AN71" t="s">
        <v>1130</v>
      </c>
      <c r="AO71" t="s">
        <v>1116</v>
      </c>
    </row>
    <row r="72" spans="1:41" x14ac:dyDescent="0.15">
      <c r="A72">
        <v>10702</v>
      </c>
      <c r="B72">
        <v>107</v>
      </c>
      <c r="C72" s="1" t="s">
        <v>95</v>
      </c>
      <c r="D72" t="s">
        <v>345</v>
      </c>
      <c r="E72">
        <v>1</v>
      </c>
      <c r="F72">
        <v>1007</v>
      </c>
      <c r="G72" t="s">
        <v>1091</v>
      </c>
      <c r="H72" s="6" t="s">
        <v>740</v>
      </c>
      <c r="I72" t="s">
        <v>620</v>
      </c>
      <c r="J72" t="s">
        <v>309</v>
      </c>
      <c r="K72" s="5">
        <v>93000</v>
      </c>
      <c r="L72" s="5">
        <f t="shared" si="1"/>
        <v>30</v>
      </c>
      <c r="M72">
        <v>70000</v>
      </c>
      <c r="N72">
        <v>0</v>
      </c>
      <c r="O72">
        <v>999</v>
      </c>
      <c r="P72" t="s">
        <v>332</v>
      </c>
      <c r="U72" t="s">
        <v>576</v>
      </c>
      <c r="V72" s="6" t="s">
        <v>689</v>
      </c>
      <c r="W72" s="5" t="s">
        <v>690</v>
      </c>
      <c r="X72" s="5" t="s">
        <v>691</v>
      </c>
      <c r="Y72">
        <v>47</v>
      </c>
      <c r="Z72">
        <v>47</v>
      </c>
      <c r="AB72">
        <v>1010201</v>
      </c>
      <c r="AC72">
        <v>1010202</v>
      </c>
      <c r="AD72">
        <v>10102</v>
      </c>
      <c r="AE72" s="1" t="s">
        <v>888</v>
      </c>
      <c r="AF72" t="s">
        <v>346</v>
      </c>
      <c r="AG72" t="s">
        <v>335</v>
      </c>
      <c r="AH72" s="2" t="s">
        <v>769</v>
      </c>
      <c r="AI72">
        <v>0</v>
      </c>
      <c r="AJ72">
        <v>0</v>
      </c>
      <c r="AK72">
        <v>0</v>
      </c>
      <c r="AL72" s="5">
        <v>101</v>
      </c>
      <c r="AM72" s="5">
        <v>3</v>
      </c>
      <c r="AN72" t="s">
        <v>1131</v>
      </c>
      <c r="AO72" t="s">
        <v>1114</v>
      </c>
    </row>
    <row r="73" spans="1:41" x14ac:dyDescent="0.15">
      <c r="A73">
        <v>10703</v>
      </c>
      <c r="B73">
        <v>107</v>
      </c>
      <c r="C73" s="1" t="s">
        <v>96</v>
      </c>
      <c r="D73" t="s">
        <v>330</v>
      </c>
      <c r="E73">
        <v>2</v>
      </c>
      <c r="F73">
        <v>1007</v>
      </c>
      <c r="G73" t="s">
        <v>1091</v>
      </c>
      <c r="H73" s="6" t="s">
        <v>741</v>
      </c>
      <c r="J73" t="s">
        <v>321</v>
      </c>
      <c r="K73" s="5">
        <v>93500</v>
      </c>
      <c r="L73" s="5">
        <f t="shared" si="1"/>
        <v>1</v>
      </c>
      <c r="M73">
        <v>70000</v>
      </c>
      <c r="N73">
        <v>5</v>
      </c>
      <c r="O73">
        <v>999</v>
      </c>
      <c r="P73" t="s">
        <v>332</v>
      </c>
      <c r="U73" t="s">
        <v>577</v>
      </c>
      <c r="V73" s="6" t="s">
        <v>689</v>
      </c>
      <c r="W73" s="5" t="s">
        <v>690</v>
      </c>
      <c r="X73" s="5" t="s">
        <v>691</v>
      </c>
      <c r="Y73">
        <v>168</v>
      </c>
      <c r="Z73">
        <v>168</v>
      </c>
      <c r="AB73">
        <v>1010301</v>
      </c>
      <c r="AC73">
        <v>1010302</v>
      </c>
      <c r="AD73">
        <v>10103</v>
      </c>
      <c r="AE73" s="6" t="s">
        <v>876</v>
      </c>
      <c r="AF73" t="s">
        <v>349</v>
      </c>
      <c r="AG73" t="s">
        <v>335</v>
      </c>
      <c r="AH73" s="2" t="s">
        <v>769</v>
      </c>
      <c r="AI73">
        <v>0</v>
      </c>
      <c r="AJ73">
        <v>0</v>
      </c>
      <c r="AK73">
        <v>0</v>
      </c>
      <c r="AL73" s="5">
        <v>102</v>
      </c>
      <c r="AM73" s="5">
        <v>6</v>
      </c>
      <c r="AN73" t="s">
        <v>1105</v>
      </c>
      <c r="AO73" t="s">
        <v>1117</v>
      </c>
    </row>
    <row r="74" spans="1:41" x14ac:dyDescent="0.15">
      <c r="A74">
        <v>10704</v>
      </c>
      <c r="B74">
        <v>107</v>
      </c>
      <c r="C74" s="1" t="s">
        <v>97</v>
      </c>
      <c r="D74" t="s">
        <v>337</v>
      </c>
      <c r="E74">
        <v>1</v>
      </c>
      <c r="F74">
        <v>1007</v>
      </c>
      <c r="G74" t="s">
        <v>1091</v>
      </c>
      <c r="H74" s="6" t="s">
        <v>866</v>
      </c>
      <c r="I74">
        <v>10705</v>
      </c>
      <c r="J74" t="s">
        <v>322</v>
      </c>
      <c r="K74" s="5">
        <v>94000</v>
      </c>
      <c r="L74" s="5">
        <f t="shared" si="1"/>
        <v>3</v>
      </c>
      <c r="M74">
        <v>70000</v>
      </c>
      <c r="N74">
        <v>0</v>
      </c>
      <c r="O74">
        <v>999</v>
      </c>
      <c r="P74" t="s">
        <v>332</v>
      </c>
      <c r="U74" t="s">
        <v>578</v>
      </c>
      <c r="V74" s="6" t="s">
        <v>689</v>
      </c>
      <c r="W74" s="5" t="s">
        <v>690</v>
      </c>
      <c r="X74" s="5" t="s">
        <v>691</v>
      </c>
      <c r="Y74">
        <v>49</v>
      </c>
      <c r="Z74">
        <v>49</v>
      </c>
      <c r="AB74">
        <v>1010401</v>
      </c>
      <c r="AC74">
        <v>1010402</v>
      </c>
      <c r="AD74">
        <v>10104</v>
      </c>
      <c r="AE74" s="1" t="s">
        <v>888</v>
      </c>
      <c r="AF74" t="s">
        <v>352</v>
      </c>
      <c r="AG74" t="s">
        <v>335</v>
      </c>
      <c r="AH74" s="2" t="s">
        <v>769</v>
      </c>
      <c r="AI74">
        <v>0</v>
      </c>
      <c r="AJ74">
        <v>0</v>
      </c>
      <c r="AK74">
        <v>0</v>
      </c>
      <c r="AL74" s="5">
        <v>101</v>
      </c>
      <c r="AM74" s="5">
        <v>2</v>
      </c>
      <c r="AN74" t="s">
        <v>1132</v>
      </c>
      <c r="AO74" t="s">
        <v>1115</v>
      </c>
    </row>
    <row r="75" spans="1:41" x14ac:dyDescent="0.15">
      <c r="A75">
        <v>10705</v>
      </c>
      <c r="B75">
        <v>107</v>
      </c>
      <c r="C75" s="1" t="s">
        <v>98</v>
      </c>
      <c r="D75" t="s">
        <v>339</v>
      </c>
      <c r="E75">
        <v>1</v>
      </c>
      <c r="F75">
        <v>1007</v>
      </c>
      <c r="G75" t="s">
        <v>1091</v>
      </c>
      <c r="H75" s="6" t="s">
        <v>733</v>
      </c>
      <c r="I75" t="s">
        <v>661</v>
      </c>
      <c r="J75" t="s">
        <v>323</v>
      </c>
      <c r="K75" s="5">
        <v>94500</v>
      </c>
      <c r="L75" s="5">
        <f t="shared" si="1"/>
        <v>3</v>
      </c>
      <c r="M75">
        <v>70000</v>
      </c>
      <c r="N75">
        <v>0</v>
      </c>
      <c r="O75">
        <v>999</v>
      </c>
      <c r="P75" t="s">
        <v>332</v>
      </c>
      <c r="U75" t="s">
        <v>579</v>
      </c>
      <c r="V75" s="6" t="s">
        <v>689</v>
      </c>
      <c r="W75" s="5" t="s">
        <v>690</v>
      </c>
      <c r="X75" s="5" t="s">
        <v>691</v>
      </c>
      <c r="Y75">
        <v>50</v>
      </c>
      <c r="Z75">
        <v>50</v>
      </c>
      <c r="AB75">
        <v>1010501</v>
      </c>
      <c r="AC75">
        <v>1010502</v>
      </c>
      <c r="AD75">
        <v>10105</v>
      </c>
      <c r="AE75" s="1" t="s">
        <v>888</v>
      </c>
      <c r="AF75" t="s">
        <v>353</v>
      </c>
      <c r="AG75" t="s">
        <v>335</v>
      </c>
      <c r="AH75" s="2" t="s">
        <v>769</v>
      </c>
      <c r="AI75">
        <v>0</v>
      </c>
      <c r="AJ75">
        <v>0</v>
      </c>
      <c r="AK75">
        <v>0</v>
      </c>
      <c r="AL75" s="5">
        <v>102</v>
      </c>
      <c r="AM75" s="5">
        <v>1</v>
      </c>
      <c r="AN75" t="s">
        <v>1133</v>
      </c>
      <c r="AO75" t="s">
        <v>1116</v>
      </c>
    </row>
    <row r="76" spans="1:41" x14ac:dyDescent="0.15">
      <c r="A76">
        <v>10706</v>
      </c>
      <c r="B76">
        <v>107</v>
      </c>
      <c r="C76" s="1" t="s">
        <v>99</v>
      </c>
      <c r="D76" t="s">
        <v>345</v>
      </c>
      <c r="E76">
        <v>2</v>
      </c>
      <c r="F76">
        <v>1007</v>
      </c>
      <c r="G76" t="s">
        <v>1091</v>
      </c>
      <c r="H76" s="6" t="s">
        <v>734</v>
      </c>
      <c r="J76" t="s">
        <v>324</v>
      </c>
      <c r="K76" s="5">
        <v>95000</v>
      </c>
      <c r="L76" s="5">
        <f t="shared" si="1"/>
        <v>3</v>
      </c>
      <c r="M76">
        <v>70000</v>
      </c>
      <c r="N76">
        <v>5</v>
      </c>
      <c r="O76">
        <v>999</v>
      </c>
      <c r="P76" t="s">
        <v>332</v>
      </c>
      <c r="U76" t="s">
        <v>580</v>
      </c>
      <c r="V76" s="6" t="s">
        <v>689</v>
      </c>
      <c r="W76" s="5" t="s">
        <v>690</v>
      </c>
      <c r="X76" s="5" t="s">
        <v>691</v>
      </c>
      <c r="Y76">
        <v>178</v>
      </c>
      <c r="Z76">
        <v>178</v>
      </c>
      <c r="AB76">
        <v>1010601</v>
      </c>
      <c r="AC76">
        <v>1010602</v>
      </c>
      <c r="AD76">
        <v>10106</v>
      </c>
      <c r="AE76" s="6" t="s">
        <v>876</v>
      </c>
      <c r="AF76" t="s">
        <v>354</v>
      </c>
      <c r="AG76" t="s">
        <v>335</v>
      </c>
      <c r="AH76" s="2" t="s">
        <v>769</v>
      </c>
      <c r="AI76">
        <v>0</v>
      </c>
      <c r="AJ76">
        <v>0</v>
      </c>
      <c r="AK76">
        <v>0</v>
      </c>
      <c r="AL76" s="5">
        <v>101</v>
      </c>
      <c r="AM76" s="5">
        <v>2</v>
      </c>
      <c r="AN76" t="s">
        <v>1134</v>
      </c>
      <c r="AO76" t="s">
        <v>1115</v>
      </c>
    </row>
    <row r="77" spans="1:41" x14ac:dyDescent="0.15">
      <c r="A77">
        <v>10707</v>
      </c>
      <c r="B77">
        <v>107</v>
      </c>
      <c r="C77" s="1" t="s">
        <v>100</v>
      </c>
      <c r="D77" t="s">
        <v>330</v>
      </c>
      <c r="E77">
        <v>1</v>
      </c>
      <c r="F77">
        <v>1007</v>
      </c>
      <c r="G77" t="s">
        <v>1091</v>
      </c>
      <c r="H77" s="6" t="s">
        <v>735</v>
      </c>
      <c r="I77">
        <v>10708</v>
      </c>
      <c r="J77" t="s">
        <v>325</v>
      </c>
      <c r="K77" s="5">
        <v>95500</v>
      </c>
      <c r="L77" s="5">
        <f t="shared" si="1"/>
        <v>3</v>
      </c>
      <c r="M77">
        <v>70000</v>
      </c>
      <c r="N77">
        <v>0</v>
      </c>
      <c r="O77">
        <v>999</v>
      </c>
      <c r="P77" t="s">
        <v>332</v>
      </c>
      <c r="U77" t="s">
        <v>581</v>
      </c>
      <c r="V77" s="6" t="s">
        <v>689</v>
      </c>
      <c r="W77" s="5" t="s">
        <v>690</v>
      </c>
      <c r="X77" s="5" t="s">
        <v>691</v>
      </c>
      <c r="Y77">
        <v>52</v>
      </c>
      <c r="Z77">
        <v>52</v>
      </c>
      <c r="AB77">
        <v>1010701</v>
      </c>
      <c r="AC77">
        <v>1010702</v>
      </c>
      <c r="AD77">
        <v>10107</v>
      </c>
      <c r="AE77" s="1" t="s">
        <v>888</v>
      </c>
      <c r="AF77" t="s">
        <v>334</v>
      </c>
      <c r="AG77" t="s">
        <v>335</v>
      </c>
      <c r="AH77" s="2" t="s">
        <v>769</v>
      </c>
      <c r="AI77">
        <v>0</v>
      </c>
      <c r="AJ77">
        <v>0</v>
      </c>
      <c r="AK77">
        <v>0</v>
      </c>
      <c r="AL77" s="5">
        <v>102</v>
      </c>
      <c r="AM77" s="5">
        <v>1</v>
      </c>
      <c r="AN77" t="s">
        <v>1130</v>
      </c>
      <c r="AO77" t="s">
        <v>1116</v>
      </c>
    </row>
    <row r="78" spans="1:41" x14ac:dyDescent="0.15">
      <c r="A78">
        <v>10708</v>
      </c>
      <c r="B78">
        <v>107</v>
      </c>
      <c r="C78" s="1" t="s">
        <v>101</v>
      </c>
      <c r="D78" t="s">
        <v>337</v>
      </c>
      <c r="E78">
        <v>1</v>
      </c>
      <c r="F78">
        <v>1007</v>
      </c>
      <c r="G78" t="s">
        <v>1091</v>
      </c>
      <c r="H78" s="6" t="s">
        <v>736</v>
      </c>
      <c r="I78" t="s">
        <v>621</v>
      </c>
      <c r="J78" t="s">
        <v>326</v>
      </c>
      <c r="K78" s="5">
        <v>96000</v>
      </c>
      <c r="L78" s="5">
        <f t="shared" si="1"/>
        <v>30</v>
      </c>
      <c r="M78">
        <v>70000</v>
      </c>
      <c r="N78">
        <v>0</v>
      </c>
      <c r="O78">
        <v>999</v>
      </c>
      <c r="P78" t="s">
        <v>332</v>
      </c>
      <c r="U78" t="s">
        <v>582</v>
      </c>
      <c r="V78" s="6" t="s">
        <v>689</v>
      </c>
      <c r="W78" s="5" t="s">
        <v>690</v>
      </c>
      <c r="X78" s="5" t="s">
        <v>691</v>
      </c>
      <c r="Y78">
        <v>53</v>
      </c>
      <c r="Z78">
        <v>53</v>
      </c>
      <c r="AB78">
        <v>1010801</v>
      </c>
      <c r="AC78">
        <v>1010802</v>
      </c>
      <c r="AD78">
        <v>10108</v>
      </c>
      <c r="AE78" s="1" t="s">
        <v>888</v>
      </c>
      <c r="AF78" t="s">
        <v>338</v>
      </c>
      <c r="AG78" t="s">
        <v>335</v>
      </c>
      <c r="AH78" s="2" t="s">
        <v>769</v>
      </c>
      <c r="AI78">
        <v>0</v>
      </c>
      <c r="AJ78">
        <v>0</v>
      </c>
      <c r="AK78">
        <v>0</v>
      </c>
      <c r="AL78" s="5">
        <v>101</v>
      </c>
      <c r="AM78" s="5">
        <v>3</v>
      </c>
      <c r="AN78" t="s">
        <v>1131</v>
      </c>
      <c r="AO78" t="s">
        <v>1114</v>
      </c>
    </row>
    <row r="79" spans="1:41" x14ac:dyDescent="0.15">
      <c r="A79">
        <v>10709</v>
      </c>
      <c r="B79">
        <v>107</v>
      </c>
      <c r="C79" s="1" t="s">
        <v>102</v>
      </c>
      <c r="D79" t="s">
        <v>339</v>
      </c>
      <c r="E79">
        <v>2</v>
      </c>
      <c r="F79">
        <v>1007</v>
      </c>
      <c r="G79" t="s">
        <v>1091</v>
      </c>
      <c r="H79" s="6" t="s">
        <v>737</v>
      </c>
      <c r="J79" t="s">
        <v>327</v>
      </c>
      <c r="K79" s="5">
        <v>96500</v>
      </c>
      <c r="L79" s="5">
        <f t="shared" si="1"/>
        <v>1</v>
      </c>
      <c r="M79">
        <v>70000</v>
      </c>
      <c r="N79">
        <v>5</v>
      </c>
      <c r="O79">
        <v>999</v>
      </c>
      <c r="P79" t="s">
        <v>332</v>
      </c>
      <c r="U79" t="s">
        <v>583</v>
      </c>
      <c r="V79" s="6" t="s">
        <v>689</v>
      </c>
      <c r="W79" s="5" t="s">
        <v>690</v>
      </c>
      <c r="X79" s="5" t="s">
        <v>691</v>
      </c>
      <c r="Y79">
        <v>189</v>
      </c>
      <c r="Z79">
        <v>189</v>
      </c>
      <c r="AB79">
        <v>1010901</v>
      </c>
      <c r="AC79">
        <v>1010902</v>
      </c>
      <c r="AD79">
        <v>10109</v>
      </c>
      <c r="AE79" s="6" t="s">
        <v>876</v>
      </c>
      <c r="AF79" t="s">
        <v>340</v>
      </c>
      <c r="AG79" t="s">
        <v>335</v>
      </c>
      <c r="AH79" s="2" t="s">
        <v>769</v>
      </c>
      <c r="AI79">
        <v>0</v>
      </c>
      <c r="AJ79">
        <v>0</v>
      </c>
      <c r="AK79">
        <v>0</v>
      </c>
      <c r="AL79" s="5">
        <v>102</v>
      </c>
      <c r="AM79" s="5">
        <v>6</v>
      </c>
      <c r="AN79" t="s">
        <v>1105</v>
      </c>
      <c r="AO79" t="s">
        <v>1117</v>
      </c>
    </row>
    <row r="80" spans="1:41" x14ac:dyDescent="0.15">
      <c r="A80">
        <v>10710</v>
      </c>
      <c r="B80">
        <v>107</v>
      </c>
      <c r="C80" s="1" t="s">
        <v>361</v>
      </c>
      <c r="D80" t="s">
        <v>330</v>
      </c>
      <c r="E80">
        <v>1</v>
      </c>
      <c r="F80">
        <v>1007</v>
      </c>
      <c r="G80" t="s">
        <v>1091</v>
      </c>
      <c r="H80" s="6" t="s">
        <v>738</v>
      </c>
      <c r="I80">
        <v>10711</v>
      </c>
      <c r="J80" t="s">
        <v>328</v>
      </c>
      <c r="K80" s="5">
        <v>97000</v>
      </c>
      <c r="L80" s="5">
        <f t="shared" si="1"/>
        <v>3</v>
      </c>
      <c r="M80">
        <v>70000</v>
      </c>
      <c r="N80">
        <v>0</v>
      </c>
      <c r="O80">
        <v>999</v>
      </c>
      <c r="P80" t="s">
        <v>332</v>
      </c>
      <c r="U80" t="s">
        <v>584</v>
      </c>
      <c r="V80" s="6" t="s">
        <v>689</v>
      </c>
      <c r="W80" s="5" t="s">
        <v>690</v>
      </c>
      <c r="X80" s="5" t="s">
        <v>691</v>
      </c>
      <c r="Y80">
        <v>55</v>
      </c>
      <c r="Z80">
        <v>55</v>
      </c>
      <c r="AB80">
        <v>1010701</v>
      </c>
      <c r="AC80">
        <v>1010702</v>
      </c>
      <c r="AD80">
        <v>10107</v>
      </c>
      <c r="AE80" s="1" t="s">
        <v>888</v>
      </c>
      <c r="AF80" t="s">
        <v>334</v>
      </c>
      <c r="AG80" t="s">
        <v>335</v>
      </c>
      <c r="AH80" s="2" t="s">
        <v>769</v>
      </c>
      <c r="AI80">
        <v>0</v>
      </c>
      <c r="AJ80">
        <v>0</v>
      </c>
      <c r="AK80">
        <v>0</v>
      </c>
      <c r="AL80" s="5">
        <v>101</v>
      </c>
      <c r="AM80" s="5">
        <v>2</v>
      </c>
      <c r="AN80" t="s">
        <v>1132</v>
      </c>
      <c r="AO80" t="s">
        <v>1115</v>
      </c>
    </row>
    <row r="81" spans="1:41" x14ac:dyDescent="0.15">
      <c r="A81">
        <v>10711</v>
      </c>
      <c r="B81">
        <v>107</v>
      </c>
      <c r="C81" s="1" t="s">
        <v>362</v>
      </c>
      <c r="D81" t="s">
        <v>337</v>
      </c>
      <c r="E81">
        <v>1</v>
      </c>
      <c r="F81">
        <v>1007</v>
      </c>
      <c r="G81" t="s">
        <v>1091</v>
      </c>
      <c r="H81" s="6" t="s">
        <v>739</v>
      </c>
      <c r="I81" t="s">
        <v>662</v>
      </c>
      <c r="J81" t="s">
        <v>319</v>
      </c>
      <c r="K81" s="5">
        <v>97500</v>
      </c>
      <c r="L81" s="5">
        <f t="shared" si="1"/>
        <v>3</v>
      </c>
      <c r="M81">
        <v>70000</v>
      </c>
      <c r="N81">
        <v>0</v>
      </c>
      <c r="O81">
        <v>999</v>
      </c>
      <c r="P81" t="s">
        <v>332</v>
      </c>
      <c r="U81" t="s">
        <v>585</v>
      </c>
      <c r="V81" s="6" t="s">
        <v>689</v>
      </c>
      <c r="W81" s="5" t="s">
        <v>690</v>
      </c>
      <c r="X81" s="5" t="s">
        <v>691</v>
      </c>
      <c r="Y81">
        <v>56</v>
      </c>
      <c r="Z81">
        <v>56</v>
      </c>
      <c r="AB81">
        <v>1010801</v>
      </c>
      <c r="AC81">
        <v>1010802</v>
      </c>
      <c r="AD81">
        <v>10108</v>
      </c>
      <c r="AE81" s="1" t="s">
        <v>888</v>
      </c>
      <c r="AF81" t="s">
        <v>338</v>
      </c>
      <c r="AG81" t="s">
        <v>335</v>
      </c>
      <c r="AH81" s="2" t="s">
        <v>769</v>
      </c>
      <c r="AI81">
        <v>0</v>
      </c>
      <c r="AJ81">
        <v>0</v>
      </c>
      <c r="AK81">
        <v>0</v>
      </c>
      <c r="AL81" s="5">
        <v>102</v>
      </c>
      <c r="AM81" s="5">
        <v>1</v>
      </c>
      <c r="AN81" t="s">
        <v>1133</v>
      </c>
      <c r="AO81" t="s">
        <v>1116</v>
      </c>
    </row>
    <row r="82" spans="1:41" x14ac:dyDescent="0.15">
      <c r="A82">
        <v>10712</v>
      </c>
      <c r="B82">
        <v>107</v>
      </c>
      <c r="C82" s="1" t="s">
        <v>363</v>
      </c>
      <c r="D82" t="s">
        <v>339</v>
      </c>
      <c r="E82">
        <v>2</v>
      </c>
      <c r="F82">
        <v>1007</v>
      </c>
      <c r="G82" t="s">
        <v>1091</v>
      </c>
      <c r="H82" s="6" t="s">
        <v>740</v>
      </c>
      <c r="J82" t="s">
        <v>329</v>
      </c>
      <c r="K82" s="5">
        <v>98000</v>
      </c>
      <c r="L82" s="5">
        <f t="shared" si="1"/>
        <v>3</v>
      </c>
      <c r="M82">
        <v>70000</v>
      </c>
      <c r="N82">
        <v>5</v>
      </c>
      <c r="O82">
        <v>999</v>
      </c>
      <c r="P82" t="s">
        <v>332</v>
      </c>
      <c r="U82" t="s">
        <v>586</v>
      </c>
      <c r="V82" s="6" t="s">
        <v>689</v>
      </c>
      <c r="W82" s="5" t="s">
        <v>690</v>
      </c>
      <c r="X82" s="5" t="s">
        <v>691</v>
      </c>
      <c r="Y82">
        <v>199</v>
      </c>
      <c r="Z82">
        <v>199</v>
      </c>
      <c r="AB82">
        <v>1010901</v>
      </c>
      <c r="AC82">
        <v>1010902</v>
      </c>
      <c r="AD82">
        <v>10109</v>
      </c>
      <c r="AE82" s="6" t="s">
        <v>876</v>
      </c>
      <c r="AF82" t="s">
        <v>340</v>
      </c>
      <c r="AG82" t="s">
        <v>335</v>
      </c>
      <c r="AH82" s="2" t="s">
        <v>769</v>
      </c>
      <c r="AI82">
        <v>0</v>
      </c>
      <c r="AJ82">
        <v>0</v>
      </c>
      <c r="AK82">
        <v>0</v>
      </c>
      <c r="AL82" s="5">
        <v>101</v>
      </c>
      <c r="AM82" s="5">
        <v>2</v>
      </c>
      <c r="AN82" t="s">
        <v>1134</v>
      </c>
      <c r="AO82" t="s">
        <v>1115</v>
      </c>
    </row>
    <row r="83" spans="1:41" x14ac:dyDescent="0.15">
      <c r="A83">
        <v>10801</v>
      </c>
      <c r="B83">
        <v>108</v>
      </c>
      <c r="C83" s="1" t="s">
        <v>889</v>
      </c>
      <c r="D83" t="s">
        <v>339</v>
      </c>
      <c r="E83">
        <v>1</v>
      </c>
      <c r="F83">
        <v>1007</v>
      </c>
      <c r="G83" t="s">
        <v>1091</v>
      </c>
      <c r="H83" s="6" t="s">
        <v>741</v>
      </c>
      <c r="I83">
        <v>10802</v>
      </c>
      <c r="J83" t="s">
        <v>307</v>
      </c>
      <c r="K83" s="5">
        <v>98500</v>
      </c>
      <c r="L83" s="5">
        <f t="shared" si="1"/>
        <v>3</v>
      </c>
      <c r="M83">
        <v>80000</v>
      </c>
      <c r="N83">
        <v>0</v>
      </c>
      <c r="O83">
        <v>999</v>
      </c>
      <c r="P83" t="s">
        <v>332</v>
      </c>
      <c r="U83" t="s">
        <v>587</v>
      </c>
      <c r="V83" s="6" t="s">
        <v>689</v>
      </c>
      <c r="W83" s="5" t="s">
        <v>690</v>
      </c>
      <c r="X83" s="5" t="s">
        <v>691</v>
      </c>
      <c r="Y83">
        <v>58</v>
      </c>
      <c r="Z83">
        <v>58</v>
      </c>
      <c r="AB83">
        <v>1010101</v>
      </c>
      <c r="AC83">
        <v>1010102</v>
      </c>
      <c r="AD83">
        <v>10101</v>
      </c>
      <c r="AE83" s="1" t="s">
        <v>888</v>
      </c>
      <c r="AF83" t="s">
        <v>344</v>
      </c>
      <c r="AG83" t="s">
        <v>335</v>
      </c>
      <c r="AH83" s="2" t="s">
        <v>769</v>
      </c>
      <c r="AI83">
        <v>0</v>
      </c>
      <c r="AJ83">
        <v>0</v>
      </c>
      <c r="AK83">
        <v>0</v>
      </c>
      <c r="AL83" s="5">
        <v>102</v>
      </c>
      <c r="AM83" s="5">
        <v>1</v>
      </c>
      <c r="AN83" t="s">
        <v>1130</v>
      </c>
      <c r="AO83" t="s">
        <v>1116</v>
      </c>
    </row>
    <row r="84" spans="1:41" x14ac:dyDescent="0.15">
      <c r="A84">
        <v>10802</v>
      </c>
      <c r="B84">
        <v>108</v>
      </c>
      <c r="C84" s="1" t="s">
        <v>103</v>
      </c>
      <c r="D84" t="s">
        <v>345</v>
      </c>
      <c r="E84">
        <v>1</v>
      </c>
      <c r="F84">
        <v>1007</v>
      </c>
      <c r="G84" t="s">
        <v>1091</v>
      </c>
      <c r="H84" s="6" t="s">
        <v>866</v>
      </c>
      <c r="I84" t="s">
        <v>622</v>
      </c>
      <c r="J84" t="s">
        <v>309</v>
      </c>
      <c r="K84" s="5">
        <v>99000</v>
      </c>
      <c r="L84" s="5">
        <f t="shared" si="1"/>
        <v>30</v>
      </c>
      <c r="M84">
        <v>80000</v>
      </c>
      <c r="N84">
        <v>0</v>
      </c>
      <c r="O84">
        <v>999</v>
      </c>
      <c r="P84" t="s">
        <v>332</v>
      </c>
      <c r="U84" t="s">
        <v>588</v>
      </c>
      <c r="V84" s="6" t="s">
        <v>689</v>
      </c>
      <c r="W84" s="5" t="s">
        <v>690</v>
      </c>
      <c r="X84" s="5" t="s">
        <v>691</v>
      </c>
      <c r="Y84">
        <v>59</v>
      </c>
      <c r="Z84">
        <v>59</v>
      </c>
      <c r="AB84">
        <v>1010201</v>
      </c>
      <c r="AC84">
        <v>1010202</v>
      </c>
      <c r="AD84">
        <v>10102</v>
      </c>
      <c r="AE84" s="1" t="s">
        <v>888</v>
      </c>
      <c r="AF84" t="s">
        <v>346</v>
      </c>
      <c r="AG84" t="s">
        <v>335</v>
      </c>
      <c r="AH84" s="2" t="s">
        <v>769</v>
      </c>
      <c r="AI84">
        <v>0</v>
      </c>
      <c r="AJ84">
        <v>0</v>
      </c>
      <c r="AK84">
        <v>0</v>
      </c>
      <c r="AL84" s="5">
        <v>101</v>
      </c>
      <c r="AM84" s="5">
        <v>3</v>
      </c>
      <c r="AN84" t="s">
        <v>1131</v>
      </c>
      <c r="AO84" t="s">
        <v>1114</v>
      </c>
    </row>
    <row r="85" spans="1:41" x14ac:dyDescent="0.15">
      <c r="A85">
        <v>10803</v>
      </c>
      <c r="B85">
        <v>108</v>
      </c>
      <c r="C85" s="1" t="s">
        <v>104</v>
      </c>
      <c r="D85" t="s">
        <v>330</v>
      </c>
      <c r="E85">
        <v>2</v>
      </c>
      <c r="F85">
        <v>1007</v>
      </c>
      <c r="G85" t="s">
        <v>1091</v>
      </c>
      <c r="H85" s="6" t="s">
        <v>733</v>
      </c>
      <c r="J85" t="s">
        <v>321</v>
      </c>
      <c r="K85" s="5">
        <v>99500</v>
      </c>
      <c r="L85" s="5">
        <f t="shared" si="1"/>
        <v>1</v>
      </c>
      <c r="M85">
        <v>80000</v>
      </c>
      <c r="N85">
        <v>5</v>
      </c>
      <c r="O85">
        <v>999</v>
      </c>
      <c r="P85" t="s">
        <v>332</v>
      </c>
      <c r="U85" t="s">
        <v>589</v>
      </c>
      <c r="V85" s="6" t="s">
        <v>689</v>
      </c>
      <c r="W85" s="5" t="s">
        <v>690</v>
      </c>
      <c r="X85" s="5" t="s">
        <v>691</v>
      </c>
      <c r="Y85">
        <v>210</v>
      </c>
      <c r="Z85">
        <v>210</v>
      </c>
      <c r="AB85">
        <v>1010301</v>
      </c>
      <c r="AC85">
        <v>1010302</v>
      </c>
      <c r="AD85">
        <v>10103</v>
      </c>
      <c r="AE85" s="6" t="s">
        <v>876</v>
      </c>
      <c r="AF85" t="s">
        <v>349</v>
      </c>
      <c r="AG85" t="s">
        <v>335</v>
      </c>
      <c r="AH85" s="2" t="s">
        <v>769</v>
      </c>
      <c r="AI85">
        <v>0</v>
      </c>
      <c r="AJ85">
        <v>0</v>
      </c>
      <c r="AK85">
        <v>0</v>
      </c>
      <c r="AL85" s="5">
        <v>102</v>
      </c>
      <c r="AM85" s="5">
        <v>6</v>
      </c>
      <c r="AN85" t="s">
        <v>1105</v>
      </c>
      <c r="AO85" t="s">
        <v>1117</v>
      </c>
    </row>
    <row r="86" spans="1:41" x14ac:dyDescent="0.15">
      <c r="A86">
        <v>10804</v>
      </c>
      <c r="B86">
        <v>108</v>
      </c>
      <c r="C86" s="1" t="s">
        <v>105</v>
      </c>
      <c r="D86" t="s">
        <v>337</v>
      </c>
      <c r="E86">
        <v>1</v>
      </c>
      <c r="F86">
        <v>1007</v>
      </c>
      <c r="G86" t="s">
        <v>1091</v>
      </c>
      <c r="H86" s="6" t="s">
        <v>734</v>
      </c>
      <c r="I86">
        <v>10805</v>
      </c>
      <c r="J86" t="s">
        <v>322</v>
      </c>
      <c r="K86" s="5">
        <v>100000</v>
      </c>
      <c r="L86" s="5">
        <f t="shared" si="1"/>
        <v>3</v>
      </c>
      <c r="M86">
        <v>80000</v>
      </c>
      <c r="N86">
        <v>0</v>
      </c>
      <c r="O86">
        <v>999</v>
      </c>
      <c r="P86" t="s">
        <v>332</v>
      </c>
      <c r="U86" t="s">
        <v>590</v>
      </c>
      <c r="V86" s="6" t="s">
        <v>689</v>
      </c>
      <c r="W86" s="5" t="s">
        <v>690</v>
      </c>
      <c r="X86" s="5" t="s">
        <v>691</v>
      </c>
      <c r="Y86">
        <v>61</v>
      </c>
      <c r="Z86">
        <v>61</v>
      </c>
      <c r="AB86">
        <v>1010401</v>
      </c>
      <c r="AC86">
        <v>1010402</v>
      </c>
      <c r="AD86">
        <v>10104</v>
      </c>
      <c r="AE86" s="1" t="s">
        <v>888</v>
      </c>
      <c r="AF86" t="s">
        <v>352</v>
      </c>
      <c r="AG86" t="s">
        <v>335</v>
      </c>
      <c r="AH86" s="2" t="s">
        <v>769</v>
      </c>
      <c r="AI86">
        <v>0</v>
      </c>
      <c r="AJ86">
        <v>0</v>
      </c>
      <c r="AK86">
        <v>0</v>
      </c>
      <c r="AL86" s="5">
        <v>101</v>
      </c>
      <c r="AM86" s="5">
        <v>2</v>
      </c>
      <c r="AN86" t="s">
        <v>1132</v>
      </c>
      <c r="AO86" t="s">
        <v>1115</v>
      </c>
    </row>
    <row r="87" spans="1:41" x14ac:dyDescent="0.15">
      <c r="A87">
        <v>10805</v>
      </c>
      <c r="B87">
        <v>108</v>
      </c>
      <c r="C87" s="1" t="s">
        <v>106</v>
      </c>
      <c r="D87" t="s">
        <v>339</v>
      </c>
      <c r="E87">
        <v>1</v>
      </c>
      <c r="F87">
        <v>1007</v>
      </c>
      <c r="G87" t="s">
        <v>1091</v>
      </c>
      <c r="H87" s="6" t="s">
        <v>735</v>
      </c>
      <c r="I87" t="s">
        <v>663</v>
      </c>
      <c r="J87" t="s">
        <v>323</v>
      </c>
      <c r="K87" s="5">
        <v>100500</v>
      </c>
      <c r="L87" s="5">
        <f t="shared" si="1"/>
        <v>3</v>
      </c>
      <c r="M87">
        <v>80000</v>
      </c>
      <c r="N87">
        <v>0</v>
      </c>
      <c r="O87">
        <v>999</v>
      </c>
      <c r="P87" t="s">
        <v>332</v>
      </c>
      <c r="U87" t="s">
        <v>591</v>
      </c>
      <c r="V87" s="6" t="s">
        <v>689</v>
      </c>
      <c r="W87" s="5" t="s">
        <v>690</v>
      </c>
      <c r="X87" s="5" t="s">
        <v>691</v>
      </c>
      <c r="Y87">
        <v>62</v>
      </c>
      <c r="Z87">
        <v>62</v>
      </c>
      <c r="AB87">
        <v>1010501</v>
      </c>
      <c r="AC87">
        <v>1010502</v>
      </c>
      <c r="AD87">
        <v>10105</v>
      </c>
      <c r="AE87" s="1" t="s">
        <v>888</v>
      </c>
      <c r="AF87" t="s">
        <v>353</v>
      </c>
      <c r="AG87" t="s">
        <v>335</v>
      </c>
      <c r="AH87" s="2" t="s">
        <v>769</v>
      </c>
      <c r="AI87">
        <v>0</v>
      </c>
      <c r="AJ87">
        <v>0</v>
      </c>
      <c r="AK87">
        <v>0</v>
      </c>
      <c r="AL87" s="5">
        <v>102</v>
      </c>
      <c r="AM87" s="5">
        <v>1</v>
      </c>
      <c r="AN87" t="s">
        <v>1133</v>
      </c>
      <c r="AO87" t="s">
        <v>1116</v>
      </c>
    </row>
    <row r="88" spans="1:41" x14ac:dyDescent="0.15">
      <c r="A88">
        <v>10806</v>
      </c>
      <c r="B88">
        <v>108</v>
      </c>
      <c r="C88" s="1" t="s">
        <v>107</v>
      </c>
      <c r="D88" t="s">
        <v>345</v>
      </c>
      <c r="E88">
        <v>2</v>
      </c>
      <c r="F88">
        <v>1007</v>
      </c>
      <c r="G88" t="s">
        <v>1091</v>
      </c>
      <c r="H88" s="6" t="s">
        <v>736</v>
      </c>
      <c r="J88" t="s">
        <v>324</v>
      </c>
      <c r="K88" s="5">
        <v>101000</v>
      </c>
      <c r="L88" s="5">
        <f t="shared" si="1"/>
        <v>3</v>
      </c>
      <c r="M88">
        <v>80000</v>
      </c>
      <c r="N88">
        <v>5</v>
      </c>
      <c r="O88">
        <v>999</v>
      </c>
      <c r="P88" t="s">
        <v>332</v>
      </c>
      <c r="U88" t="s">
        <v>592</v>
      </c>
      <c r="V88" s="6" t="s">
        <v>689</v>
      </c>
      <c r="W88" s="5" t="s">
        <v>690</v>
      </c>
      <c r="X88" s="5" t="s">
        <v>691</v>
      </c>
      <c r="Y88">
        <v>220</v>
      </c>
      <c r="Z88">
        <v>220</v>
      </c>
      <c r="AB88">
        <v>1010601</v>
      </c>
      <c r="AC88">
        <v>1010602</v>
      </c>
      <c r="AD88">
        <v>10106</v>
      </c>
      <c r="AE88" s="6" t="s">
        <v>876</v>
      </c>
      <c r="AF88" t="s">
        <v>354</v>
      </c>
      <c r="AG88" t="s">
        <v>335</v>
      </c>
      <c r="AH88" s="2" t="s">
        <v>769</v>
      </c>
      <c r="AI88">
        <v>0</v>
      </c>
      <c r="AJ88">
        <v>0</v>
      </c>
      <c r="AK88">
        <v>0</v>
      </c>
      <c r="AL88" s="5">
        <v>101</v>
      </c>
      <c r="AM88" s="5">
        <v>2</v>
      </c>
      <c r="AN88" t="s">
        <v>1134</v>
      </c>
      <c r="AO88" t="s">
        <v>1115</v>
      </c>
    </row>
    <row r="89" spans="1:41" x14ac:dyDescent="0.15">
      <c r="A89">
        <v>10807</v>
      </c>
      <c r="B89">
        <v>108</v>
      </c>
      <c r="C89" s="1" t="s">
        <v>108</v>
      </c>
      <c r="D89" t="s">
        <v>330</v>
      </c>
      <c r="E89">
        <v>1</v>
      </c>
      <c r="F89">
        <v>1007</v>
      </c>
      <c r="G89" t="s">
        <v>1091</v>
      </c>
      <c r="H89" s="6" t="s">
        <v>737</v>
      </c>
      <c r="I89">
        <v>10808</v>
      </c>
      <c r="J89" t="s">
        <v>325</v>
      </c>
      <c r="K89" s="5">
        <v>101500</v>
      </c>
      <c r="L89" s="5">
        <f t="shared" si="1"/>
        <v>3</v>
      </c>
      <c r="M89">
        <v>80000</v>
      </c>
      <c r="N89">
        <v>0</v>
      </c>
      <c r="O89">
        <v>999</v>
      </c>
      <c r="P89" t="s">
        <v>332</v>
      </c>
      <c r="U89" t="s">
        <v>593</v>
      </c>
      <c r="V89" s="6" t="s">
        <v>689</v>
      </c>
      <c r="W89" s="5" t="s">
        <v>690</v>
      </c>
      <c r="X89" s="5" t="s">
        <v>691</v>
      </c>
      <c r="Y89">
        <v>64</v>
      </c>
      <c r="Z89">
        <v>64</v>
      </c>
      <c r="AB89">
        <v>1010701</v>
      </c>
      <c r="AC89">
        <v>1010702</v>
      </c>
      <c r="AD89">
        <v>10107</v>
      </c>
      <c r="AE89" s="1" t="s">
        <v>888</v>
      </c>
      <c r="AF89" t="s">
        <v>334</v>
      </c>
      <c r="AG89" t="s">
        <v>335</v>
      </c>
      <c r="AH89" s="2" t="s">
        <v>769</v>
      </c>
      <c r="AI89">
        <v>0</v>
      </c>
      <c r="AJ89">
        <v>0</v>
      </c>
      <c r="AK89">
        <v>0</v>
      </c>
      <c r="AL89" s="5">
        <v>102</v>
      </c>
      <c r="AM89" s="5">
        <v>1</v>
      </c>
      <c r="AN89" t="s">
        <v>1130</v>
      </c>
      <c r="AO89" t="s">
        <v>1116</v>
      </c>
    </row>
    <row r="90" spans="1:41" x14ac:dyDescent="0.15">
      <c r="A90">
        <v>10808</v>
      </c>
      <c r="B90">
        <v>108</v>
      </c>
      <c r="C90" s="1" t="s">
        <v>109</v>
      </c>
      <c r="D90" t="s">
        <v>337</v>
      </c>
      <c r="E90">
        <v>1</v>
      </c>
      <c r="F90">
        <v>1007</v>
      </c>
      <c r="G90" t="s">
        <v>1091</v>
      </c>
      <c r="H90" s="6" t="s">
        <v>738</v>
      </c>
      <c r="I90" t="s">
        <v>623</v>
      </c>
      <c r="J90" t="s">
        <v>326</v>
      </c>
      <c r="K90" s="5">
        <v>102000</v>
      </c>
      <c r="L90" s="5">
        <f t="shared" si="1"/>
        <v>30</v>
      </c>
      <c r="M90">
        <v>80000</v>
      </c>
      <c r="N90">
        <v>0</v>
      </c>
      <c r="O90">
        <v>999</v>
      </c>
      <c r="P90" t="s">
        <v>332</v>
      </c>
      <c r="U90" t="s">
        <v>594</v>
      </c>
      <c r="V90" s="6" t="s">
        <v>689</v>
      </c>
      <c r="W90" s="5" t="s">
        <v>690</v>
      </c>
      <c r="X90" s="5" t="s">
        <v>691</v>
      </c>
      <c r="Y90">
        <v>65</v>
      </c>
      <c r="Z90">
        <v>65</v>
      </c>
      <c r="AB90">
        <v>1010801</v>
      </c>
      <c r="AC90">
        <v>1010802</v>
      </c>
      <c r="AD90">
        <v>10108</v>
      </c>
      <c r="AE90" s="1" t="s">
        <v>888</v>
      </c>
      <c r="AF90" t="s">
        <v>338</v>
      </c>
      <c r="AG90" t="s">
        <v>335</v>
      </c>
      <c r="AH90" s="2" t="s">
        <v>769</v>
      </c>
      <c r="AI90">
        <v>0</v>
      </c>
      <c r="AJ90">
        <v>0</v>
      </c>
      <c r="AK90">
        <v>0</v>
      </c>
      <c r="AL90" s="5">
        <v>101</v>
      </c>
      <c r="AM90" s="5">
        <v>3</v>
      </c>
      <c r="AN90" t="s">
        <v>1131</v>
      </c>
      <c r="AO90" t="s">
        <v>1114</v>
      </c>
    </row>
    <row r="91" spans="1:41" x14ac:dyDescent="0.15">
      <c r="A91">
        <v>10809</v>
      </c>
      <c r="B91">
        <v>108</v>
      </c>
      <c r="C91" s="1" t="s">
        <v>110</v>
      </c>
      <c r="D91" t="s">
        <v>339</v>
      </c>
      <c r="E91">
        <v>2</v>
      </c>
      <c r="F91">
        <v>1007</v>
      </c>
      <c r="G91" t="s">
        <v>1091</v>
      </c>
      <c r="H91" s="6" t="s">
        <v>739</v>
      </c>
      <c r="J91" t="s">
        <v>327</v>
      </c>
      <c r="K91" s="5">
        <v>102500</v>
      </c>
      <c r="L91" s="5">
        <f t="shared" si="1"/>
        <v>1</v>
      </c>
      <c r="M91">
        <v>80000</v>
      </c>
      <c r="N91">
        <v>5</v>
      </c>
      <c r="O91">
        <v>999</v>
      </c>
      <c r="P91" t="s">
        <v>332</v>
      </c>
      <c r="U91" t="s">
        <v>595</v>
      </c>
      <c r="V91" s="6" t="s">
        <v>689</v>
      </c>
      <c r="W91" s="5" t="s">
        <v>690</v>
      </c>
      <c r="X91" s="5" t="s">
        <v>691</v>
      </c>
      <c r="Y91">
        <v>231</v>
      </c>
      <c r="Z91">
        <v>231</v>
      </c>
      <c r="AB91">
        <v>1010901</v>
      </c>
      <c r="AC91">
        <v>1010902</v>
      </c>
      <c r="AD91">
        <v>10109</v>
      </c>
      <c r="AE91" s="6" t="s">
        <v>876</v>
      </c>
      <c r="AF91" t="s">
        <v>340</v>
      </c>
      <c r="AG91" t="s">
        <v>335</v>
      </c>
      <c r="AH91" s="2" t="s">
        <v>769</v>
      </c>
      <c r="AI91">
        <v>0</v>
      </c>
      <c r="AJ91">
        <v>0</v>
      </c>
      <c r="AK91">
        <v>0</v>
      </c>
      <c r="AL91" s="5">
        <v>102</v>
      </c>
      <c r="AM91" s="5">
        <v>6</v>
      </c>
      <c r="AN91" t="s">
        <v>1105</v>
      </c>
      <c r="AO91" t="s">
        <v>1117</v>
      </c>
    </row>
    <row r="92" spans="1:41" x14ac:dyDescent="0.15">
      <c r="A92">
        <v>10810</v>
      </c>
      <c r="B92">
        <v>108</v>
      </c>
      <c r="C92" s="1" t="s">
        <v>364</v>
      </c>
      <c r="D92" t="s">
        <v>330</v>
      </c>
      <c r="E92">
        <v>1</v>
      </c>
      <c r="F92">
        <v>1007</v>
      </c>
      <c r="G92" t="s">
        <v>1091</v>
      </c>
      <c r="H92" s="6" t="s">
        <v>740</v>
      </c>
      <c r="I92">
        <v>10811</v>
      </c>
      <c r="J92" t="s">
        <v>328</v>
      </c>
      <c r="K92" s="5">
        <v>103000</v>
      </c>
      <c r="L92" s="5">
        <f t="shared" si="1"/>
        <v>3</v>
      </c>
      <c r="M92">
        <v>80000</v>
      </c>
      <c r="N92">
        <v>0</v>
      </c>
      <c r="O92">
        <v>999</v>
      </c>
      <c r="P92" t="s">
        <v>332</v>
      </c>
      <c r="U92" t="s">
        <v>596</v>
      </c>
      <c r="V92" s="6" t="s">
        <v>689</v>
      </c>
      <c r="W92" s="5" t="s">
        <v>690</v>
      </c>
      <c r="X92" s="5" t="s">
        <v>691</v>
      </c>
      <c r="Y92">
        <v>67</v>
      </c>
      <c r="Z92">
        <v>67</v>
      </c>
      <c r="AB92">
        <v>1010701</v>
      </c>
      <c r="AC92">
        <v>1010702</v>
      </c>
      <c r="AD92">
        <v>10107</v>
      </c>
      <c r="AE92" s="1" t="s">
        <v>888</v>
      </c>
      <c r="AF92" t="s">
        <v>334</v>
      </c>
      <c r="AG92" t="s">
        <v>335</v>
      </c>
      <c r="AH92" s="2" t="s">
        <v>769</v>
      </c>
      <c r="AI92">
        <v>0</v>
      </c>
      <c r="AJ92">
        <v>0</v>
      </c>
      <c r="AK92">
        <v>0</v>
      </c>
      <c r="AL92" s="5">
        <v>101</v>
      </c>
      <c r="AM92" s="5">
        <v>2</v>
      </c>
      <c r="AN92" t="s">
        <v>1132</v>
      </c>
      <c r="AO92" t="s">
        <v>1115</v>
      </c>
    </row>
    <row r="93" spans="1:41" x14ac:dyDescent="0.15">
      <c r="A93">
        <v>10811</v>
      </c>
      <c r="B93">
        <v>108</v>
      </c>
      <c r="C93" s="1" t="s">
        <v>365</v>
      </c>
      <c r="D93" t="s">
        <v>337</v>
      </c>
      <c r="E93">
        <v>1</v>
      </c>
      <c r="F93">
        <v>1007</v>
      </c>
      <c r="G93" t="s">
        <v>1091</v>
      </c>
      <c r="H93" s="6" t="s">
        <v>741</v>
      </c>
      <c r="I93" t="s">
        <v>664</v>
      </c>
      <c r="J93" t="s">
        <v>319</v>
      </c>
      <c r="K93" s="5">
        <v>103500</v>
      </c>
      <c r="L93" s="5">
        <f t="shared" si="1"/>
        <v>3</v>
      </c>
      <c r="M93">
        <v>80000</v>
      </c>
      <c r="N93">
        <v>0</v>
      </c>
      <c r="O93">
        <v>999</v>
      </c>
      <c r="P93" t="s">
        <v>332</v>
      </c>
      <c r="U93" t="s">
        <v>597</v>
      </c>
      <c r="V93" s="6" t="s">
        <v>689</v>
      </c>
      <c r="W93" s="5" t="s">
        <v>690</v>
      </c>
      <c r="X93" s="5" t="s">
        <v>691</v>
      </c>
      <c r="Y93">
        <v>68</v>
      </c>
      <c r="Z93">
        <v>68</v>
      </c>
      <c r="AB93">
        <v>1010801</v>
      </c>
      <c r="AC93">
        <v>1010802</v>
      </c>
      <c r="AD93">
        <v>10108</v>
      </c>
      <c r="AE93" s="1" t="s">
        <v>888</v>
      </c>
      <c r="AF93" t="s">
        <v>338</v>
      </c>
      <c r="AG93" t="s">
        <v>335</v>
      </c>
      <c r="AH93" s="2" t="s">
        <v>769</v>
      </c>
      <c r="AI93">
        <v>0</v>
      </c>
      <c r="AJ93">
        <v>0</v>
      </c>
      <c r="AK93">
        <v>0</v>
      </c>
      <c r="AL93" s="5">
        <v>102</v>
      </c>
      <c r="AM93" s="5">
        <v>1</v>
      </c>
      <c r="AN93" t="s">
        <v>1133</v>
      </c>
      <c r="AO93" t="s">
        <v>1116</v>
      </c>
    </row>
    <row r="94" spans="1:41" x14ac:dyDescent="0.15">
      <c r="A94">
        <v>10812</v>
      </c>
      <c r="B94">
        <v>108</v>
      </c>
      <c r="C94" s="1" t="s">
        <v>366</v>
      </c>
      <c r="D94" t="s">
        <v>339</v>
      </c>
      <c r="E94">
        <v>2</v>
      </c>
      <c r="F94">
        <v>1007</v>
      </c>
      <c r="G94" t="s">
        <v>1091</v>
      </c>
      <c r="H94" s="6" t="s">
        <v>866</v>
      </c>
      <c r="J94" t="s">
        <v>329</v>
      </c>
      <c r="K94" s="5">
        <v>104000</v>
      </c>
      <c r="L94" s="5">
        <f t="shared" si="1"/>
        <v>3</v>
      </c>
      <c r="M94">
        <v>80000</v>
      </c>
      <c r="N94">
        <v>5</v>
      </c>
      <c r="O94">
        <v>999</v>
      </c>
      <c r="P94" t="s">
        <v>332</v>
      </c>
      <c r="U94" t="s">
        <v>598</v>
      </c>
      <c r="V94" s="6" t="s">
        <v>689</v>
      </c>
      <c r="W94" s="5" t="s">
        <v>690</v>
      </c>
      <c r="X94" s="5" t="s">
        <v>691</v>
      </c>
      <c r="Y94">
        <v>241</v>
      </c>
      <c r="Z94">
        <v>241</v>
      </c>
      <c r="AB94">
        <v>1010901</v>
      </c>
      <c r="AC94">
        <v>1010902</v>
      </c>
      <c r="AD94">
        <v>10109</v>
      </c>
      <c r="AE94" s="6" t="s">
        <v>876</v>
      </c>
      <c r="AF94" t="s">
        <v>340</v>
      </c>
      <c r="AG94" t="s">
        <v>335</v>
      </c>
      <c r="AH94" s="2" t="s">
        <v>769</v>
      </c>
      <c r="AI94">
        <v>0</v>
      </c>
      <c r="AJ94">
        <v>0</v>
      </c>
      <c r="AK94">
        <v>0</v>
      </c>
      <c r="AL94" s="5">
        <v>101</v>
      </c>
      <c r="AM94" s="5">
        <v>2</v>
      </c>
      <c r="AN94" t="s">
        <v>1134</v>
      </c>
      <c r="AO94" t="s">
        <v>1115</v>
      </c>
    </row>
    <row r="95" spans="1:41" x14ac:dyDescent="0.15">
      <c r="A95">
        <v>10901</v>
      </c>
      <c r="B95">
        <v>109</v>
      </c>
      <c r="C95" s="1" t="s">
        <v>890</v>
      </c>
      <c r="D95" t="s">
        <v>339</v>
      </c>
      <c r="E95">
        <v>1</v>
      </c>
      <c r="F95">
        <v>1007</v>
      </c>
      <c r="G95" t="s">
        <v>1091</v>
      </c>
      <c r="H95" s="6" t="s">
        <v>733</v>
      </c>
      <c r="I95">
        <v>10902</v>
      </c>
      <c r="J95" t="s">
        <v>307</v>
      </c>
      <c r="K95" s="5">
        <v>450000</v>
      </c>
      <c r="L95" s="5">
        <f t="shared" si="1"/>
        <v>3</v>
      </c>
      <c r="M95">
        <v>90000</v>
      </c>
      <c r="N95">
        <v>0</v>
      </c>
      <c r="O95">
        <v>999</v>
      </c>
      <c r="P95" t="s">
        <v>332</v>
      </c>
      <c r="U95" t="s">
        <v>599</v>
      </c>
      <c r="V95" s="6" t="s">
        <v>689</v>
      </c>
      <c r="W95" s="5" t="s">
        <v>690</v>
      </c>
      <c r="X95" s="5" t="s">
        <v>691</v>
      </c>
      <c r="Y95">
        <v>70</v>
      </c>
      <c r="Z95">
        <v>70</v>
      </c>
      <c r="AB95">
        <v>1010101</v>
      </c>
      <c r="AC95">
        <v>1010102</v>
      </c>
      <c r="AD95">
        <v>10101</v>
      </c>
      <c r="AE95" s="1" t="s">
        <v>891</v>
      </c>
      <c r="AF95" t="s">
        <v>344</v>
      </c>
      <c r="AG95" t="s">
        <v>335</v>
      </c>
      <c r="AH95" s="2" t="s">
        <v>769</v>
      </c>
      <c r="AI95">
        <v>0</v>
      </c>
      <c r="AJ95">
        <v>0</v>
      </c>
      <c r="AK95">
        <v>0</v>
      </c>
      <c r="AL95" s="5">
        <v>102</v>
      </c>
      <c r="AM95" s="5">
        <v>1</v>
      </c>
      <c r="AN95" t="s">
        <v>1130</v>
      </c>
      <c r="AO95" t="s">
        <v>1116</v>
      </c>
    </row>
    <row r="96" spans="1:41" x14ac:dyDescent="0.15">
      <c r="A96">
        <v>10902</v>
      </c>
      <c r="B96">
        <v>109</v>
      </c>
      <c r="C96" s="1" t="s">
        <v>111</v>
      </c>
      <c r="D96" t="s">
        <v>345</v>
      </c>
      <c r="E96">
        <v>1</v>
      </c>
      <c r="F96">
        <v>1007</v>
      </c>
      <c r="G96" t="s">
        <v>1091</v>
      </c>
      <c r="H96" s="6" t="s">
        <v>734</v>
      </c>
      <c r="I96" t="s">
        <v>624</v>
      </c>
      <c r="J96" t="s">
        <v>309</v>
      </c>
      <c r="K96" s="5">
        <v>455000</v>
      </c>
      <c r="L96" s="5">
        <f t="shared" si="1"/>
        <v>30</v>
      </c>
      <c r="M96">
        <v>90000</v>
      </c>
      <c r="N96">
        <v>0</v>
      </c>
      <c r="O96">
        <v>999</v>
      </c>
      <c r="P96" t="s">
        <v>332</v>
      </c>
      <c r="U96" t="s">
        <v>600</v>
      </c>
      <c r="V96" s="6" t="s">
        <v>689</v>
      </c>
      <c r="W96" s="5" t="s">
        <v>690</v>
      </c>
      <c r="X96" s="5" t="s">
        <v>691</v>
      </c>
      <c r="Y96">
        <v>71</v>
      </c>
      <c r="Z96">
        <v>71</v>
      </c>
      <c r="AB96">
        <v>1010201</v>
      </c>
      <c r="AC96">
        <v>1010202</v>
      </c>
      <c r="AD96">
        <v>10102</v>
      </c>
      <c r="AE96" s="1" t="s">
        <v>891</v>
      </c>
      <c r="AF96" t="s">
        <v>346</v>
      </c>
      <c r="AG96" t="s">
        <v>335</v>
      </c>
      <c r="AH96" s="2" t="s">
        <v>769</v>
      </c>
      <c r="AI96">
        <v>0</v>
      </c>
      <c r="AJ96">
        <v>0</v>
      </c>
      <c r="AK96">
        <v>0</v>
      </c>
      <c r="AL96" s="5">
        <v>101</v>
      </c>
      <c r="AM96" s="5">
        <v>3</v>
      </c>
      <c r="AN96" t="s">
        <v>1131</v>
      </c>
      <c r="AO96" t="s">
        <v>1114</v>
      </c>
    </row>
    <row r="97" spans="1:41" x14ac:dyDescent="0.15">
      <c r="A97">
        <v>10903</v>
      </c>
      <c r="B97">
        <v>109</v>
      </c>
      <c r="C97" s="1" t="s">
        <v>112</v>
      </c>
      <c r="D97" t="s">
        <v>330</v>
      </c>
      <c r="E97">
        <v>2</v>
      </c>
      <c r="F97">
        <v>1007</v>
      </c>
      <c r="G97" t="s">
        <v>1091</v>
      </c>
      <c r="H97" s="6" t="s">
        <v>735</v>
      </c>
      <c r="J97" t="s">
        <v>321</v>
      </c>
      <c r="K97" s="5">
        <v>460000</v>
      </c>
      <c r="L97" s="5">
        <f t="shared" si="1"/>
        <v>1</v>
      </c>
      <c r="M97">
        <v>90000</v>
      </c>
      <c r="N97">
        <v>5</v>
      </c>
      <c r="O97">
        <v>999</v>
      </c>
      <c r="P97" t="s">
        <v>332</v>
      </c>
      <c r="U97" t="s">
        <v>601</v>
      </c>
      <c r="V97" s="6" t="s">
        <v>689</v>
      </c>
      <c r="W97" s="5" t="s">
        <v>690</v>
      </c>
      <c r="X97" s="5" t="s">
        <v>691</v>
      </c>
      <c r="Y97">
        <v>252</v>
      </c>
      <c r="Z97">
        <v>252</v>
      </c>
      <c r="AB97">
        <v>1010301</v>
      </c>
      <c r="AC97">
        <v>1010302</v>
      </c>
      <c r="AD97">
        <v>10103</v>
      </c>
      <c r="AE97" s="6" t="s">
        <v>876</v>
      </c>
      <c r="AF97" t="s">
        <v>349</v>
      </c>
      <c r="AG97" t="s">
        <v>335</v>
      </c>
      <c r="AH97" s="2" t="s">
        <v>769</v>
      </c>
      <c r="AI97">
        <v>0</v>
      </c>
      <c r="AJ97">
        <v>0</v>
      </c>
      <c r="AK97">
        <v>0</v>
      </c>
      <c r="AL97" s="5">
        <v>102</v>
      </c>
      <c r="AM97" s="5">
        <v>6</v>
      </c>
      <c r="AN97" t="s">
        <v>1105</v>
      </c>
      <c r="AO97" t="s">
        <v>1117</v>
      </c>
    </row>
    <row r="98" spans="1:41" x14ac:dyDescent="0.15">
      <c r="A98">
        <v>10904</v>
      </c>
      <c r="B98">
        <v>109</v>
      </c>
      <c r="C98" s="1" t="s">
        <v>113</v>
      </c>
      <c r="D98" t="s">
        <v>337</v>
      </c>
      <c r="E98">
        <v>1</v>
      </c>
      <c r="F98">
        <v>1007</v>
      </c>
      <c r="G98" t="s">
        <v>1091</v>
      </c>
      <c r="H98" s="6" t="s">
        <v>736</v>
      </c>
      <c r="I98">
        <v>10905</v>
      </c>
      <c r="J98" t="s">
        <v>322</v>
      </c>
      <c r="K98" s="5">
        <v>465000</v>
      </c>
      <c r="L98" s="5">
        <f t="shared" si="1"/>
        <v>3</v>
      </c>
      <c r="M98">
        <v>90000</v>
      </c>
      <c r="N98">
        <v>0</v>
      </c>
      <c r="O98">
        <v>999</v>
      </c>
      <c r="P98" t="s">
        <v>332</v>
      </c>
      <c r="U98" t="s">
        <v>602</v>
      </c>
      <c r="V98" s="6" t="s">
        <v>689</v>
      </c>
      <c r="W98" s="5" t="s">
        <v>690</v>
      </c>
      <c r="X98" s="5" t="s">
        <v>691</v>
      </c>
      <c r="Y98">
        <v>73</v>
      </c>
      <c r="Z98">
        <v>73</v>
      </c>
      <c r="AB98">
        <v>1010401</v>
      </c>
      <c r="AC98">
        <v>1010402</v>
      </c>
      <c r="AD98">
        <v>10104</v>
      </c>
      <c r="AE98" s="1" t="s">
        <v>891</v>
      </c>
      <c r="AF98" t="s">
        <v>352</v>
      </c>
      <c r="AG98" t="s">
        <v>335</v>
      </c>
      <c r="AH98" s="2" t="s">
        <v>769</v>
      </c>
      <c r="AI98">
        <v>0</v>
      </c>
      <c r="AJ98">
        <v>0</v>
      </c>
      <c r="AK98">
        <v>0</v>
      </c>
      <c r="AL98" s="5">
        <v>101</v>
      </c>
      <c r="AM98" s="5">
        <v>2</v>
      </c>
      <c r="AN98" t="s">
        <v>1132</v>
      </c>
      <c r="AO98" t="s">
        <v>1115</v>
      </c>
    </row>
    <row r="99" spans="1:41" x14ac:dyDescent="0.15">
      <c r="A99">
        <v>10905</v>
      </c>
      <c r="B99">
        <v>109</v>
      </c>
      <c r="C99" s="1" t="s">
        <v>114</v>
      </c>
      <c r="D99" t="s">
        <v>339</v>
      </c>
      <c r="E99">
        <v>1</v>
      </c>
      <c r="F99">
        <v>1007</v>
      </c>
      <c r="G99" t="s">
        <v>1091</v>
      </c>
      <c r="H99" s="6" t="s">
        <v>737</v>
      </c>
      <c r="I99" t="s">
        <v>665</v>
      </c>
      <c r="J99" t="s">
        <v>323</v>
      </c>
      <c r="K99" s="5">
        <v>470000</v>
      </c>
      <c r="L99" s="5">
        <f t="shared" si="1"/>
        <v>3</v>
      </c>
      <c r="M99">
        <v>90000</v>
      </c>
      <c r="N99">
        <v>0</v>
      </c>
      <c r="O99">
        <v>999</v>
      </c>
      <c r="P99" t="s">
        <v>332</v>
      </c>
      <c r="U99" t="s">
        <v>603</v>
      </c>
      <c r="V99" s="6" t="s">
        <v>689</v>
      </c>
      <c r="W99" s="5" t="s">
        <v>690</v>
      </c>
      <c r="X99" s="5" t="s">
        <v>691</v>
      </c>
      <c r="Y99">
        <v>74</v>
      </c>
      <c r="Z99">
        <v>74</v>
      </c>
      <c r="AB99">
        <v>1010501</v>
      </c>
      <c r="AC99">
        <v>1010502</v>
      </c>
      <c r="AD99">
        <v>10105</v>
      </c>
      <c r="AE99" s="1" t="s">
        <v>891</v>
      </c>
      <c r="AF99" t="s">
        <v>353</v>
      </c>
      <c r="AG99" t="s">
        <v>335</v>
      </c>
      <c r="AH99" s="2" t="s">
        <v>769</v>
      </c>
      <c r="AI99">
        <v>0</v>
      </c>
      <c r="AJ99">
        <v>0</v>
      </c>
      <c r="AK99">
        <v>0</v>
      </c>
      <c r="AL99" s="5">
        <v>102</v>
      </c>
      <c r="AM99" s="5">
        <v>1</v>
      </c>
      <c r="AN99" t="s">
        <v>1133</v>
      </c>
      <c r="AO99" t="s">
        <v>1116</v>
      </c>
    </row>
    <row r="100" spans="1:41" x14ac:dyDescent="0.15">
      <c r="A100">
        <v>10906</v>
      </c>
      <c r="B100">
        <v>109</v>
      </c>
      <c r="C100" s="1" t="s">
        <v>115</v>
      </c>
      <c r="D100" t="s">
        <v>345</v>
      </c>
      <c r="E100">
        <v>2</v>
      </c>
      <c r="F100">
        <v>1007</v>
      </c>
      <c r="G100" t="s">
        <v>1091</v>
      </c>
      <c r="H100" s="6" t="s">
        <v>738</v>
      </c>
      <c r="J100" t="s">
        <v>324</v>
      </c>
      <c r="K100" s="5">
        <v>475000</v>
      </c>
      <c r="L100" s="5">
        <f t="shared" si="1"/>
        <v>3</v>
      </c>
      <c r="M100">
        <v>90000</v>
      </c>
      <c r="N100">
        <v>5</v>
      </c>
      <c r="O100">
        <v>999</v>
      </c>
      <c r="P100" t="s">
        <v>332</v>
      </c>
      <c r="U100" t="s">
        <v>604</v>
      </c>
      <c r="V100" s="6" t="s">
        <v>689</v>
      </c>
      <c r="W100" s="5" t="s">
        <v>690</v>
      </c>
      <c r="X100" s="5" t="s">
        <v>691</v>
      </c>
      <c r="Y100">
        <v>262</v>
      </c>
      <c r="Z100">
        <v>262</v>
      </c>
      <c r="AB100">
        <v>1010601</v>
      </c>
      <c r="AC100">
        <v>1010602</v>
      </c>
      <c r="AD100">
        <v>10106</v>
      </c>
      <c r="AE100" s="6" t="s">
        <v>876</v>
      </c>
      <c r="AF100" t="s">
        <v>354</v>
      </c>
      <c r="AG100" t="s">
        <v>335</v>
      </c>
      <c r="AH100" s="2" t="s">
        <v>769</v>
      </c>
      <c r="AI100">
        <v>0</v>
      </c>
      <c r="AJ100">
        <v>0</v>
      </c>
      <c r="AK100">
        <v>0</v>
      </c>
      <c r="AL100" s="5">
        <v>101</v>
      </c>
      <c r="AM100" s="5">
        <v>2</v>
      </c>
      <c r="AN100" t="s">
        <v>1134</v>
      </c>
      <c r="AO100" t="s">
        <v>1115</v>
      </c>
    </row>
    <row r="101" spans="1:41" x14ac:dyDescent="0.15">
      <c r="A101">
        <v>10907</v>
      </c>
      <c r="B101">
        <v>109</v>
      </c>
      <c r="C101" s="1" t="s">
        <v>116</v>
      </c>
      <c r="D101" t="s">
        <v>330</v>
      </c>
      <c r="E101">
        <v>1</v>
      </c>
      <c r="F101">
        <v>1007</v>
      </c>
      <c r="G101" t="s">
        <v>1091</v>
      </c>
      <c r="H101" s="6" t="s">
        <v>739</v>
      </c>
      <c r="I101">
        <v>10908</v>
      </c>
      <c r="J101" t="s">
        <v>325</v>
      </c>
      <c r="K101" s="5">
        <v>480000</v>
      </c>
      <c r="L101" s="5">
        <f t="shared" si="1"/>
        <v>3</v>
      </c>
      <c r="M101">
        <v>90000</v>
      </c>
      <c r="N101">
        <v>0</v>
      </c>
      <c r="O101">
        <v>999</v>
      </c>
      <c r="P101" t="s">
        <v>332</v>
      </c>
      <c r="U101" t="s">
        <v>605</v>
      </c>
      <c r="V101" s="6" t="s">
        <v>689</v>
      </c>
      <c r="W101" s="5" t="s">
        <v>690</v>
      </c>
      <c r="X101" s="5" t="s">
        <v>691</v>
      </c>
      <c r="Y101">
        <v>76</v>
      </c>
      <c r="Z101">
        <v>76</v>
      </c>
      <c r="AB101">
        <v>1010701</v>
      </c>
      <c r="AC101">
        <v>1010702</v>
      </c>
      <c r="AD101">
        <v>10107</v>
      </c>
      <c r="AE101" s="1" t="s">
        <v>891</v>
      </c>
      <c r="AF101" t="s">
        <v>334</v>
      </c>
      <c r="AG101" t="s">
        <v>335</v>
      </c>
      <c r="AH101" s="2" t="s">
        <v>769</v>
      </c>
      <c r="AI101">
        <v>0</v>
      </c>
      <c r="AJ101">
        <v>0</v>
      </c>
      <c r="AK101">
        <v>0</v>
      </c>
      <c r="AL101" s="5">
        <v>102</v>
      </c>
      <c r="AM101" s="5">
        <v>1</v>
      </c>
      <c r="AN101" t="s">
        <v>1130</v>
      </c>
      <c r="AO101" t="s">
        <v>1116</v>
      </c>
    </row>
    <row r="102" spans="1:41" x14ac:dyDescent="0.15">
      <c r="A102">
        <v>10908</v>
      </c>
      <c r="B102">
        <v>109</v>
      </c>
      <c r="C102" s="1" t="s">
        <v>117</v>
      </c>
      <c r="D102" t="s">
        <v>337</v>
      </c>
      <c r="E102">
        <v>1</v>
      </c>
      <c r="F102">
        <v>1007</v>
      </c>
      <c r="G102" t="s">
        <v>1091</v>
      </c>
      <c r="H102" s="6" t="s">
        <v>740</v>
      </c>
      <c r="I102" t="s">
        <v>625</v>
      </c>
      <c r="J102" t="s">
        <v>326</v>
      </c>
      <c r="K102" s="5">
        <v>485000</v>
      </c>
      <c r="L102" s="5">
        <f t="shared" si="1"/>
        <v>30</v>
      </c>
      <c r="M102">
        <v>90000</v>
      </c>
      <c r="N102">
        <v>0</v>
      </c>
      <c r="O102">
        <v>999</v>
      </c>
      <c r="P102" t="s">
        <v>332</v>
      </c>
      <c r="U102" t="s">
        <v>606</v>
      </c>
      <c r="V102" s="6" t="s">
        <v>689</v>
      </c>
      <c r="W102" s="5" t="s">
        <v>690</v>
      </c>
      <c r="X102" s="5" t="s">
        <v>691</v>
      </c>
      <c r="Y102">
        <v>77</v>
      </c>
      <c r="Z102">
        <v>77</v>
      </c>
      <c r="AB102">
        <v>1010801</v>
      </c>
      <c r="AC102">
        <v>1010802</v>
      </c>
      <c r="AD102">
        <v>10108</v>
      </c>
      <c r="AE102" s="1" t="s">
        <v>891</v>
      </c>
      <c r="AF102" t="s">
        <v>338</v>
      </c>
      <c r="AG102" t="s">
        <v>335</v>
      </c>
      <c r="AH102" s="2" t="s">
        <v>769</v>
      </c>
      <c r="AI102">
        <v>0</v>
      </c>
      <c r="AJ102">
        <v>0</v>
      </c>
      <c r="AK102">
        <v>0</v>
      </c>
      <c r="AL102" s="5">
        <v>101</v>
      </c>
      <c r="AM102" s="5">
        <v>3</v>
      </c>
      <c r="AN102" t="s">
        <v>1131</v>
      </c>
      <c r="AO102" t="s">
        <v>1114</v>
      </c>
    </row>
    <row r="103" spans="1:41" x14ac:dyDescent="0.15">
      <c r="A103">
        <v>10909</v>
      </c>
      <c r="B103">
        <v>109</v>
      </c>
      <c r="C103" s="1" t="s">
        <v>118</v>
      </c>
      <c r="D103" t="s">
        <v>339</v>
      </c>
      <c r="E103">
        <v>2</v>
      </c>
      <c r="F103">
        <v>1007</v>
      </c>
      <c r="G103" t="s">
        <v>1091</v>
      </c>
      <c r="H103" s="6" t="s">
        <v>741</v>
      </c>
      <c r="J103" t="s">
        <v>327</v>
      </c>
      <c r="K103" s="5">
        <v>490000</v>
      </c>
      <c r="L103" s="5">
        <f t="shared" si="1"/>
        <v>1</v>
      </c>
      <c r="M103">
        <v>90000</v>
      </c>
      <c r="N103">
        <v>5</v>
      </c>
      <c r="O103">
        <v>999</v>
      </c>
      <c r="P103" t="s">
        <v>332</v>
      </c>
      <c r="U103" t="s">
        <v>607</v>
      </c>
      <c r="V103" s="6" t="s">
        <v>689</v>
      </c>
      <c r="W103" s="5" t="s">
        <v>690</v>
      </c>
      <c r="X103" s="5" t="s">
        <v>691</v>
      </c>
      <c r="Y103">
        <v>273</v>
      </c>
      <c r="Z103">
        <v>273</v>
      </c>
      <c r="AB103">
        <v>1010901</v>
      </c>
      <c r="AC103">
        <v>1010902</v>
      </c>
      <c r="AD103">
        <v>10109</v>
      </c>
      <c r="AE103" s="6" t="s">
        <v>876</v>
      </c>
      <c r="AF103" t="s">
        <v>340</v>
      </c>
      <c r="AG103" t="s">
        <v>335</v>
      </c>
      <c r="AH103" s="2" t="s">
        <v>769</v>
      </c>
      <c r="AI103">
        <v>0</v>
      </c>
      <c r="AJ103">
        <v>0</v>
      </c>
      <c r="AK103">
        <v>0</v>
      </c>
      <c r="AL103" s="5">
        <v>102</v>
      </c>
      <c r="AM103" s="5">
        <v>6</v>
      </c>
      <c r="AN103" t="s">
        <v>1105</v>
      </c>
      <c r="AO103" t="s">
        <v>1117</v>
      </c>
    </row>
    <row r="104" spans="1:41" x14ac:dyDescent="0.15">
      <c r="A104">
        <v>10910</v>
      </c>
      <c r="B104">
        <v>109</v>
      </c>
      <c r="C104" s="1" t="s">
        <v>367</v>
      </c>
      <c r="D104" t="s">
        <v>330</v>
      </c>
      <c r="E104">
        <v>1</v>
      </c>
      <c r="F104">
        <v>1007</v>
      </c>
      <c r="G104" t="s">
        <v>1091</v>
      </c>
      <c r="H104" s="6" t="s">
        <v>866</v>
      </c>
      <c r="I104">
        <v>10911</v>
      </c>
      <c r="J104" t="s">
        <v>328</v>
      </c>
      <c r="K104" s="5">
        <v>495000</v>
      </c>
      <c r="L104" s="5">
        <f t="shared" si="1"/>
        <v>3</v>
      </c>
      <c r="M104">
        <v>90000</v>
      </c>
      <c r="N104">
        <v>0</v>
      </c>
      <c r="O104">
        <v>999</v>
      </c>
      <c r="P104" t="s">
        <v>332</v>
      </c>
      <c r="U104" t="s">
        <v>608</v>
      </c>
      <c r="V104" s="6" t="s">
        <v>689</v>
      </c>
      <c r="W104" s="5" t="s">
        <v>690</v>
      </c>
      <c r="X104" s="5" t="s">
        <v>691</v>
      </c>
      <c r="Y104">
        <v>79</v>
      </c>
      <c r="Z104">
        <v>79</v>
      </c>
      <c r="AB104">
        <v>1010701</v>
      </c>
      <c r="AC104">
        <v>1010702</v>
      </c>
      <c r="AD104">
        <v>10107</v>
      </c>
      <c r="AE104" s="1" t="s">
        <v>891</v>
      </c>
      <c r="AF104" t="s">
        <v>334</v>
      </c>
      <c r="AG104" t="s">
        <v>335</v>
      </c>
      <c r="AH104" s="2" t="s">
        <v>769</v>
      </c>
      <c r="AI104">
        <v>0</v>
      </c>
      <c r="AJ104">
        <v>0</v>
      </c>
      <c r="AK104">
        <v>0</v>
      </c>
      <c r="AL104" s="5">
        <v>101</v>
      </c>
      <c r="AM104" s="5">
        <v>2</v>
      </c>
      <c r="AN104" t="s">
        <v>1132</v>
      </c>
      <c r="AO104" t="s">
        <v>1115</v>
      </c>
    </row>
    <row r="105" spans="1:41" x14ac:dyDescent="0.15">
      <c r="A105">
        <v>10911</v>
      </c>
      <c r="B105">
        <v>109</v>
      </c>
      <c r="C105" s="1" t="s">
        <v>368</v>
      </c>
      <c r="D105" t="s">
        <v>337</v>
      </c>
      <c r="E105">
        <v>1</v>
      </c>
      <c r="F105">
        <v>1007</v>
      </c>
      <c r="G105" t="s">
        <v>1091</v>
      </c>
      <c r="H105" s="6" t="s">
        <v>733</v>
      </c>
      <c r="I105" t="s">
        <v>666</v>
      </c>
      <c r="J105" t="s">
        <v>319</v>
      </c>
      <c r="K105" s="5">
        <v>500000</v>
      </c>
      <c r="L105" s="5">
        <f t="shared" si="1"/>
        <v>3</v>
      </c>
      <c r="M105">
        <v>90000</v>
      </c>
      <c r="N105">
        <v>0</v>
      </c>
      <c r="O105">
        <v>999</v>
      </c>
      <c r="P105" t="s">
        <v>332</v>
      </c>
      <c r="U105" t="s">
        <v>609</v>
      </c>
      <c r="V105" s="6" t="s">
        <v>689</v>
      </c>
      <c r="W105" s="5" t="s">
        <v>690</v>
      </c>
      <c r="X105" s="5" t="s">
        <v>691</v>
      </c>
      <c r="Y105">
        <v>80</v>
      </c>
      <c r="Z105">
        <v>80</v>
      </c>
      <c r="AB105">
        <v>1010801</v>
      </c>
      <c r="AC105">
        <v>1010802</v>
      </c>
      <c r="AD105">
        <v>10108</v>
      </c>
      <c r="AE105" s="1" t="s">
        <v>891</v>
      </c>
      <c r="AF105" t="s">
        <v>338</v>
      </c>
      <c r="AG105" t="s">
        <v>335</v>
      </c>
      <c r="AH105" s="2" t="s">
        <v>769</v>
      </c>
      <c r="AI105">
        <v>0</v>
      </c>
      <c r="AJ105">
        <v>0</v>
      </c>
      <c r="AK105">
        <v>0</v>
      </c>
      <c r="AL105" s="5">
        <v>102</v>
      </c>
      <c r="AM105" s="5">
        <v>1</v>
      </c>
      <c r="AN105" t="s">
        <v>1133</v>
      </c>
      <c r="AO105" t="s">
        <v>1116</v>
      </c>
    </row>
    <row r="106" spans="1:41" x14ac:dyDescent="0.15">
      <c r="A106">
        <v>10912</v>
      </c>
      <c r="B106">
        <v>109</v>
      </c>
      <c r="C106" s="1" t="s">
        <v>369</v>
      </c>
      <c r="D106" t="s">
        <v>339</v>
      </c>
      <c r="E106">
        <v>2</v>
      </c>
      <c r="F106">
        <v>1007</v>
      </c>
      <c r="G106" t="s">
        <v>1091</v>
      </c>
      <c r="H106" s="6" t="s">
        <v>734</v>
      </c>
      <c r="J106" t="s">
        <v>329</v>
      </c>
      <c r="K106" s="5">
        <v>505000</v>
      </c>
      <c r="L106" s="5">
        <f t="shared" si="1"/>
        <v>3</v>
      </c>
      <c r="M106">
        <v>90000</v>
      </c>
      <c r="N106">
        <v>5</v>
      </c>
      <c r="O106">
        <v>999</v>
      </c>
      <c r="P106" t="s">
        <v>332</v>
      </c>
      <c r="U106" t="s">
        <v>610</v>
      </c>
      <c r="V106" s="6" t="s">
        <v>689</v>
      </c>
      <c r="W106" s="5" t="s">
        <v>690</v>
      </c>
      <c r="X106" s="5" t="s">
        <v>691</v>
      </c>
      <c r="Y106">
        <v>283</v>
      </c>
      <c r="Z106">
        <v>283</v>
      </c>
      <c r="AB106">
        <v>1010901</v>
      </c>
      <c r="AC106">
        <v>1010902</v>
      </c>
      <c r="AD106">
        <v>10109</v>
      </c>
      <c r="AE106" s="6" t="s">
        <v>876</v>
      </c>
      <c r="AF106" t="s">
        <v>340</v>
      </c>
      <c r="AG106" t="s">
        <v>335</v>
      </c>
      <c r="AH106" s="2" t="s">
        <v>769</v>
      </c>
      <c r="AI106">
        <v>0</v>
      </c>
      <c r="AJ106">
        <v>0</v>
      </c>
      <c r="AK106">
        <v>0</v>
      </c>
      <c r="AL106" s="5">
        <v>101</v>
      </c>
      <c r="AM106" s="5">
        <v>2</v>
      </c>
      <c r="AN106" t="s">
        <v>1134</v>
      </c>
      <c r="AO106" t="s">
        <v>1115</v>
      </c>
    </row>
    <row r="107" spans="1:41" x14ac:dyDescent="0.15">
      <c r="A107">
        <v>11001</v>
      </c>
      <c r="B107">
        <v>110</v>
      </c>
      <c r="C107" s="1" t="s">
        <v>892</v>
      </c>
      <c r="D107" t="s">
        <v>339</v>
      </c>
      <c r="E107">
        <v>1</v>
      </c>
      <c r="F107">
        <v>1007</v>
      </c>
      <c r="G107" t="s">
        <v>1091</v>
      </c>
      <c r="H107" s="6" t="s">
        <v>735</v>
      </c>
      <c r="I107">
        <v>11002</v>
      </c>
      <c r="J107" t="s">
        <v>307</v>
      </c>
      <c r="K107" s="5">
        <v>10000</v>
      </c>
      <c r="L107" s="5">
        <f t="shared" si="1"/>
        <v>3</v>
      </c>
      <c r="M107">
        <v>100000</v>
      </c>
      <c r="N107">
        <v>0</v>
      </c>
      <c r="O107">
        <v>999</v>
      </c>
      <c r="P107" s="1" t="s">
        <v>841</v>
      </c>
      <c r="U107" t="s">
        <v>611</v>
      </c>
      <c r="V107" s="6" t="s">
        <v>689</v>
      </c>
      <c r="W107" s="5" t="s">
        <v>690</v>
      </c>
      <c r="X107" s="5" t="s">
        <v>691</v>
      </c>
      <c r="Y107">
        <v>82</v>
      </c>
      <c r="Z107">
        <v>82</v>
      </c>
      <c r="AB107">
        <v>1010101</v>
      </c>
      <c r="AC107">
        <v>1010102</v>
      </c>
      <c r="AD107">
        <v>10101</v>
      </c>
      <c r="AE107" s="1" t="s">
        <v>891</v>
      </c>
      <c r="AF107" t="s">
        <v>344</v>
      </c>
      <c r="AG107" t="s">
        <v>335</v>
      </c>
      <c r="AH107" s="2" t="s">
        <v>769</v>
      </c>
      <c r="AI107">
        <v>0</v>
      </c>
      <c r="AJ107">
        <v>0</v>
      </c>
      <c r="AK107">
        <v>0</v>
      </c>
      <c r="AL107" s="5">
        <v>102</v>
      </c>
      <c r="AM107" s="5">
        <v>1</v>
      </c>
      <c r="AN107" t="s">
        <v>1130</v>
      </c>
      <c r="AO107" t="s">
        <v>1116</v>
      </c>
    </row>
    <row r="108" spans="1:41" x14ac:dyDescent="0.15">
      <c r="A108">
        <v>11002</v>
      </c>
      <c r="B108">
        <v>110</v>
      </c>
      <c r="C108" s="1" t="s">
        <v>119</v>
      </c>
      <c r="D108" t="s">
        <v>345</v>
      </c>
      <c r="E108">
        <v>1</v>
      </c>
      <c r="F108">
        <v>1007</v>
      </c>
      <c r="G108" t="s">
        <v>1091</v>
      </c>
      <c r="H108" s="6" t="s">
        <v>736</v>
      </c>
      <c r="I108" t="s">
        <v>626</v>
      </c>
      <c r="J108" t="s">
        <v>309</v>
      </c>
      <c r="K108" s="5">
        <v>10100</v>
      </c>
      <c r="L108" s="5">
        <f t="shared" si="1"/>
        <v>30</v>
      </c>
      <c r="M108">
        <v>100000</v>
      </c>
      <c r="N108">
        <v>0</v>
      </c>
      <c r="O108">
        <v>999</v>
      </c>
      <c r="P108" s="1" t="s">
        <v>841</v>
      </c>
      <c r="U108" t="s">
        <v>612</v>
      </c>
      <c r="V108" s="6" t="s">
        <v>689</v>
      </c>
      <c r="W108" s="5" t="s">
        <v>690</v>
      </c>
      <c r="X108" s="5" t="s">
        <v>691</v>
      </c>
      <c r="Y108">
        <v>83</v>
      </c>
      <c r="Z108">
        <v>83</v>
      </c>
      <c r="AB108">
        <v>1010201</v>
      </c>
      <c r="AC108">
        <v>1010202</v>
      </c>
      <c r="AD108">
        <v>10102</v>
      </c>
      <c r="AE108" s="1" t="s">
        <v>891</v>
      </c>
      <c r="AF108" t="s">
        <v>346</v>
      </c>
      <c r="AG108" t="s">
        <v>335</v>
      </c>
      <c r="AH108" s="2" t="s">
        <v>769</v>
      </c>
      <c r="AI108">
        <v>0</v>
      </c>
      <c r="AJ108">
        <v>0</v>
      </c>
      <c r="AK108">
        <v>0</v>
      </c>
      <c r="AL108" s="5">
        <v>101</v>
      </c>
      <c r="AM108" s="5">
        <v>3</v>
      </c>
      <c r="AN108" t="s">
        <v>1131</v>
      </c>
      <c r="AO108" t="s">
        <v>1114</v>
      </c>
    </row>
    <row r="109" spans="1:41" x14ac:dyDescent="0.15">
      <c r="A109">
        <v>11003</v>
      </c>
      <c r="B109">
        <v>110</v>
      </c>
      <c r="C109" s="1" t="s">
        <v>120</v>
      </c>
      <c r="D109" t="s">
        <v>330</v>
      </c>
      <c r="E109">
        <v>2</v>
      </c>
      <c r="F109">
        <v>1007</v>
      </c>
      <c r="G109" t="s">
        <v>1091</v>
      </c>
      <c r="H109" s="6" t="s">
        <v>737</v>
      </c>
      <c r="J109" t="s">
        <v>321</v>
      </c>
      <c r="K109" s="5">
        <v>10200</v>
      </c>
      <c r="L109" s="5">
        <f t="shared" si="1"/>
        <v>1</v>
      </c>
      <c r="M109">
        <v>100000</v>
      </c>
      <c r="N109">
        <v>5</v>
      </c>
      <c r="O109">
        <v>999</v>
      </c>
      <c r="P109" s="1" t="s">
        <v>841</v>
      </c>
      <c r="U109" t="s">
        <v>613</v>
      </c>
      <c r="V109" s="6" t="s">
        <v>689</v>
      </c>
      <c r="W109" s="5" t="s">
        <v>690</v>
      </c>
      <c r="X109" s="5" t="s">
        <v>691</v>
      </c>
      <c r="Y109">
        <v>294</v>
      </c>
      <c r="Z109">
        <v>294</v>
      </c>
      <c r="AB109">
        <v>1010301</v>
      </c>
      <c r="AC109">
        <v>1010302</v>
      </c>
      <c r="AD109">
        <v>10103</v>
      </c>
      <c r="AE109" s="6" t="s">
        <v>876</v>
      </c>
      <c r="AF109" t="s">
        <v>349</v>
      </c>
      <c r="AG109" t="s">
        <v>335</v>
      </c>
      <c r="AH109" s="2" t="s">
        <v>769</v>
      </c>
      <c r="AI109">
        <v>0</v>
      </c>
      <c r="AJ109">
        <v>0</v>
      </c>
      <c r="AK109">
        <v>0</v>
      </c>
      <c r="AL109" s="5">
        <v>102</v>
      </c>
      <c r="AM109" s="5">
        <v>6</v>
      </c>
      <c r="AN109" t="s">
        <v>1105</v>
      </c>
      <c r="AO109" t="s">
        <v>1117</v>
      </c>
    </row>
    <row r="110" spans="1:41" x14ac:dyDescent="0.15">
      <c r="A110">
        <v>11004</v>
      </c>
      <c r="B110">
        <v>110</v>
      </c>
      <c r="C110" s="1" t="s">
        <v>121</v>
      </c>
      <c r="D110" t="s">
        <v>337</v>
      </c>
      <c r="E110">
        <v>1</v>
      </c>
      <c r="F110">
        <v>1007</v>
      </c>
      <c r="G110" t="s">
        <v>1091</v>
      </c>
      <c r="H110" s="6" t="s">
        <v>738</v>
      </c>
      <c r="I110">
        <v>11005</v>
      </c>
      <c r="J110" t="s">
        <v>322</v>
      </c>
      <c r="K110" s="5">
        <v>10300</v>
      </c>
      <c r="L110" s="5">
        <f t="shared" si="1"/>
        <v>3</v>
      </c>
      <c r="M110">
        <v>100000</v>
      </c>
      <c r="N110">
        <v>0</v>
      </c>
      <c r="O110">
        <v>999</v>
      </c>
      <c r="P110" s="1" t="s">
        <v>841</v>
      </c>
      <c r="U110" t="s">
        <v>563</v>
      </c>
      <c r="V110" s="6" t="s">
        <v>689</v>
      </c>
      <c r="W110" s="5" t="s">
        <v>690</v>
      </c>
      <c r="X110" s="5" t="s">
        <v>691</v>
      </c>
      <c r="Y110">
        <v>85</v>
      </c>
      <c r="Z110">
        <v>85</v>
      </c>
      <c r="AB110">
        <v>1010401</v>
      </c>
      <c r="AC110">
        <v>1010402</v>
      </c>
      <c r="AD110">
        <v>10104</v>
      </c>
      <c r="AE110" s="1" t="s">
        <v>891</v>
      </c>
      <c r="AF110" t="s">
        <v>352</v>
      </c>
      <c r="AG110" t="s">
        <v>335</v>
      </c>
      <c r="AH110" s="2" t="s">
        <v>769</v>
      </c>
      <c r="AI110">
        <v>0</v>
      </c>
      <c r="AJ110">
        <v>0</v>
      </c>
      <c r="AK110">
        <v>0</v>
      </c>
      <c r="AL110" s="5">
        <v>101</v>
      </c>
      <c r="AM110" s="5">
        <v>2</v>
      </c>
      <c r="AN110" t="s">
        <v>1132</v>
      </c>
      <c r="AO110" t="s">
        <v>1115</v>
      </c>
    </row>
    <row r="111" spans="1:41" x14ac:dyDescent="0.15">
      <c r="A111">
        <v>11005</v>
      </c>
      <c r="B111">
        <v>110</v>
      </c>
      <c r="C111" s="1" t="s">
        <v>122</v>
      </c>
      <c r="D111" t="s">
        <v>339</v>
      </c>
      <c r="E111">
        <v>1</v>
      </c>
      <c r="F111">
        <v>1007</v>
      </c>
      <c r="G111" t="s">
        <v>1091</v>
      </c>
      <c r="H111" s="6" t="s">
        <v>739</v>
      </c>
      <c r="I111" t="s">
        <v>667</v>
      </c>
      <c r="J111" t="s">
        <v>323</v>
      </c>
      <c r="K111" s="5">
        <v>10400</v>
      </c>
      <c r="L111" s="5">
        <f t="shared" si="1"/>
        <v>3</v>
      </c>
      <c r="M111">
        <v>100000</v>
      </c>
      <c r="N111">
        <v>0</v>
      </c>
      <c r="O111">
        <v>999</v>
      </c>
      <c r="P111" s="1" t="s">
        <v>841</v>
      </c>
      <c r="U111" t="s">
        <v>564</v>
      </c>
      <c r="V111" s="6" t="s">
        <v>689</v>
      </c>
      <c r="W111" s="5" t="s">
        <v>690</v>
      </c>
      <c r="X111" s="5" t="s">
        <v>691</v>
      </c>
      <c r="Y111">
        <v>86</v>
      </c>
      <c r="Z111">
        <v>86</v>
      </c>
      <c r="AB111">
        <v>1010501</v>
      </c>
      <c r="AC111">
        <v>1010502</v>
      </c>
      <c r="AD111">
        <v>10105</v>
      </c>
      <c r="AE111" s="1" t="s">
        <v>891</v>
      </c>
      <c r="AF111" t="s">
        <v>353</v>
      </c>
      <c r="AG111" t="s">
        <v>335</v>
      </c>
      <c r="AH111" s="2" t="s">
        <v>769</v>
      </c>
      <c r="AI111">
        <v>0</v>
      </c>
      <c r="AJ111">
        <v>0</v>
      </c>
      <c r="AK111">
        <v>0</v>
      </c>
      <c r="AL111" s="5">
        <v>102</v>
      </c>
      <c r="AM111" s="5">
        <v>1</v>
      </c>
      <c r="AN111" t="s">
        <v>1133</v>
      </c>
      <c r="AO111" t="s">
        <v>1116</v>
      </c>
    </row>
    <row r="112" spans="1:41" x14ac:dyDescent="0.15">
      <c r="A112">
        <v>11006</v>
      </c>
      <c r="B112">
        <v>110</v>
      </c>
      <c r="C112" s="1" t="s">
        <v>123</v>
      </c>
      <c r="D112" t="s">
        <v>345</v>
      </c>
      <c r="E112">
        <v>2</v>
      </c>
      <c r="F112">
        <v>1007</v>
      </c>
      <c r="G112" t="s">
        <v>1091</v>
      </c>
      <c r="H112" s="6" t="s">
        <v>740</v>
      </c>
      <c r="J112" t="s">
        <v>324</v>
      </c>
      <c r="K112" s="5">
        <v>10500</v>
      </c>
      <c r="L112" s="5">
        <f t="shared" si="1"/>
        <v>3</v>
      </c>
      <c r="M112">
        <v>100000</v>
      </c>
      <c r="N112">
        <v>5</v>
      </c>
      <c r="O112">
        <v>999</v>
      </c>
      <c r="P112" s="1" t="s">
        <v>841</v>
      </c>
      <c r="U112" t="s">
        <v>565</v>
      </c>
      <c r="V112" s="6" t="s">
        <v>689</v>
      </c>
      <c r="W112" s="5" t="s">
        <v>690</v>
      </c>
      <c r="X112" s="5" t="s">
        <v>691</v>
      </c>
      <c r="Y112">
        <v>304</v>
      </c>
      <c r="Z112">
        <v>304</v>
      </c>
      <c r="AB112">
        <v>1010601</v>
      </c>
      <c r="AC112">
        <v>1010602</v>
      </c>
      <c r="AD112">
        <v>10106</v>
      </c>
      <c r="AE112" s="6" t="s">
        <v>876</v>
      </c>
      <c r="AF112" t="s">
        <v>354</v>
      </c>
      <c r="AG112" t="s">
        <v>335</v>
      </c>
      <c r="AH112" s="2" t="s">
        <v>769</v>
      </c>
      <c r="AI112">
        <v>0</v>
      </c>
      <c r="AJ112">
        <v>0</v>
      </c>
      <c r="AK112">
        <v>0</v>
      </c>
      <c r="AL112" s="5">
        <v>101</v>
      </c>
      <c r="AM112" s="5">
        <v>2</v>
      </c>
      <c r="AN112" t="s">
        <v>1134</v>
      </c>
      <c r="AO112" t="s">
        <v>1115</v>
      </c>
    </row>
    <row r="113" spans="1:41" x14ac:dyDescent="0.15">
      <c r="A113">
        <v>11007</v>
      </c>
      <c r="B113">
        <v>110</v>
      </c>
      <c r="C113" s="1" t="s">
        <v>124</v>
      </c>
      <c r="D113" t="s">
        <v>330</v>
      </c>
      <c r="E113">
        <v>1</v>
      </c>
      <c r="F113">
        <v>1007</v>
      </c>
      <c r="G113" t="s">
        <v>1091</v>
      </c>
      <c r="H113" s="6" t="s">
        <v>741</v>
      </c>
      <c r="I113">
        <v>11008</v>
      </c>
      <c r="J113" t="s">
        <v>325</v>
      </c>
      <c r="K113" s="5">
        <v>10600</v>
      </c>
      <c r="L113" s="5">
        <f t="shared" si="1"/>
        <v>3</v>
      </c>
      <c r="M113">
        <v>100000</v>
      </c>
      <c r="N113">
        <v>0</v>
      </c>
      <c r="O113">
        <v>999</v>
      </c>
      <c r="P113" s="1" t="s">
        <v>841</v>
      </c>
      <c r="U113" t="s">
        <v>566</v>
      </c>
      <c r="V113" s="6" t="s">
        <v>689</v>
      </c>
      <c r="W113" s="5" t="s">
        <v>690</v>
      </c>
      <c r="X113" s="5" t="s">
        <v>691</v>
      </c>
      <c r="Y113">
        <v>88</v>
      </c>
      <c r="Z113">
        <v>88</v>
      </c>
      <c r="AB113">
        <v>1010701</v>
      </c>
      <c r="AC113">
        <v>1010702</v>
      </c>
      <c r="AD113">
        <v>10107</v>
      </c>
      <c r="AE113" s="1" t="s">
        <v>891</v>
      </c>
      <c r="AF113" t="s">
        <v>334</v>
      </c>
      <c r="AG113" t="s">
        <v>335</v>
      </c>
      <c r="AH113" s="2" t="s">
        <v>769</v>
      </c>
      <c r="AI113">
        <v>0</v>
      </c>
      <c r="AJ113">
        <v>0</v>
      </c>
      <c r="AK113">
        <v>0</v>
      </c>
      <c r="AL113" s="5">
        <v>102</v>
      </c>
      <c r="AM113" s="5">
        <v>1</v>
      </c>
      <c r="AN113" t="s">
        <v>1130</v>
      </c>
      <c r="AO113" t="s">
        <v>1116</v>
      </c>
    </row>
    <row r="114" spans="1:41" x14ac:dyDescent="0.15">
      <c r="A114">
        <v>11008</v>
      </c>
      <c r="B114">
        <v>110</v>
      </c>
      <c r="C114" s="1" t="s">
        <v>125</v>
      </c>
      <c r="D114" t="s">
        <v>337</v>
      </c>
      <c r="E114">
        <v>1</v>
      </c>
      <c r="F114">
        <v>1007</v>
      </c>
      <c r="G114" t="s">
        <v>1091</v>
      </c>
      <c r="H114" s="6" t="s">
        <v>866</v>
      </c>
      <c r="I114" t="s">
        <v>627</v>
      </c>
      <c r="J114" t="s">
        <v>326</v>
      </c>
      <c r="K114" s="5">
        <v>10700</v>
      </c>
      <c r="L114" s="5">
        <f t="shared" si="1"/>
        <v>30</v>
      </c>
      <c r="M114">
        <v>100000</v>
      </c>
      <c r="N114">
        <v>0</v>
      </c>
      <c r="O114">
        <v>999</v>
      </c>
      <c r="P114" s="1" t="s">
        <v>841</v>
      </c>
      <c r="U114" t="s">
        <v>567</v>
      </c>
      <c r="V114" s="6" t="s">
        <v>689</v>
      </c>
      <c r="W114" s="5" t="s">
        <v>690</v>
      </c>
      <c r="X114" s="5" t="s">
        <v>691</v>
      </c>
      <c r="Y114">
        <v>89</v>
      </c>
      <c r="Z114">
        <v>89</v>
      </c>
      <c r="AB114">
        <v>1010801</v>
      </c>
      <c r="AC114">
        <v>1010802</v>
      </c>
      <c r="AD114">
        <v>10108</v>
      </c>
      <c r="AE114" s="1" t="s">
        <v>891</v>
      </c>
      <c r="AF114" t="s">
        <v>338</v>
      </c>
      <c r="AG114" t="s">
        <v>335</v>
      </c>
      <c r="AH114" s="2" t="s">
        <v>769</v>
      </c>
      <c r="AI114">
        <v>0</v>
      </c>
      <c r="AJ114">
        <v>0</v>
      </c>
      <c r="AK114">
        <v>0</v>
      </c>
      <c r="AL114" s="5">
        <v>101</v>
      </c>
      <c r="AM114" s="5">
        <v>3</v>
      </c>
      <c r="AN114" t="s">
        <v>1131</v>
      </c>
      <c r="AO114" t="s">
        <v>1114</v>
      </c>
    </row>
    <row r="115" spans="1:41" x14ac:dyDescent="0.15">
      <c r="A115">
        <v>11009</v>
      </c>
      <c r="B115">
        <v>110</v>
      </c>
      <c r="C115" s="1" t="s">
        <v>126</v>
      </c>
      <c r="D115" t="s">
        <v>339</v>
      </c>
      <c r="E115">
        <v>2</v>
      </c>
      <c r="F115">
        <v>1007</v>
      </c>
      <c r="G115" t="s">
        <v>1091</v>
      </c>
      <c r="H115" s="6" t="s">
        <v>733</v>
      </c>
      <c r="J115" t="s">
        <v>327</v>
      </c>
      <c r="K115" s="5">
        <v>10800</v>
      </c>
      <c r="L115" s="5">
        <f t="shared" si="1"/>
        <v>1</v>
      </c>
      <c r="M115">
        <v>100000</v>
      </c>
      <c r="N115">
        <v>5</v>
      </c>
      <c r="O115">
        <v>999</v>
      </c>
      <c r="P115" s="1" t="s">
        <v>841</v>
      </c>
      <c r="U115" t="s">
        <v>568</v>
      </c>
      <c r="V115" s="6" t="s">
        <v>689</v>
      </c>
      <c r="W115" s="5" t="s">
        <v>690</v>
      </c>
      <c r="X115" s="5" t="s">
        <v>691</v>
      </c>
      <c r="Y115">
        <v>315</v>
      </c>
      <c r="Z115">
        <v>315</v>
      </c>
      <c r="AB115">
        <v>1010901</v>
      </c>
      <c r="AC115">
        <v>1010902</v>
      </c>
      <c r="AD115">
        <v>10109</v>
      </c>
      <c r="AE115" s="6" t="s">
        <v>876</v>
      </c>
      <c r="AF115" t="s">
        <v>340</v>
      </c>
      <c r="AG115" t="s">
        <v>335</v>
      </c>
      <c r="AH115" s="2" t="s">
        <v>769</v>
      </c>
      <c r="AI115">
        <v>0</v>
      </c>
      <c r="AJ115">
        <v>0</v>
      </c>
      <c r="AK115">
        <v>0</v>
      </c>
      <c r="AL115" s="5">
        <v>102</v>
      </c>
      <c r="AM115" s="5">
        <v>6</v>
      </c>
      <c r="AN115" t="s">
        <v>1105</v>
      </c>
      <c r="AO115" t="s">
        <v>1117</v>
      </c>
    </row>
    <row r="116" spans="1:41" x14ac:dyDescent="0.15">
      <c r="A116">
        <v>11010</v>
      </c>
      <c r="B116">
        <v>110</v>
      </c>
      <c r="C116" s="1" t="s">
        <v>370</v>
      </c>
      <c r="D116" t="s">
        <v>330</v>
      </c>
      <c r="E116">
        <v>1</v>
      </c>
      <c r="F116">
        <v>1007</v>
      </c>
      <c r="G116" t="s">
        <v>1091</v>
      </c>
      <c r="H116" s="6" t="s">
        <v>734</v>
      </c>
      <c r="I116">
        <v>11011</v>
      </c>
      <c r="J116" t="s">
        <v>328</v>
      </c>
      <c r="K116" s="5">
        <v>10900</v>
      </c>
      <c r="L116" s="5">
        <f t="shared" si="1"/>
        <v>3</v>
      </c>
      <c r="M116">
        <v>100000</v>
      </c>
      <c r="N116">
        <v>0</v>
      </c>
      <c r="O116">
        <v>999</v>
      </c>
      <c r="P116" s="1" t="s">
        <v>841</v>
      </c>
      <c r="U116" t="s">
        <v>569</v>
      </c>
      <c r="V116" s="6" t="s">
        <v>689</v>
      </c>
      <c r="W116" s="5" t="s">
        <v>690</v>
      </c>
      <c r="X116" s="5" t="s">
        <v>691</v>
      </c>
      <c r="Y116">
        <v>91</v>
      </c>
      <c r="Z116">
        <v>91</v>
      </c>
      <c r="AB116">
        <v>1010701</v>
      </c>
      <c r="AC116">
        <v>1010702</v>
      </c>
      <c r="AD116">
        <v>10107</v>
      </c>
      <c r="AE116" s="1" t="s">
        <v>891</v>
      </c>
      <c r="AF116" t="s">
        <v>334</v>
      </c>
      <c r="AG116" t="s">
        <v>335</v>
      </c>
      <c r="AH116" s="2" t="s">
        <v>769</v>
      </c>
      <c r="AI116">
        <v>0</v>
      </c>
      <c r="AJ116">
        <v>0</v>
      </c>
      <c r="AK116">
        <v>0</v>
      </c>
      <c r="AL116" s="5">
        <v>101</v>
      </c>
      <c r="AM116" s="5">
        <v>2</v>
      </c>
      <c r="AN116" t="s">
        <v>1132</v>
      </c>
      <c r="AO116" t="s">
        <v>1115</v>
      </c>
    </row>
    <row r="117" spans="1:41" x14ac:dyDescent="0.15">
      <c r="A117">
        <v>11011</v>
      </c>
      <c r="B117">
        <v>110</v>
      </c>
      <c r="C117" s="1" t="s">
        <v>371</v>
      </c>
      <c r="D117" t="s">
        <v>337</v>
      </c>
      <c r="E117">
        <v>1</v>
      </c>
      <c r="F117">
        <v>1007</v>
      </c>
      <c r="G117" t="s">
        <v>1091</v>
      </c>
      <c r="H117" s="6" t="s">
        <v>735</v>
      </c>
      <c r="I117" t="s">
        <v>668</v>
      </c>
      <c r="J117" t="s">
        <v>319</v>
      </c>
      <c r="K117" s="5">
        <v>11000</v>
      </c>
      <c r="L117" s="5">
        <f t="shared" si="1"/>
        <v>3</v>
      </c>
      <c r="M117">
        <v>100000</v>
      </c>
      <c r="N117">
        <v>0</v>
      </c>
      <c r="O117">
        <v>999</v>
      </c>
      <c r="P117" s="1" t="s">
        <v>841</v>
      </c>
      <c r="U117" t="s">
        <v>570</v>
      </c>
      <c r="V117" s="6" t="s">
        <v>689</v>
      </c>
      <c r="W117" s="5" t="s">
        <v>690</v>
      </c>
      <c r="X117" s="5" t="s">
        <v>691</v>
      </c>
      <c r="Y117">
        <v>92</v>
      </c>
      <c r="Z117">
        <v>92</v>
      </c>
      <c r="AB117">
        <v>1010801</v>
      </c>
      <c r="AC117">
        <v>1010802</v>
      </c>
      <c r="AD117">
        <v>10108</v>
      </c>
      <c r="AE117" s="1" t="s">
        <v>891</v>
      </c>
      <c r="AF117" t="s">
        <v>338</v>
      </c>
      <c r="AG117" t="s">
        <v>335</v>
      </c>
      <c r="AH117" s="2" t="s">
        <v>769</v>
      </c>
      <c r="AI117">
        <v>0</v>
      </c>
      <c r="AJ117">
        <v>0</v>
      </c>
      <c r="AK117">
        <v>0</v>
      </c>
      <c r="AL117" s="5">
        <v>102</v>
      </c>
      <c r="AM117" s="5">
        <v>1</v>
      </c>
      <c r="AN117" t="s">
        <v>1133</v>
      </c>
      <c r="AO117" t="s">
        <v>1116</v>
      </c>
    </row>
    <row r="118" spans="1:41" x14ac:dyDescent="0.15">
      <c r="A118">
        <v>11012</v>
      </c>
      <c r="B118">
        <v>110</v>
      </c>
      <c r="C118" s="1" t="s">
        <v>372</v>
      </c>
      <c r="D118" t="s">
        <v>339</v>
      </c>
      <c r="E118">
        <v>2</v>
      </c>
      <c r="F118">
        <v>1007</v>
      </c>
      <c r="G118" t="s">
        <v>1091</v>
      </c>
      <c r="H118" s="6" t="s">
        <v>736</v>
      </c>
      <c r="J118" t="s">
        <v>329</v>
      </c>
      <c r="K118" s="5">
        <v>11100</v>
      </c>
      <c r="L118" s="5">
        <f t="shared" si="1"/>
        <v>3</v>
      </c>
      <c r="M118">
        <v>100000</v>
      </c>
      <c r="N118">
        <v>5</v>
      </c>
      <c r="O118">
        <v>999</v>
      </c>
      <c r="P118" s="1" t="s">
        <v>841</v>
      </c>
      <c r="U118" t="s">
        <v>571</v>
      </c>
      <c r="V118" s="6" t="s">
        <v>689</v>
      </c>
      <c r="W118" s="5" t="s">
        <v>690</v>
      </c>
      <c r="X118" s="5" t="s">
        <v>691</v>
      </c>
      <c r="Y118">
        <v>325</v>
      </c>
      <c r="Z118">
        <v>325</v>
      </c>
      <c r="AB118">
        <v>1010901</v>
      </c>
      <c r="AC118">
        <v>1010902</v>
      </c>
      <c r="AD118">
        <v>10109</v>
      </c>
      <c r="AE118" s="6" t="s">
        <v>876</v>
      </c>
      <c r="AF118" t="s">
        <v>340</v>
      </c>
      <c r="AG118" t="s">
        <v>335</v>
      </c>
      <c r="AH118" s="2" t="s">
        <v>769</v>
      </c>
      <c r="AI118">
        <v>0</v>
      </c>
      <c r="AJ118">
        <v>0</v>
      </c>
      <c r="AK118">
        <v>0</v>
      </c>
      <c r="AL118" s="5">
        <v>101</v>
      </c>
      <c r="AM118" s="5">
        <v>2</v>
      </c>
      <c r="AN118" t="s">
        <v>1134</v>
      </c>
      <c r="AO118" t="s">
        <v>1115</v>
      </c>
    </row>
    <row r="119" spans="1:41" x14ac:dyDescent="0.15">
      <c r="A119">
        <v>11101</v>
      </c>
      <c r="B119">
        <v>111</v>
      </c>
      <c r="C119" s="1" t="s">
        <v>893</v>
      </c>
      <c r="D119" t="s">
        <v>339</v>
      </c>
      <c r="E119">
        <v>1</v>
      </c>
      <c r="F119">
        <v>1007</v>
      </c>
      <c r="G119" t="s">
        <v>1091</v>
      </c>
      <c r="H119" s="6" t="s">
        <v>737</v>
      </c>
      <c r="I119">
        <v>11102</v>
      </c>
      <c r="J119" t="s">
        <v>307</v>
      </c>
      <c r="K119" s="5">
        <v>11200</v>
      </c>
      <c r="L119" s="5">
        <f t="shared" si="1"/>
        <v>3</v>
      </c>
      <c r="M119">
        <v>110000</v>
      </c>
      <c r="N119">
        <v>0</v>
      </c>
      <c r="O119">
        <v>999</v>
      </c>
      <c r="P119" s="1" t="s">
        <v>841</v>
      </c>
      <c r="U119" t="s">
        <v>572</v>
      </c>
      <c r="V119" s="6" t="s">
        <v>689</v>
      </c>
      <c r="W119" s="5" t="s">
        <v>690</v>
      </c>
      <c r="X119" s="5" t="s">
        <v>691</v>
      </c>
      <c r="Y119">
        <v>94</v>
      </c>
      <c r="Z119">
        <v>94</v>
      </c>
      <c r="AB119">
        <v>1010101</v>
      </c>
      <c r="AC119">
        <v>1010102</v>
      </c>
      <c r="AD119">
        <v>10101</v>
      </c>
      <c r="AE119" s="1" t="s">
        <v>894</v>
      </c>
      <c r="AF119" t="s">
        <v>344</v>
      </c>
      <c r="AG119" t="s">
        <v>335</v>
      </c>
      <c r="AH119" s="2" t="s">
        <v>769</v>
      </c>
      <c r="AI119">
        <v>0</v>
      </c>
      <c r="AJ119">
        <v>0</v>
      </c>
      <c r="AK119">
        <v>0</v>
      </c>
      <c r="AL119" s="5">
        <v>102</v>
      </c>
      <c r="AM119" s="5">
        <v>1</v>
      </c>
      <c r="AN119" t="s">
        <v>1130</v>
      </c>
      <c r="AO119" t="s">
        <v>1116</v>
      </c>
    </row>
    <row r="120" spans="1:41" x14ac:dyDescent="0.15">
      <c r="A120">
        <v>11102</v>
      </c>
      <c r="B120">
        <v>111</v>
      </c>
      <c r="C120" s="1" t="s">
        <v>127</v>
      </c>
      <c r="D120" t="s">
        <v>345</v>
      </c>
      <c r="E120">
        <v>1</v>
      </c>
      <c r="F120">
        <v>1007</v>
      </c>
      <c r="G120" t="s">
        <v>1091</v>
      </c>
      <c r="H120" s="6" t="s">
        <v>738</v>
      </c>
      <c r="I120" t="s">
        <v>628</v>
      </c>
      <c r="J120" t="s">
        <v>309</v>
      </c>
      <c r="K120" s="5">
        <v>11300</v>
      </c>
      <c r="L120" s="5">
        <f t="shared" si="1"/>
        <v>30</v>
      </c>
      <c r="M120">
        <v>110000</v>
      </c>
      <c r="N120">
        <v>0</v>
      </c>
      <c r="O120">
        <v>999</v>
      </c>
      <c r="P120" s="1" t="s">
        <v>841</v>
      </c>
      <c r="U120" t="s">
        <v>573</v>
      </c>
      <c r="V120" s="6" t="s">
        <v>689</v>
      </c>
      <c r="W120" s="5" t="s">
        <v>690</v>
      </c>
      <c r="X120" s="5" t="s">
        <v>691</v>
      </c>
      <c r="Y120">
        <v>95</v>
      </c>
      <c r="Z120">
        <v>95</v>
      </c>
      <c r="AB120">
        <v>1010201</v>
      </c>
      <c r="AC120">
        <v>1010202</v>
      </c>
      <c r="AD120">
        <v>10102</v>
      </c>
      <c r="AE120" s="1" t="s">
        <v>894</v>
      </c>
      <c r="AF120" t="s">
        <v>346</v>
      </c>
      <c r="AG120" t="s">
        <v>335</v>
      </c>
      <c r="AH120" s="2" t="s">
        <v>769</v>
      </c>
      <c r="AI120">
        <v>0</v>
      </c>
      <c r="AJ120">
        <v>0</v>
      </c>
      <c r="AK120">
        <v>0</v>
      </c>
      <c r="AL120" s="5">
        <v>101</v>
      </c>
      <c r="AM120" s="5">
        <v>3</v>
      </c>
      <c r="AN120" t="s">
        <v>1131</v>
      </c>
      <c r="AO120" t="s">
        <v>1114</v>
      </c>
    </row>
    <row r="121" spans="1:41" x14ac:dyDescent="0.15">
      <c r="A121">
        <v>11103</v>
      </c>
      <c r="B121">
        <v>111</v>
      </c>
      <c r="C121" s="1" t="s">
        <v>128</v>
      </c>
      <c r="D121" t="s">
        <v>330</v>
      </c>
      <c r="E121">
        <v>2</v>
      </c>
      <c r="F121">
        <v>1007</v>
      </c>
      <c r="G121" t="s">
        <v>1091</v>
      </c>
      <c r="H121" s="6" t="s">
        <v>739</v>
      </c>
      <c r="J121" t="s">
        <v>321</v>
      </c>
      <c r="K121" s="5">
        <v>11400</v>
      </c>
      <c r="L121" s="5">
        <f t="shared" si="1"/>
        <v>1</v>
      </c>
      <c r="M121">
        <v>110000</v>
      </c>
      <c r="N121">
        <v>5</v>
      </c>
      <c r="O121">
        <v>999</v>
      </c>
      <c r="P121" s="1" t="s">
        <v>841</v>
      </c>
      <c r="U121" t="s">
        <v>574</v>
      </c>
      <c r="V121" s="6" t="s">
        <v>689</v>
      </c>
      <c r="W121" s="5" t="s">
        <v>690</v>
      </c>
      <c r="X121" s="5" t="s">
        <v>691</v>
      </c>
      <c r="Y121">
        <v>336</v>
      </c>
      <c r="Z121">
        <v>336</v>
      </c>
      <c r="AB121">
        <v>1010301</v>
      </c>
      <c r="AC121">
        <v>1010302</v>
      </c>
      <c r="AD121">
        <v>10103</v>
      </c>
      <c r="AE121" s="6" t="s">
        <v>876</v>
      </c>
      <c r="AF121" t="s">
        <v>349</v>
      </c>
      <c r="AG121" t="s">
        <v>335</v>
      </c>
      <c r="AH121" s="2" t="s">
        <v>769</v>
      </c>
      <c r="AI121">
        <v>0</v>
      </c>
      <c r="AJ121">
        <v>0</v>
      </c>
      <c r="AK121">
        <v>0</v>
      </c>
      <c r="AL121" s="5">
        <v>102</v>
      </c>
      <c r="AM121" s="5">
        <v>6</v>
      </c>
      <c r="AN121" t="s">
        <v>1105</v>
      </c>
      <c r="AO121" t="s">
        <v>1117</v>
      </c>
    </row>
    <row r="122" spans="1:41" x14ac:dyDescent="0.15">
      <c r="A122">
        <v>11104</v>
      </c>
      <c r="B122">
        <v>111</v>
      </c>
      <c r="C122" s="1" t="s">
        <v>129</v>
      </c>
      <c r="D122" t="s">
        <v>337</v>
      </c>
      <c r="E122">
        <v>1</v>
      </c>
      <c r="F122">
        <v>1007</v>
      </c>
      <c r="G122" t="s">
        <v>1091</v>
      </c>
      <c r="H122" s="6" t="s">
        <v>740</v>
      </c>
      <c r="I122">
        <v>11105</v>
      </c>
      <c r="J122" t="s">
        <v>322</v>
      </c>
      <c r="K122" s="5">
        <v>11500</v>
      </c>
      <c r="L122" s="5">
        <f t="shared" si="1"/>
        <v>3</v>
      </c>
      <c r="M122">
        <v>110000</v>
      </c>
      <c r="N122">
        <v>0</v>
      </c>
      <c r="O122">
        <v>999</v>
      </c>
      <c r="P122" s="1" t="s">
        <v>841</v>
      </c>
      <c r="U122" t="s">
        <v>575</v>
      </c>
      <c r="V122" s="6" t="s">
        <v>689</v>
      </c>
      <c r="W122" s="5" t="s">
        <v>690</v>
      </c>
      <c r="X122" s="5" t="s">
        <v>691</v>
      </c>
      <c r="Y122">
        <v>97</v>
      </c>
      <c r="Z122">
        <v>97</v>
      </c>
      <c r="AB122">
        <v>1010401</v>
      </c>
      <c r="AC122">
        <v>1010402</v>
      </c>
      <c r="AD122">
        <v>10104</v>
      </c>
      <c r="AE122" s="1" t="s">
        <v>894</v>
      </c>
      <c r="AF122" t="s">
        <v>352</v>
      </c>
      <c r="AG122" t="s">
        <v>335</v>
      </c>
      <c r="AH122" s="2" t="s">
        <v>769</v>
      </c>
      <c r="AI122">
        <v>0</v>
      </c>
      <c r="AJ122">
        <v>0</v>
      </c>
      <c r="AK122">
        <v>0</v>
      </c>
      <c r="AL122" s="5">
        <v>101</v>
      </c>
      <c r="AM122" s="5">
        <v>2</v>
      </c>
      <c r="AN122" t="s">
        <v>1132</v>
      </c>
      <c r="AO122" t="s">
        <v>1115</v>
      </c>
    </row>
    <row r="123" spans="1:41" x14ac:dyDescent="0.15">
      <c r="A123">
        <v>11105</v>
      </c>
      <c r="B123">
        <v>111</v>
      </c>
      <c r="C123" s="1" t="s">
        <v>130</v>
      </c>
      <c r="D123" t="s">
        <v>339</v>
      </c>
      <c r="E123">
        <v>1</v>
      </c>
      <c r="F123">
        <v>1007</v>
      </c>
      <c r="G123" t="s">
        <v>1091</v>
      </c>
      <c r="H123" s="6" t="s">
        <v>741</v>
      </c>
      <c r="I123" t="s">
        <v>669</v>
      </c>
      <c r="J123" t="s">
        <v>323</v>
      </c>
      <c r="K123" s="5">
        <v>11600</v>
      </c>
      <c r="L123" s="5">
        <f t="shared" si="1"/>
        <v>3</v>
      </c>
      <c r="M123">
        <v>110000</v>
      </c>
      <c r="N123">
        <v>0</v>
      </c>
      <c r="O123">
        <v>999</v>
      </c>
      <c r="P123" s="1" t="s">
        <v>841</v>
      </c>
      <c r="U123" t="s">
        <v>576</v>
      </c>
      <c r="V123" s="6" t="s">
        <v>689</v>
      </c>
      <c r="W123" s="5" t="s">
        <v>690</v>
      </c>
      <c r="X123" s="5" t="s">
        <v>691</v>
      </c>
      <c r="Y123">
        <v>98</v>
      </c>
      <c r="Z123">
        <v>98</v>
      </c>
      <c r="AB123">
        <v>1010501</v>
      </c>
      <c r="AC123">
        <v>1010502</v>
      </c>
      <c r="AD123">
        <v>10105</v>
      </c>
      <c r="AE123" s="1" t="s">
        <v>894</v>
      </c>
      <c r="AF123" t="s">
        <v>353</v>
      </c>
      <c r="AG123" t="s">
        <v>335</v>
      </c>
      <c r="AH123" s="2" t="s">
        <v>769</v>
      </c>
      <c r="AI123">
        <v>0</v>
      </c>
      <c r="AJ123">
        <v>0</v>
      </c>
      <c r="AK123">
        <v>0</v>
      </c>
      <c r="AL123" s="5">
        <v>102</v>
      </c>
      <c r="AM123" s="5">
        <v>1</v>
      </c>
      <c r="AN123" t="s">
        <v>1133</v>
      </c>
      <c r="AO123" t="s">
        <v>1116</v>
      </c>
    </row>
    <row r="124" spans="1:41" x14ac:dyDescent="0.15">
      <c r="A124">
        <v>11106</v>
      </c>
      <c r="B124">
        <v>111</v>
      </c>
      <c r="C124" s="1" t="s">
        <v>131</v>
      </c>
      <c r="D124" t="s">
        <v>345</v>
      </c>
      <c r="E124">
        <v>2</v>
      </c>
      <c r="F124">
        <v>1007</v>
      </c>
      <c r="G124" t="s">
        <v>1091</v>
      </c>
      <c r="H124" s="6" t="s">
        <v>866</v>
      </c>
      <c r="J124" t="s">
        <v>324</v>
      </c>
      <c r="K124" s="5">
        <v>11700</v>
      </c>
      <c r="L124" s="5">
        <f t="shared" si="1"/>
        <v>3</v>
      </c>
      <c r="M124">
        <v>110000</v>
      </c>
      <c r="N124">
        <v>5</v>
      </c>
      <c r="O124">
        <v>999</v>
      </c>
      <c r="P124" s="1" t="s">
        <v>841</v>
      </c>
      <c r="U124" t="s">
        <v>577</v>
      </c>
      <c r="V124" s="6" t="s">
        <v>689</v>
      </c>
      <c r="W124" s="5" t="s">
        <v>690</v>
      </c>
      <c r="X124" s="5" t="s">
        <v>691</v>
      </c>
      <c r="Y124">
        <v>346</v>
      </c>
      <c r="Z124">
        <v>346</v>
      </c>
      <c r="AB124">
        <v>1010601</v>
      </c>
      <c r="AC124">
        <v>1010602</v>
      </c>
      <c r="AD124">
        <v>10106</v>
      </c>
      <c r="AE124" s="6" t="s">
        <v>876</v>
      </c>
      <c r="AF124" t="s">
        <v>354</v>
      </c>
      <c r="AG124" t="s">
        <v>335</v>
      </c>
      <c r="AH124" s="2" t="s">
        <v>769</v>
      </c>
      <c r="AI124">
        <v>0</v>
      </c>
      <c r="AJ124">
        <v>0</v>
      </c>
      <c r="AK124">
        <v>0</v>
      </c>
      <c r="AL124" s="5">
        <v>101</v>
      </c>
      <c r="AM124" s="5">
        <v>2</v>
      </c>
      <c r="AN124" t="s">
        <v>1134</v>
      </c>
      <c r="AO124" t="s">
        <v>1115</v>
      </c>
    </row>
    <row r="125" spans="1:41" x14ac:dyDescent="0.15">
      <c r="A125">
        <v>11107</v>
      </c>
      <c r="B125">
        <v>111</v>
      </c>
      <c r="C125" s="1" t="s">
        <v>132</v>
      </c>
      <c r="D125" t="s">
        <v>330</v>
      </c>
      <c r="E125">
        <v>1</v>
      </c>
      <c r="F125">
        <v>1007</v>
      </c>
      <c r="G125" t="s">
        <v>1091</v>
      </c>
      <c r="H125" s="6" t="s">
        <v>733</v>
      </c>
      <c r="I125">
        <v>11108</v>
      </c>
      <c r="J125" t="s">
        <v>325</v>
      </c>
      <c r="K125" s="5">
        <v>11800</v>
      </c>
      <c r="L125" s="5">
        <f t="shared" si="1"/>
        <v>3</v>
      </c>
      <c r="M125">
        <v>110000</v>
      </c>
      <c r="N125">
        <v>0</v>
      </c>
      <c r="O125">
        <v>999</v>
      </c>
      <c r="P125" s="1" t="s">
        <v>841</v>
      </c>
      <c r="U125" t="s">
        <v>578</v>
      </c>
      <c r="V125" s="6" t="s">
        <v>689</v>
      </c>
      <c r="W125" s="5" t="s">
        <v>690</v>
      </c>
      <c r="X125" s="5" t="s">
        <v>691</v>
      </c>
      <c r="Y125">
        <v>100</v>
      </c>
      <c r="Z125">
        <v>100</v>
      </c>
      <c r="AB125">
        <v>1010701</v>
      </c>
      <c r="AC125">
        <v>1010702</v>
      </c>
      <c r="AD125">
        <v>10107</v>
      </c>
      <c r="AE125" s="1" t="s">
        <v>894</v>
      </c>
      <c r="AF125" t="s">
        <v>334</v>
      </c>
      <c r="AG125" t="s">
        <v>335</v>
      </c>
      <c r="AH125" s="2" t="s">
        <v>769</v>
      </c>
      <c r="AI125">
        <v>0</v>
      </c>
      <c r="AJ125">
        <v>0</v>
      </c>
      <c r="AK125">
        <v>0</v>
      </c>
      <c r="AL125" s="5">
        <v>102</v>
      </c>
      <c r="AM125" s="5">
        <v>1</v>
      </c>
      <c r="AN125" t="s">
        <v>1130</v>
      </c>
      <c r="AO125" t="s">
        <v>1116</v>
      </c>
    </row>
    <row r="126" spans="1:41" x14ac:dyDescent="0.15">
      <c r="A126">
        <v>11108</v>
      </c>
      <c r="B126">
        <v>111</v>
      </c>
      <c r="C126" s="1" t="s">
        <v>133</v>
      </c>
      <c r="D126" t="s">
        <v>337</v>
      </c>
      <c r="E126">
        <v>1</v>
      </c>
      <c r="F126">
        <v>1007</v>
      </c>
      <c r="G126" t="s">
        <v>1091</v>
      </c>
      <c r="H126" s="6" t="s">
        <v>734</v>
      </c>
      <c r="I126" t="s">
        <v>629</v>
      </c>
      <c r="J126" t="s">
        <v>326</v>
      </c>
      <c r="K126" s="5">
        <v>11900</v>
      </c>
      <c r="L126" s="5">
        <f t="shared" si="1"/>
        <v>30</v>
      </c>
      <c r="M126">
        <v>110000</v>
      </c>
      <c r="N126">
        <v>0</v>
      </c>
      <c r="O126">
        <v>999</v>
      </c>
      <c r="P126" s="1" t="s">
        <v>841</v>
      </c>
      <c r="U126" t="s">
        <v>579</v>
      </c>
      <c r="V126" s="6" t="s">
        <v>689</v>
      </c>
      <c r="W126" s="5" t="s">
        <v>690</v>
      </c>
      <c r="X126" s="5" t="s">
        <v>691</v>
      </c>
      <c r="Y126">
        <v>101</v>
      </c>
      <c r="Z126">
        <v>101</v>
      </c>
      <c r="AB126">
        <v>1010801</v>
      </c>
      <c r="AC126">
        <v>1010802</v>
      </c>
      <c r="AD126">
        <v>10108</v>
      </c>
      <c r="AE126" s="1" t="s">
        <v>894</v>
      </c>
      <c r="AF126" t="s">
        <v>338</v>
      </c>
      <c r="AG126" t="s">
        <v>335</v>
      </c>
      <c r="AH126" s="2" t="s">
        <v>769</v>
      </c>
      <c r="AI126">
        <v>0</v>
      </c>
      <c r="AJ126">
        <v>0</v>
      </c>
      <c r="AK126">
        <v>0</v>
      </c>
      <c r="AL126" s="5">
        <v>101</v>
      </c>
      <c r="AM126" s="5">
        <v>3</v>
      </c>
      <c r="AN126" t="s">
        <v>1131</v>
      </c>
      <c r="AO126" t="s">
        <v>1114</v>
      </c>
    </row>
    <row r="127" spans="1:41" x14ac:dyDescent="0.15">
      <c r="A127">
        <v>11109</v>
      </c>
      <c r="B127">
        <v>111</v>
      </c>
      <c r="C127" s="1" t="s">
        <v>134</v>
      </c>
      <c r="D127" t="s">
        <v>339</v>
      </c>
      <c r="E127">
        <v>2</v>
      </c>
      <c r="F127">
        <v>1007</v>
      </c>
      <c r="G127" t="s">
        <v>1091</v>
      </c>
      <c r="H127" s="6" t="s">
        <v>735</v>
      </c>
      <c r="J127" t="s">
        <v>327</v>
      </c>
      <c r="K127" s="5">
        <v>12000</v>
      </c>
      <c r="L127" s="5">
        <f t="shared" si="1"/>
        <v>1</v>
      </c>
      <c r="M127">
        <v>110000</v>
      </c>
      <c r="N127">
        <v>5</v>
      </c>
      <c r="O127">
        <v>999</v>
      </c>
      <c r="P127" s="1" t="s">
        <v>841</v>
      </c>
      <c r="U127" t="s">
        <v>580</v>
      </c>
      <c r="V127" s="6" t="s">
        <v>689</v>
      </c>
      <c r="W127" s="5" t="s">
        <v>690</v>
      </c>
      <c r="X127" s="5" t="s">
        <v>691</v>
      </c>
      <c r="Y127">
        <v>357</v>
      </c>
      <c r="Z127">
        <v>357</v>
      </c>
      <c r="AB127">
        <v>1010901</v>
      </c>
      <c r="AC127">
        <v>1010902</v>
      </c>
      <c r="AD127">
        <v>10109</v>
      </c>
      <c r="AE127" s="6" t="s">
        <v>876</v>
      </c>
      <c r="AF127" t="s">
        <v>340</v>
      </c>
      <c r="AG127" t="s">
        <v>335</v>
      </c>
      <c r="AH127" s="2" t="s">
        <v>769</v>
      </c>
      <c r="AI127">
        <v>0</v>
      </c>
      <c r="AJ127">
        <v>0</v>
      </c>
      <c r="AK127">
        <v>0</v>
      </c>
      <c r="AL127" s="5">
        <v>102</v>
      </c>
      <c r="AM127" s="5">
        <v>6</v>
      </c>
      <c r="AN127" t="s">
        <v>1105</v>
      </c>
      <c r="AO127" t="s">
        <v>1117</v>
      </c>
    </row>
    <row r="128" spans="1:41" x14ac:dyDescent="0.15">
      <c r="A128">
        <v>11110</v>
      </c>
      <c r="B128">
        <v>111</v>
      </c>
      <c r="C128" s="1" t="s">
        <v>373</v>
      </c>
      <c r="D128" t="s">
        <v>330</v>
      </c>
      <c r="E128">
        <v>1</v>
      </c>
      <c r="F128">
        <v>1007</v>
      </c>
      <c r="G128" t="s">
        <v>1091</v>
      </c>
      <c r="H128" s="6" t="s">
        <v>736</v>
      </c>
      <c r="I128">
        <v>11111</v>
      </c>
      <c r="J128" t="s">
        <v>328</v>
      </c>
      <c r="K128" s="5">
        <v>12100</v>
      </c>
      <c r="L128" s="5">
        <f t="shared" si="1"/>
        <v>3</v>
      </c>
      <c r="M128">
        <v>110000</v>
      </c>
      <c r="N128">
        <v>0</v>
      </c>
      <c r="O128">
        <v>999</v>
      </c>
      <c r="P128" s="1" t="s">
        <v>841</v>
      </c>
      <c r="U128" t="s">
        <v>581</v>
      </c>
      <c r="V128" s="6" t="s">
        <v>689</v>
      </c>
      <c r="W128" s="5" t="s">
        <v>690</v>
      </c>
      <c r="X128" s="5" t="s">
        <v>691</v>
      </c>
      <c r="Y128">
        <v>103</v>
      </c>
      <c r="Z128">
        <v>103</v>
      </c>
      <c r="AB128">
        <v>1010701</v>
      </c>
      <c r="AC128">
        <v>1010702</v>
      </c>
      <c r="AD128">
        <v>10107</v>
      </c>
      <c r="AE128" s="1" t="s">
        <v>894</v>
      </c>
      <c r="AF128" t="s">
        <v>334</v>
      </c>
      <c r="AG128" t="s">
        <v>335</v>
      </c>
      <c r="AH128" s="2" t="s">
        <v>769</v>
      </c>
      <c r="AI128">
        <v>0</v>
      </c>
      <c r="AJ128">
        <v>0</v>
      </c>
      <c r="AK128">
        <v>0</v>
      </c>
      <c r="AL128" s="5">
        <v>101</v>
      </c>
      <c r="AM128" s="5">
        <v>2</v>
      </c>
      <c r="AN128" t="s">
        <v>1132</v>
      </c>
      <c r="AO128" t="s">
        <v>1115</v>
      </c>
    </row>
    <row r="129" spans="1:41" x14ac:dyDescent="0.15">
      <c r="A129">
        <v>11111</v>
      </c>
      <c r="B129">
        <v>111</v>
      </c>
      <c r="C129" s="1" t="s">
        <v>374</v>
      </c>
      <c r="D129" t="s">
        <v>337</v>
      </c>
      <c r="E129">
        <v>1</v>
      </c>
      <c r="F129">
        <v>1007</v>
      </c>
      <c r="G129" t="s">
        <v>1091</v>
      </c>
      <c r="H129" s="6" t="s">
        <v>737</v>
      </c>
      <c r="I129" t="s">
        <v>670</v>
      </c>
      <c r="J129" t="s">
        <v>319</v>
      </c>
      <c r="K129" s="5">
        <v>12200</v>
      </c>
      <c r="L129" s="5">
        <f t="shared" si="1"/>
        <v>3</v>
      </c>
      <c r="M129">
        <v>110000</v>
      </c>
      <c r="N129">
        <v>0</v>
      </c>
      <c r="O129">
        <v>999</v>
      </c>
      <c r="P129" s="1" t="s">
        <v>841</v>
      </c>
      <c r="U129" t="s">
        <v>582</v>
      </c>
      <c r="V129" s="6" t="s">
        <v>689</v>
      </c>
      <c r="W129" s="5" t="s">
        <v>690</v>
      </c>
      <c r="X129" s="5" t="s">
        <v>691</v>
      </c>
      <c r="Y129">
        <v>104</v>
      </c>
      <c r="Z129">
        <v>104</v>
      </c>
      <c r="AB129">
        <v>1010801</v>
      </c>
      <c r="AC129">
        <v>1010802</v>
      </c>
      <c r="AD129">
        <v>10108</v>
      </c>
      <c r="AE129" s="1" t="s">
        <v>894</v>
      </c>
      <c r="AF129" t="s">
        <v>338</v>
      </c>
      <c r="AG129" t="s">
        <v>335</v>
      </c>
      <c r="AH129" s="2" t="s">
        <v>769</v>
      </c>
      <c r="AI129">
        <v>0</v>
      </c>
      <c r="AJ129">
        <v>0</v>
      </c>
      <c r="AK129">
        <v>0</v>
      </c>
      <c r="AL129" s="5">
        <v>102</v>
      </c>
      <c r="AM129" s="5">
        <v>1</v>
      </c>
      <c r="AN129" t="s">
        <v>1133</v>
      </c>
      <c r="AO129" t="s">
        <v>1116</v>
      </c>
    </row>
    <row r="130" spans="1:41" x14ac:dyDescent="0.15">
      <c r="A130">
        <v>11112</v>
      </c>
      <c r="B130">
        <v>111</v>
      </c>
      <c r="C130" s="1" t="s">
        <v>375</v>
      </c>
      <c r="D130" t="s">
        <v>339</v>
      </c>
      <c r="E130">
        <v>2</v>
      </c>
      <c r="F130">
        <v>1007</v>
      </c>
      <c r="G130" t="s">
        <v>1091</v>
      </c>
      <c r="H130" s="6" t="s">
        <v>738</v>
      </c>
      <c r="J130" t="s">
        <v>329</v>
      </c>
      <c r="K130" s="5">
        <v>12300</v>
      </c>
      <c r="L130" s="5">
        <f t="shared" si="1"/>
        <v>3</v>
      </c>
      <c r="M130">
        <v>110000</v>
      </c>
      <c r="N130">
        <v>5</v>
      </c>
      <c r="O130">
        <v>999</v>
      </c>
      <c r="P130" s="1" t="s">
        <v>841</v>
      </c>
      <c r="U130" t="s">
        <v>583</v>
      </c>
      <c r="V130" s="6" t="s">
        <v>689</v>
      </c>
      <c r="W130" s="5" t="s">
        <v>690</v>
      </c>
      <c r="X130" s="5" t="s">
        <v>691</v>
      </c>
      <c r="Y130">
        <v>367</v>
      </c>
      <c r="Z130">
        <v>367</v>
      </c>
      <c r="AB130">
        <v>1010901</v>
      </c>
      <c r="AC130">
        <v>1010902</v>
      </c>
      <c r="AD130">
        <v>10109</v>
      </c>
      <c r="AE130" s="6" t="s">
        <v>876</v>
      </c>
      <c r="AF130" t="s">
        <v>340</v>
      </c>
      <c r="AG130" t="s">
        <v>335</v>
      </c>
      <c r="AH130" s="2" t="s">
        <v>769</v>
      </c>
      <c r="AI130">
        <v>0</v>
      </c>
      <c r="AJ130">
        <v>0</v>
      </c>
      <c r="AK130">
        <v>0</v>
      </c>
      <c r="AL130" s="5">
        <v>101</v>
      </c>
      <c r="AM130" s="5">
        <v>2</v>
      </c>
      <c r="AN130" t="s">
        <v>1134</v>
      </c>
      <c r="AO130" t="s">
        <v>1115</v>
      </c>
    </row>
    <row r="131" spans="1:41" x14ac:dyDescent="0.15">
      <c r="A131">
        <v>11201</v>
      </c>
      <c r="B131">
        <v>112</v>
      </c>
      <c r="C131" s="1" t="s">
        <v>895</v>
      </c>
      <c r="D131" t="s">
        <v>339</v>
      </c>
      <c r="E131">
        <v>1</v>
      </c>
      <c r="F131">
        <v>1007</v>
      </c>
      <c r="G131" t="s">
        <v>1091</v>
      </c>
      <c r="H131" s="6" t="s">
        <v>739</v>
      </c>
      <c r="I131">
        <v>11202</v>
      </c>
      <c r="J131" t="s">
        <v>307</v>
      </c>
      <c r="K131" s="5">
        <v>12400</v>
      </c>
      <c r="L131" s="5">
        <f t="shared" si="1"/>
        <v>3</v>
      </c>
      <c r="M131">
        <v>120000</v>
      </c>
      <c r="N131">
        <v>0</v>
      </c>
      <c r="O131">
        <v>999</v>
      </c>
      <c r="P131" s="1" t="s">
        <v>841</v>
      </c>
      <c r="U131" t="s">
        <v>584</v>
      </c>
      <c r="V131" s="6" t="s">
        <v>689</v>
      </c>
      <c r="W131" s="5" t="s">
        <v>690</v>
      </c>
      <c r="X131" s="5" t="s">
        <v>691</v>
      </c>
      <c r="Y131">
        <v>106</v>
      </c>
      <c r="Z131">
        <v>106</v>
      </c>
      <c r="AB131">
        <v>1010101</v>
      </c>
      <c r="AC131">
        <v>1010102</v>
      </c>
      <c r="AD131">
        <v>10101</v>
      </c>
      <c r="AE131" s="1" t="s">
        <v>894</v>
      </c>
      <c r="AF131" t="s">
        <v>344</v>
      </c>
      <c r="AG131" t="s">
        <v>335</v>
      </c>
      <c r="AH131" s="2" t="s">
        <v>769</v>
      </c>
      <c r="AI131">
        <v>0</v>
      </c>
      <c r="AJ131">
        <v>0</v>
      </c>
      <c r="AK131">
        <v>0</v>
      </c>
      <c r="AL131" s="5">
        <v>102</v>
      </c>
      <c r="AM131" s="5">
        <v>1</v>
      </c>
      <c r="AN131" t="s">
        <v>1130</v>
      </c>
      <c r="AO131" t="s">
        <v>1116</v>
      </c>
    </row>
    <row r="132" spans="1:41" x14ac:dyDescent="0.15">
      <c r="A132">
        <v>11202</v>
      </c>
      <c r="B132">
        <v>112</v>
      </c>
      <c r="C132" s="1" t="s">
        <v>135</v>
      </c>
      <c r="D132" t="s">
        <v>345</v>
      </c>
      <c r="E132">
        <v>1</v>
      </c>
      <c r="F132">
        <v>1007</v>
      </c>
      <c r="G132" t="s">
        <v>1091</v>
      </c>
      <c r="H132" s="6" t="s">
        <v>740</v>
      </c>
      <c r="I132" t="s">
        <v>630</v>
      </c>
      <c r="J132" t="s">
        <v>309</v>
      </c>
      <c r="K132" s="5">
        <v>12500</v>
      </c>
      <c r="L132" s="5">
        <f t="shared" ref="L132:L195" si="2">VLOOKUP(AM132,$AR$8:$AT$18,3,FALSE)</f>
        <v>30</v>
      </c>
      <c r="M132">
        <v>120000</v>
      </c>
      <c r="N132">
        <v>0</v>
      </c>
      <c r="O132">
        <v>999</v>
      </c>
      <c r="P132" s="1" t="s">
        <v>841</v>
      </c>
      <c r="U132" t="s">
        <v>585</v>
      </c>
      <c r="V132" s="6" t="s">
        <v>689</v>
      </c>
      <c r="W132" s="5" t="s">
        <v>690</v>
      </c>
      <c r="X132" s="5" t="s">
        <v>691</v>
      </c>
      <c r="Y132">
        <v>107</v>
      </c>
      <c r="Z132">
        <v>107</v>
      </c>
      <c r="AB132">
        <v>1010201</v>
      </c>
      <c r="AC132">
        <v>1010202</v>
      </c>
      <c r="AD132">
        <v>10102</v>
      </c>
      <c r="AE132" s="1" t="s">
        <v>894</v>
      </c>
      <c r="AF132" t="s">
        <v>346</v>
      </c>
      <c r="AG132" t="s">
        <v>335</v>
      </c>
      <c r="AH132" s="2" t="s">
        <v>769</v>
      </c>
      <c r="AI132">
        <v>0</v>
      </c>
      <c r="AJ132">
        <v>0</v>
      </c>
      <c r="AK132">
        <v>0</v>
      </c>
      <c r="AL132" s="5">
        <v>101</v>
      </c>
      <c r="AM132" s="5">
        <v>3</v>
      </c>
      <c r="AN132" t="s">
        <v>1131</v>
      </c>
      <c r="AO132" t="s">
        <v>1114</v>
      </c>
    </row>
    <row r="133" spans="1:41" x14ac:dyDescent="0.15">
      <c r="A133">
        <v>11203</v>
      </c>
      <c r="B133">
        <v>112</v>
      </c>
      <c r="C133" s="1" t="s">
        <v>136</v>
      </c>
      <c r="D133" t="s">
        <v>330</v>
      </c>
      <c r="E133">
        <v>2</v>
      </c>
      <c r="F133">
        <v>1007</v>
      </c>
      <c r="G133" t="s">
        <v>1091</v>
      </c>
      <c r="H133" s="6" t="s">
        <v>741</v>
      </c>
      <c r="J133" t="s">
        <v>321</v>
      </c>
      <c r="K133" s="5">
        <v>12600</v>
      </c>
      <c r="L133" s="5">
        <f t="shared" si="2"/>
        <v>1</v>
      </c>
      <c r="M133">
        <v>120000</v>
      </c>
      <c r="N133">
        <v>5</v>
      </c>
      <c r="O133">
        <v>999</v>
      </c>
      <c r="P133" s="1" t="s">
        <v>841</v>
      </c>
      <c r="U133" t="s">
        <v>586</v>
      </c>
      <c r="V133" s="6" t="s">
        <v>689</v>
      </c>
      <c r="W133" s="5" t="s">
        <v>690</v>
      </c>
      <c r="X133" s="5" t="s">
        <v>691</v>
      </c>
      <c r="Y133">
        <v>378</v>
      </c>
      <c r="Z133">
        <v>378</v>
      </c>
      <c r="AB133">
        <v>1010301</v>
      </c>
      <c r="AC133">
        <v>1010302</v>
      </c>
      <c r="AD133">
        <v>10103</v>
      </c>
      <c r="AE133" s="6" t="s">
        <v>876</v>
      </c>
      <c r="AF133" t="s">
        <v>349</v>
      </c>
      <c r="AG133" t="s">
        <v>335</v>
      </c>
      <c r="AH133" s="2" t="s">
        <v>769</v>
      </c>
      <c r="AI133">
        <v>0</v>
      </c>
      <c r="AJ133">
        <v>0</v>
      </c>
      <c r="AK133">
        <v>0</v>
      </c>
      <c r="AL133" s="5">
        <v>102</v>
      </c>
      <c r="AM133" s="5">
        <v>6</v>
      </c>
      <c r="AN133" t="s">
        <v>1105</v>
      </c>
      <c r="AO133" t="s">
        <v>1117</v>
      </c>
    </row>
    <row r="134" spans="1:41" x14ac:dyDescent="0.15">
      <c r="A134">
        <v>11204</v>
      </c>
      <c r="B134">
        <v>112</v>
      </c>
      <c r="C134" s="1" t="s">
        <v>137</v>
      </c>
      <c r="D134" t="s">
        <v>337</v>
      </c>
      <c r="E134">
        <v>1</v>
      </c>
      <c r="F134">
        <v>1007</v>
      </c>
      <c r="G134" t="s">
        <v>1091</v>
      </c>
      <c r="H134" s="6" t="s">
        <v>866</v>
      </c>
      <c r="I134">
        <v>11205</v>
      </c>
      <c r="J134" t="s">
        <v>322</v>
      </c>
      <c r="K134" s="5">
        <v>12700</v>
      </c>
      <c r="L134" s="5">
        <f t="shared" si="2"/>
        <v>3</v>
      </c>
      <c r="M134">
        <v>120000</v>
      </c>
      <c r="N134">
        <v>0</v>
      </c>
      <c r="O134">
        <v>999</v>
      </c>
      <c r="P134" s="1" t="s">
        <v>841</v>
      </c>
      <c r="U134" t="s">
        <v>587</v>
      </c>
      <c r="V134" s="6" t="s">
        <v>689</v>
      </c>
      <c r="W134" s="5" t="s">
        <v>690</v>
      </c>
      <c r="X134" s="5" t="s">
        <v>691</v>
      </c>
      <c r="Y134">
        <v>109</v>
      </c>
      <c r="Z134">
        <v>109</v>
      </c>
      <c r="AB134">
        <v>1010401</v>
      </c>
      <c r="AC134">
        <v>1010402</v>
      </c>
      <c r="AD134">
        <v>10104</v>
      </c>
      <c r="AE134" s="1" t="s">
        <v>894</v>
      </c>
      <c r="AF134" t="s">
        <v>352</v>
      </c>
      <c r="AG134" t="s">
        <v>335</v>
      </c>
      <c r="AH134" s="2" t="s">
        <v>769</v>
      </c>
      <c r="AI134">
        <v>0</v>
      </c>
      <c r="AJ134">
        <v>0</v>
      </c>
      <c r="AK134">
        <v>0</v>
      </c>
      <c r="AL134" s="5">
        <v>101</v>
      </c>
      <c r="AM134" s="5">
        <v>2</v>
      </c>
      <c r="AN134" t="s">
        <v>1132</v>
      </c>
      <c r="AO134" t="s">
        <v>1115</v>
      </c>
    </row>
    <row r="135" spans="1:41" x14ac:dyDescent="0.15">
      <c r="A135">
        <v>11205</v>
      </c>
      <c r="B135">
        <v>112</v>
      </c>
      <c r="C135" s="1" t="s">
        <v>138</v>
      </c>
      <c r="D135" t="s">
        <v>339</v>
      </c>
      <c r="E135">
        <v>1</v>
      </c>
      <c r="F135">
        <v>1007</v>
      </c>
      <c r="G135" t="s">
        <v>1091</v>
      </c>
      <c r="H135" s="6" t="s">
        <v>733</v>
      </c>
      <c r="I135" t="s">
        <v>671</v>
      </c>
      <c r="J135" t="s">
        <v>323</v>
      </c>
      <c r="K135" s="5">
        <v>12800</v>
      </c>
      <c r="L135" s="5">
        <f t="shared" si="2"/>
        <v>3</v>
      </c>
      <c r="M135">
        <v>120000</v>
      </c>
      <c r="N135">
        <v>0</v>
      </c>
      <c r="O135">
        <v>999</v>
      </c>
      <c r="P135" s="1" t="s">
        <v>841</v>
      </c>
      <c r="U135" t="s">
        <v>588</v>
      </c>
      <c r="V135" s="6" t="s">
        <v>689</v>
      </c>
      <c r="W135" s="5" t="s">
        <v>690</v>
      </c>
      <c r="X135" s="5" t="s">
        <v>691</v>
      </c>
      <c r="Y135">
        <v>110</v>
      </c>
      <c r="Z135">
        <v>110</v>
      </c>
      <c r="AB135">
        <v>1010501</v>
      </c>
      <c r="AC135">
        <v>1010502</v>
      </c>
      <c r="AD135">
        <v>10105</v>
      </c>
      <c r="AE135" s="1" t="s">
        <v>894</v>
      </c>
      <c r="AF135" t="s">
        <v>353</v>
      </c>
      <c r="AG135" t="s">
        <v>335</v>
      </c>
      <c r="AH135" s="2" t="s">
        <v>769</v>
      </c>
      <c r="AI135">
        <v>0</v>
      </c>
      <c r="AJ135">
        <v>0</v>
      </c>
      <c r="AK135">
        <v>0</v>
      </c>
      <c r="AL135" s="5">
        <v>102</v>
      </c>
      <c r="AM135" s="5">
        <v>1</v>
      </c>
      <c r="AN135" t="s">
        <v>1133</v>
      </c>
      <c r="AO135" t="s">
        <v>1116</v>
      </c>
    </row>
    <row r="136" spans="1:41" x14ac:dyDescent="0.15">
      <c r="A136">
        <v>11206</v>
      </c>
      <c r="B136">
        <v>112</v>
      </c>
      <c r="C136" s="1" t="s">
        <v>139</v>
      </c>
      <c r="D136" t="s">
        <v>345</v>
      </c>
      <c r="E136">
        <v>2</v>
      </c>
      <c r="F136">
        <v>1007</v>
      </c>
      <c r="G136" t="s">
        <v>1091</v>
      </c>
      <c r="H136" s="6" t="s">
        <v>734</v>
      </c>
      <c r="J136" t="s">
        <v>324</v>
      </c>
      <c r="K136" s="5">
        <v>12900</v>
      </c>
      <c r="L136" s="5">
        <f t="shared" si="2"/>
        <v>3</v>
      </c>
      <c r="M136">
        <v>120000</v>
      </c>
      <c r="N136">
        <v>5</v>
      </c>
      <c r="O136">
        <v>999</v>
      </c>
      <c r="P136" s="1" t="s">
        <v>841</v>
      </c>
      <c r="U136" t="s">
        <v>589</v>
      </c>
      <c r="V136" s="6" t="s">
        <v>689</v>
      </c>
      <c r="W136" s="5" t="s">
        <v>690</v>
      </c>
      <c r="X136" s="5" t="s">
        <v>691</v>
      </c>
      <c r="Y136">
        <v>388</v>
      </c>
      <c r="Z136">
        <v>388</v>
      </c>
      <c r="AB136">
        <v>1010601</v>
      </c>
      <c r="AC136">
        <v>1010602</v>
      </c>
      <c r="AD136">
        <v>10106</v>
      </c>
      <c r="AE136" s="6" t="s">
        <v>876</v>
      </c>
      <c r="AF136" t="s">
        <v>354</v>
      </c>
      <c r="AG136" t="s">
        <v>335</v>
      </c>
      <c r="AH136" s="2" t="s">
        <v>769</v>
      </c>
      <c r="AI136">
        <v>0</v>
      </c>
      <c r="AJ136">
        <v>0</v>
      </c>
      <c r="AK136">
        <v>0</v>
      </c>
      <c r="AL136" s="5">
        <v>101</v>
      </c>
      <c r="AM136" s="5">
        <v>2</v>
      </c>
      <c r="AN136" t="s">
        <v>1134</v>
      </c>
      <c r="AO136" t="s">
        <v>1115</v>
      </c>
    </row>
    <row r="137" spans="1:41" x14ac:dyDescent="0.15">
      <c r="A137">
        <v>11207</v>
      </c>
      <c r="B137">
        <v>112</v>
      </c>
      <c r="C137" s="1" t="s">
        <v>140</v>
      </c>
      <c r="D137" t="s">
        <v>330</v>
      </c>
      <c r="E137">
        <v>1</v>
      </c>
      <c r="F137">
        <v>1007</v>
      </c>
      <c r="G137" t="s">
        <v>1091</v>
      </c>
      <c r="H137" s="6" t="s">
        <v>735</v>
      </c>
      <c r="I137">
        <v>11208</v>
      </c>
      <c r="J137" t="s">
        <v>325</v>
      </c>
      <c r="K137" s="5">
        <v>13000</v>
      </c>
      <c r="L137" s="5">
        <f t="shared" si="2"/>
        <v>3</v>
      </c>
      <c r="M137">
        <v>120000</v>
      </c>
      <c r="N137">
        <v>0</v>
      </c>
      <c r="O137">
        <v>999</v>
      </c>
      <c r="P137" s="1" t="s">
        <v>841</v>
      </c>
      <c r="U137" t="s">
        <v>590</v>
      </c>
      <c r="V137" s="6" t="s">
        <v>689</v>
      </c>
      <c r="W137" s="5" t="s">
        <v>690</v>
      </c>
      <c r="X137" s="5" t="s">
        <v>691</v>
      </c>
      <c r="Y137">
        <v>112</v>
      </c>
      <c r="Z137">
        <v>112</v>
      </c>
      <c r="AB137">
        <v>1010701</v>
      </c>
      <c r="AC137">
        <v>1010702</v>
      </c>
      <c r="AD137">
        <v>10107</v>
      </c>
      <c r="AE137" s="1" t="s">
        <v>894</v>
      </c>
      <c r="AF137" t="s">
        <v>334</v>
      </c>
      <c r="AG137" t="s">
        <v>335</v>
      </c>
      <c r="AH137" s="2" t="s">
        <v>769</v>
      </c>
      <c r="AI137">
        <v>0</v>
      </c>
      <c r="AJ137">
        <v>0</v>
      </c>
      <c r="AK137">
        <v>0</v>
      </c>
      <c r="AL137" s="5">
        <v>102</v>
      </c>
      <c r="AM137" s="5">
        <v>1</v>
      </c>
      <c r="AN137" t="s">
        <v>1130</v>
      </c>
      <c r="AO137" t="s">
        <v>1116</v>
      </c>
    </row>
    <row r="138" spans="1:41" x14ac:dyDescent="0.15">
      <c r="A138">
        <v>11208</v>
      </c>
      <c r="B138">
        <v>112</v>
      </c>
      <c r="C138" s="1" t="s">
        <v>141</v>
      </c>
      <c r="D138" t="s">
        <v>337</v>
      </c>
      <c r="E138">
        <v>1</v>
      </c>
      <c r="F138">
        <v>1007</v>
      </c>
      <c r="G138" t="s">
        <v>1091</v>
      </c>
      <c r="H138" s="6" t="s">
        <v>736</v>
      </c>
      <c r="I138" t="s">
        <v>631</v>
      </c>
      <c r="J138" t="s">
        <v>326</v>
      </c>
      <c r="K138" s="5">
        <v>13100</v>
      </c>
      <c r="L138" s="5">
        <f t="shared" si="2"/>
        <v>30</v>
      </c>
      <c r="M138">
        <v>120000</v>
      </c>
      <c r="N138">
        <v>0</v>
      </c>
      <c r="O138">
        <v>999</v>
      </c>
      <c r="P138" s="1" t="s">
        <v>841</v>
      </c>
      <c r="U138" t="s">
        <v>591</v>
      </c>
      <c r="V138" s="6" t="s">
        <v>689</v>
      </c>
      <c r="W138" s="5" t="s">
        <v>690</v>
      </c>
      <c r="X138" s="5" t="s">
        <v>691</v>
      </c>
      <c r="Y138">
        <v>113</v>
      </c>
      <c r="Z138">
        <v>113</v>
      </c>
      <c r="AB138">
        <v>1010801</v>
      </c>
      <c r="AC138">
        <v>1010802</v>
      </c>
      <c r="AD138">
        <v>10108</v>
      </c>
      <c r="AE138" s="1" t="s">
        <v>894</v>
      </c>
      <c r="AF138" t="s">
        <v>338</v>
      </c>
      <c r="AG138" t="s">
        <v>335</v>
      </c>
      <c r="AH138" s="2" t="s">
        <v>769</v>
      </c>
      <c r="AI138">
        <v>0</v>
      </c>
      <c r="AJ138">
        <v>0</v>
      </c>
      <c r="AK138">
        <v>0</v>
      </c>
      <c r="AL138" s="5">
        <v>101</v>
      </c>
      <c r="AM138" s="5">
        <v>3</v>
      </c>
      <c r="AN138" t="s">
        <v>1131</v>
      </c>
      <c r="AO138" t="s">
        <v>1114</v>
      </c>
    </row>
    <row r="139" spans="1:41" x14ac:dyDescent="0.15">
      <c r="A139">
        <v>11209</v>
      </c>
      <c r="B139">
        <v>112</v>
      </c>
      <c r="C139" s="1" t="s">
        <v>142</v>
      </c>
      <c r="D139" t="s">
        <v>339</v>
      </c>
      <c r="E139">
        <v>2</v>
      </c>
      <c r="F139">
        <v>1007</v>
      </c>
      <c r="G139" t="s">
        <v>1091</v>
      </c>
      <c r="H139" s="6" t="s">
        <v>737</v>
      </c>
      <c r="J139" t="s">
        <v>327</v>
      </c>
      <c r="K139" s="5">
        <v>13200</v>
      </c>
      <c r="L139" s="5">
        <f t="shared" si="2"/>
        <v>1</v>
      </c>
      <c r="M139">
        <v>120000</v>
      </c>
      <c r="N139">
        <v>5</v>
      </c>
      <c r="O139">
        <v>999</v>
      </c>
      <c r="P139" s="1" t="s">
        <v>841</v>
      </c>
      <c r="U139" t="s">
        <v>592</v>
      </c>
      <c r="V139" s="6" t="s">
        <v>689</v>
      </c>
      <c r="W139" s="5" t="s">
        <v>690</v>
      </c>
      <c r="X139" s="5" t="s">
        <v>691</v>
      </c>
      <c r="Y139">
        <v>399</v>
      </c>
      <c r="Z139">
        <v>399</v>
      </c>
      <c r="AB139">
        <v>1010901</v>
      </c>
      <c r="AC139">
        <v>1010902</v>
      </c>
      <c r="AD139">
        <v>10109</v>
      </c>
      <c r="AE139" s="6" t="s">
        <v>876</v>
      </c>
      <c r="AF139" t="s">
        <v>340</v>
      </c>
      <c r="AG139" t="s">
        <v>335</v>
      </c>
      <c r="AH139" s="2" t="s">
        <v>769</v>
      </c>
      <c r="AI139">
        <v>0</v>
      </c>
      <c r="AJ139">
        <v>0</v>
      </c>
      <c r="AK139">
        <v>0</v>
      </c>
      <c r="AL139" s="5">
        <v>102</v>
      </c>
      <c r="AM139" s="5">
        <v>6</v>
      </c>
      <c r="AN139" t="s">
        <v>1105</v>
      </c>
      <c r="AO139" t="s">
        <v>1117</v>
      </c>
    </row>
    <row r="140" spans="1:41" x14ac:dyDescent="0.15">
      <c r="A140">
        <v>11210</v>
      </c>
      <c r="B140">
        <v>112</v>
      </c>
      <c r="C140" s="1" t="s">
        <v>376</v>
      </c>
      <c r="D140" t="s">
        <v>330</v>
      </c>
      <c r="E140">
        <v>1</v>
      </c>
      <c r="F140">
        <v>1007</v>
      </c>
      <c r="G140" t="s">
        <v>1091</v>
      </c>
      <c r="H140" s="6" t="s">
        <v>738</v>
      </c>
      <c r="I140">
        <v>11211</v>
      </c>
      <c r="J140" t="s">
        <v>328</v>
      </c>
      <c r="K140" s="5">
        <v>13300</v>
      </c>
      <c r="L140" s="5">
        <f t="shared" si="2"/>
        <v>3</v>
      </c>
      <c r="M140">
        <v>120000</v>
      </c>
      <c r="N140">
        <v>0</v>
      </c>
      <c r="O140">
        <v>999</v>
      </c>
      <c r="P140" s="1" t="s">
        <v>841</v>
      </c>
      <c r="U140" t="s">
        <v>593</v>
      </c>
      <c r="V140" s="6" t="s">
        <v>689</v>
      </c>
      <c r="W140" s="5" t="s">
        <v>690</v>
      </c>
      <c r="X140" s="5" t="s">
        <v>691</v>
      </c>
      <c r="Y140">
        <v>115</v>
      </c>
      <c r="Z140">
        <v>115</v>
      </c>
      <c r="AB140">
        <v>1010701</v>
      </c>
      <c r="AC140">
        <v>1010702</v>
      </c>
      <c r="AD140">
        <v>10107</v>
      </c>
      <c r="AE140" s="1" t="s">
        <v>894</v>
      </c>
      <c r="AF140" t="s">
        <v>334</v>
      </c>
      <c r="AG140" t="s">
        <v>335</v>
      </c>
      <c r="AH140" s="2" t="s">
        <v>769</v>
      </c>
      <c r="AI140">
        <v>0</v>
      </c>
      <c r="AJ140">
        <v>0</v>
      </c>
      <c r="AK140">
        <v>0</v>
      </c>
      <c r="AL140" s="5">
        <v>101</v>
      </c>
      <c r="AM140" s="5">
        <v>2</v>
      </c>
      <c r="AN140" t="s">
        <v>1132</v>
      </c>
      <c r="AO140" t="s">
        <v>1115</v>
      </c>
    </row>
    <row r="141" spans="1:41" x14ac:dyDescent="0.15">
      <c r="A141">
        <v>11211</v>
      </c>
      <c r="B141">
        <v>112</v>
      </c>
      <c r="C141" s="1" t="s">
        <v>377</v>
      </c>
      <c r="D141" t="s">
        <v>337</v>
      </c>
      <c r="E141">
        <v>1</v>
      </c>
      <c r="F141">
        <v>1007</v>
      </c>
      <c r="G141" t="s">
        <v>1091</v>
      </c>
      <c r="H141" s="6" t="s">
        <v>739</v>
      </c>
      <c r="I141" t="s">
        <v>672</v>
      </c>
      <c r="J141" t="s">
        <v>319</v>
      </c>
      <c r="K141" s="5">
        <v>13400</v>
      </c>
      <c r="L141" s="5">
        <f t="shared" si="2"/>
        <v>3</v>
      </c>
      <c r="M141">
        <v>120000</v>
      </c>
      <c r="N141">
        <v>0</v>
      </c>
      <c r="O141">
        <v>999</v>
      </c>
      <c r="P141" s="1" t="s">
        <v>841</v>
      </c>
      <c r="U141" t="s">
        <v>594</v>
      </c>
      <c r="V141" s="6" t="s">
        <v>689</v>
      </c>
      <c r="W141" s="5" t="s">
        <v>690</v>
      </c>
      <c r="X141" s="5" t="s">
        <v>691</v>
      </c>
      <c r="Y141">
        <v>116</v>
      </c>
      <c r="Z141">
        <v>116</v>
      </c>
      <c r="AB141">
        <v>1010801</v>
      </c>
      <c r="AC141">
        <v>1010802</v>
      </c>
      <c r="AD141">
        <v>10108</v>
      </c>
      <c r="AE141" s="1" t="s">
        <v>894</v>
      </c>
      <c r="AF141" t="s">
        <v>338</v>
      </c>
      <c r="AG141" t="s">
        <v>335</v>
      </c>
      <c r="AH141" s="2" t="s">
        <v>769</v>
      </c>
      <c r="AI141">
        <v>0</v>
      </c>
      <c r="AJ141">
        <v>0</v>
      </c>
      <c r="AK141">
        <v>0</v>
      </c>
      <c r="AL141" s="5">
        <v>102</v>
      </c>
      <c r="AM141" s="5">
        <v>1</v>
      </c>
      <c r="AN141" t="s">
        <v>1133</v>
      </c>
      <c r="AO141" t="s">
        <v>1116</v>
      </c>
    </row>
    <row r="142" spans="1:41" x14ac:dyDescent="0.15">
      <c r="A142">
        <v>11212</v>
      </c>
      <c r="B142">
        <v>112</v>
      </c>
      <c r="C142" s="1" t="s">
        <v>378</v>
      </c>
      <c r="D142" t="s">
        <v>339</v>
      </c>
      <c r="E142">
        <v>2</v>
      </c>
      <c r="F142">
        <v>1007</v>
      </c>
      <c r="G142" t="s">
        <v>1091</v>
      </c>
      <c r="H142" s="6" t="s">
        <v>740</v>
      </c>
      <c r="J142" t="s">
        <v>329</v>
      </c>
      <c r="K142" s="5">
        <v>13500</v>
      </c>
      <c r="L142" s="5">
        <f t="shared" si="2"/>
        <v>3</v>
      </c>
      <c r="M142">
        <v>120000</v>
      </c>
      <c r="N142">
        <v>5</v>
      </c>
      <c r="O142">
        <v>999</v>
      </c>
      <c r="P142" s="1" t="s">
        <v>841</v>
      </c>
      <c r="U142" t="s">
        <v>595</v>
      </c>
      <c r="V142" s="6" t="s">
        <v>689</v>
      </c>
      <c r="W142" s="5" t="s">
        <v>690</v>
      </c>
      <c r="X142" s="5" t="s">
        <v>691</v>
      </c>
      <c r="Y142">
        <v>409</v>
      </c>
      <c r="Z142">
        <v>409</v>
      </c>
      <c r="AB142">
        <v>1010901</v>
      </c>
      <c r="AC142">
        <v>1010902</v>
      </c>
      <c r="AD142">
        <v>10109</v>
      </c>
      <c r="AE142" s="6" t="s">
        <v>876</v>
      </c>
      <c r="AF142" t="s">
        <v>340</v>
      </c>
      <c r="AG142" t="s">
        <v>335</v>
      </c>
      <c r="AH142" s="2" t="s">
        <v>769</v>
      </c>
      <c r="AI142">
        <v>0</v>
      </c>
      <c r="AJ142">
        <v>0</v>
      </c>
      <c r="AK142">
        <v>0</v>
      </c>
      <c r="AL142" s="5">
        <v>101</v>
      </c>
      <c r="AM142" s="5">
        <v>2</v>
      </c>
      <c r="AN142" t="s">
        <v>1134</v>
      </c>
      <c r="AO142" t="s">
        <v>1115</v>
      </c>
    </row>
    <row r="143" spans="1:41" x14ac:dyDescent="0.15">
      <c r="A143">
        <v>11301</v>
      </c>
      <c r="B143">
        <v>113</v>
      </c>
      <c r="C143" s="1" t="s">
        <v>896</v>
      </c>
      <c r="D143" t="s">
        <v>339</v>
      </c>
      <c r="E143">
        <v>1</v>
      </c>
      <c r="F143">
        <v>1007</v>
      </c>
      <c r="G143" t="s">
        <v>1091</v>
      </c>
      <c r="H143" s="6" t="s">
        <v>741</v>
      </c>
      <c r="I143">
        <v>11302</v>
      </c>
      <c r="J143" t="s">
        <v>307</v>
      </c>
      <c r="K143" s="5">
        <v>13600</v>
      </c>
      <c r="L143" s="5">
        <f t="shared" si="2"/>
        <v>3</v>
      </c>
      <c r="M143">
        <v>130000</v>
      </c>
      <c r="N143">
        <v>0</v>
      </c>
      <c r="O143">
        <v>999</v>
      </c>
      <c r="P143" s="1" t="s">
        <v>841</v>
      </c>
      <c r="U143" t="s">
        <v>596</v>
      </c>
      <c r="V143" s="6" t="s">
        <v>689</v>
      </c>
      <c r="W143" s="5" t="s">
        <v>690</v>
      </c>
      <c r="X143" s="5" t="s">
        <v>691</v>
      </c>
      <c r="Y143">
        <v>100</v>
      </c>
      <c r="Z143">
        <v>100</v>
      </c>
      <c r="AB143">
        <v>1010101</v>
      </c>
      <c r="AC143">
        <v>1010102</v>
      </c>
      <c r="AD143">
        <v>10101</v>
      </c>
      <c r="AE143" s="1" t="s">
        <v>897</v>
      </c>
      <c r="AF143" t="s">
        <v>344</v>
      </c>
      <c r="AG143" t="s">
        <v>335</v>
      </c>
      <c r="AH143" s="2" t="s">
        <v>769</v>
      </c>
      <c r="AI143">
        <v>0</v>
      </c>
      <c r="AJ143">
        <v>0</v>
      </c>
      <c r="AK143">
        <v>0</v>
      </c>
      <c r="AL143" s="5">
        <v>102</v>
      </c>
      <c r="AM143" s="5">
        <v>1</v>
      </c>
      <c r="AN143" t="s">
        <v>1130</v>
      </c>
      <c r="AO143" t="s">
        <v>1116</v>
      </c>
    </row>
    <row r="144" spans="1:41" x14ac:dyDescent="0.15">
      <c r="A144">
        <v>11302</v>
      </c>
      <c r="B144">
        <v>113</v>
      </c>
      <c r="C144" s="1" t="s">
        <v>143</v>
      </c>
      <c r="D144" t="s">
        <v>345</v>
      </c>
      <c r="E144">
        <v>1</v>
      </c>
      <c r="F144">
        <v>1007</v>
      </c>
      <c r="G144" t="s">
        <v>1091</v>
      </c>
      <c r="H144" s="6" t="s">
        <v>866</v>
      </c>
      <c r="I144" t="s">
        <v>632</v>
      </c>
      <c r="J144" t="s">
        <v>309</v>
      </c>
      <c r="K144" s="5">
        <v>13700</v>
      </c>
      <c r="L144" s="5">
        <f t="shared" si="2"/>
        <v>30</v>
      </c>
      <c r="M144">
        <v>130000</v>
      </c>
      <c r="N144">
        <v>0</v>
      </c>
      <c r="O144">
        <v>999</v>
      </c>
      <c r="P144" s="1" t="s">
        <v>841</v>
      </c>
      <c r="U144" t="s">
        <v>597</v>
      </c>
      <c r="V144" s="6" t="s">
        <v>689</v>
      </c>
      <c r="W144" s="5" t="s">
        <v>690</v>
      </c>
      <c r="X144" s="5" t="s">
        <v>691</v>
      </c>
      <c r="Y144">
        <v>120</v>
      </c>
      <c r="Z144">
        <v>110</v>
      </c>
      <c r="AB144">
        <v>1010201</v>
      </c>
      <c r="AC144">
        <v>1010202</v>
      </c>
      <c r="AD144">
        <v>10102</v>
      </c>
      <c r="AE144" s="1" t="s">
        <v>897</v>
      </c>
      <c r="AF144" t="s">
        <v>346</v>
      </c>
      <c r="AG144" t="s">
        <v>335</v>
      </c>
      <c r="AH144" s="2" t="s">
        <v>769</v>
      </c>
      <c r="AI144">
        <v>0</v>
      </c>
      <c r="AJ144">
        <v>0</v>
      </c>
      <c r="AK144">
        <v>0</v>
      </c>
      <c r="AL144" s="5">
        <v>101</v>
      </c>
      <c r="AM144" s="5">
        <v>3</v>
      </c>
      <c r="AN144" t="s">
        <v>1131</v>
      </c>
      <c r="AO144" t="s">
        <v>1114</v>
      </c>
    </row>
    <row r="145" spans="1:41" x14ac:dyDescent="0.15">
      <c r="A145">
        <v>11303</v>
      </c>
      <c r="B145">
        <v>113</v>
      </c>
      <c r="C145" s="1" t="s">
        <v>144</v>
      </c>
      <c r="D145" t="s">
        <v>330</v>
      </c>
      <c r="E145">
        <v>2</v>
      </c>
      <c r="F145">
        <v>1007</v>
      </c>
      <c r="G145" t="s">
        <v>1091</v>
      </c>
      <c r="H145" s="6" t="s">
        <v>733</v>
      </c>
      <c r="J145" t="s">
        <v>321</v>
      </c>
      <c r="K145" s="5">
        <v>13800</v>
      </c>
      <c r="L145" s="5">
        <f t="shared" si="2"/>
        <v>1</v>
      </c>
      <c r="M145">
        <v>130000</v>
      </c>
      <c r="N145">
        <v>5</v>
      </c>
      <c r="O145">
        <v>999</v>
      </c>
      <c r="P145" s="1" t="s">
        <v>841</v>
      </c>
      <c r="U145" t="s">
        <v>598</v>
      </c>
      <c r="V145" s="6" t="s">
        <v>689</v>
      </c>
      <c r="W145" s="5" t="s">
        <v>690</v>
      </c>
      <c r="X145" s="5" t="s">
        <v>691</v>
      </c>
      <c r="Y145">
        <v>140</v>
      </c>
      <c r="Z145">
        <v>120</v>
      </c>
      <c r="AB145">
        <v>1010301</v>
      </c>
      <c r="AC145">
        <v>1010302</v>
      </c>
      <c r="AD145">
        <v>10103</v>
      </c>
      <c r="AE145" s="6" t="s">
        <v>876</v>
      </c>
      <c r="AF145" t="s">
        <v>349</v>
      </c>
      <c r="AG145" t="s">
        <v>335</v>
      </c>
      <c r="AH145" s="2" t="s">
        <v>769</v>
      </c>
      <c r="AI145">
        <v>0</v>
      </c>
      <c r="AJ145">
        <v>0</v>
      </c>
      <c r="AK145">
        <v>0</v>
      </c>
      <c r="AL145" s="5">
        <v>102</v>
      </c>
      <c r="AM145" s="5">
        <v>6</v>
      </c>
      <c r="AN145" t="s">
        <v>1105</v>
      </c>
      <c r="AO145" t="s">
        <v>1117</v>
      </c>
    </row>
    <row r="146" spans="1:41" x14ac:dyDescent="0.15">
      <c r="A146">
        <v>11304</v>
      </c>
      <c r="B146">
        <v>113</v>
      </c>
      <c r="C146" s="1" t="s">
        <v>145</v>
      </c>
      <c r="D146" t="s">
        <v>337</v>
      </c>
      <c r="E146">
        <v>1</v>
      </c>
      <c r="F146">
        <v>1007</v>
      </c>
      <c r="G146" t="s">
        <v>1091</v>
      </c>
      <c r="H146" s="6" t="s">
        <v>734</v>
      </c>
      <c r="I146">
        <v>11305</v>
      </c>
      <c r="J146" t="s">
        <v>322</v>
      </c>
      <c r="K146" s="5">
        <v>13900</v>
      </c>
      <c r="L146" s="5">
        <f t="shared" si="2"/>
        <v>3</v>
      </c>
      <c r="M146">
        <v>130000</v>
      </c>
      <c r="N146">
        <v>0</v>
      </c>
      <c r="O146">
        <v>999</v>
      </c>
      <c r="P146" s="1" t="s">
        <v>841</v>
      </c>
      <c r="U146" t="s">
        <v>599</v>
      </c>
      <c r="V146" s="6" t="s">
        <v>689</v>
      </c>
      <c r="W146" s="5" t="s">
        <v>690</v>
      </c>
      <c r="X146" s="5" t="s">
        <v>691</v>
      </c>
      <c r="Y146">
        <v>160</v>
      </c>
      <c r="Z146">
        <v>130</v>
      </c>
      <c r="AB146">
        <v>1010401</v>
      </c>
      <c r="AC146">
        <v>1010402</v>
      </c>
      <c r="AD146">
        <v>10104</v>
      </c>
      <c r="AE146" s="1" t="s">
        <v>897</v>
      </c>
      <c r="AF146" t="s">
        <v>352</v>
      </c>
      <c r="AG146" t="s">
        <v>335</v>
      </c>
      <c r="AH146" s="2" t="s">
        <v>769</v>
      </c>
      <c r="AI146">
        <v>0</v>
      </c>
      <c r="AJ146">
        <v>0</v>
      </c>
      <c r="AK146">
        <v>0</v>
      </c>
      <c r="AL146" s="5">
        <v>101</v>
      </c>
      <c r="AM146" s="5">
        <v>2</v>
      </c>
      <c r="AN146" t="s">
        <v>1132</v>
      </c>
      <c r="AO146" t="s">
        <v>1115</v>
      </c>
    </row>
    <row r="147" spans="1:41" x14ac:dyDescent="0.15">
      <c r="A147">
        <v>11305</v>
      </c>
      <c r="B147">
        <v>113</v>
      </c>
      <c r="C147" s="1" t="s">
        <v>146</v>
      </c>
      <c r="D147" t="s">
        <v>339</v>
      </c>
      <c r="E147">
        <v>1</v>
      </c>
      <c r="F147">
        <v>1007</v>
      </c>
      <c r="G147" t="s">
        <v>1091</v>
      </c>
      <c r="H147" s="6" t="s">
        <v>735</v>
      </c>
      <c r="I147" t="s">
        <v>673</v>
      </c>
      <c r="J147" t="s">
        <v>323</v>
      </c>
      <c r="K147" s="5">
        <v>14000</v>
      </c>
      <c r="L147" s="5">
        <f t="shared" si="2"/>
        <v>3</v>
      </c>
      <c r="M147">
        <v>130000</v>
      </c>
      <c r="N147">
        <v>0</v>
      </c>
      <c r="O147">
        <v>999</v>
      </c>
      <c r="P147" s="1" t="s">
        <v>841</v>
      </c>
      <c r="U147" t="s">
        <v>600</v>
      </c>
      <c r="V147" s="6" t="s">
        <v>689</v>
      </c>
      <c r="W147" s="5" t="s">
        <v>690</v>
      </c>
      <c r="X147" s="5" t="s">
        <v>691</v>
      </c>
      <c r="Y147">
        <v>180</v>
      </c>
      <c r="Z147">
        <v>140</v>
      </c>
      <c r="AB147">
        <v>1010501</v>
      </c>
      <c r="AC147">
        <v>1010502</v>
      </c>
      <c r="AD147">
        <v>10105</v>
      </c>
      <c r="AE147" s="1" t="s">
        <v>897</v>
      </c>
      <c r="AF147" t="s">
        <v>353</v>
      </c>
      <c r="AG147" t="s">
        <v>335</v>
      </c>
      <c r="AH147" s="2" t="s">
        <v>769</v>
      </c>
      <c r="AI147">
        <v>0</v>
      </c>
      <c r="AJ147">
        <v>0</v>
      </c>
      <c r="AK147">
        <v>0</v>
      </c>
      <c r="AL147" s="5">
        <v>102</v>
      </c>
      <c r="AM147" s="5">
        <v>1</v>
      </c>
      <c r="AN147" t="s">
        <v>1133</v>
      </c>
      <c r="AO147" t="s">
        <v>1116</v>
      </c>
    </row>
    <row r="148" spans="1:41" x14ac:dyDescent="0.15">
      <c r="A148">
        <v>11306</v>
      </c>
      <c r="B148">
        <v>113</v>
      </c>
      <c r="C148" s="1" t="s">
        <v>147</v>
      </c>
      <c r="D148" t="s">
        <v>345</v>
      </c>
      <c r="E148">
        <v>2</v>
      </c>
      <c r="F148">
        <v>1007</v>
      </c>
      <c r="G148" t="s">
        <v>1091</v>
      </c>
      <c r="H148" s="6" t="s">
        <v>736</v>
      </c>
      <c r="J148" t="s">
        <v>324</v>
      </c>
      <c r="K148" s="5">
        <v>14100</v>
      </c>
      <c r="L148" s="5">
        <f t="shared" si="2"/>
        <v>3</v>
      </c>
      <c r="M148">
        <v>130000</v>
      </c>
      <c r="N148">
        <v>5</v>
      </c>
      <c r="O148">
        <v>999</v>
      </c>
      <c r="P148" s="1" t="s">
        <v>841</v>
      </c>
      <c r="U148" t="s">
        <v>601</v>
      </c>
      <c r="V148" s="6" t="s">
        <v>689</v>
      </c>
      <c r="W148" s="5" t="s">
        <v>690</v>
      </c>
      <c r="X148" s="5" t="s">
        <v>691</v>
      </c>
      <c r="Y148">
        <v>200</v>
      </c>
      <c r="Z148">
        <v>150</v>
      </c>
      <c r="AB148">
        <v>1010601</v>
      </c>
      <c r="AC148">
        <v>1010602</v>
      </c>
      <c r="AD148">
        <v>10106</v>
      </c>
      <c r="AE148" s="6" t="s">
        <v>876</v>
      </c>
      <c r="AF148" t="s">
        <v>354</v>
      </c>
      <c r="AG148" t="s">
        <v>335</v>
      </c>
      <c r="AH148" s="2" t="s">
        <v>769</v>
      </c>
      <c r="AI148">
        <v>0</v>
      </c>
      <c r="AJ148">
        <v>0</v>
      </c>
      <c r="AK148">
        <v>0</v>
      </c>
      <c r="AL148" s="5">
        <v>101</v>
      </c>
      <c r="AM148" s="5">
        <v>2</v>
      </c>
      <c r="AN148" t="s">
        <v>1134</v>
      </c>
      <c r="AO148" t="s">
        <v>1115</v>
      </c>
    </row>
    <row r="149" spans="1:41" x14ac:dyDescent="0.15">
      <c r="A149">
        <v>11307</v>
      </c>
      <c r="B149">
        <v>113</v>
      </c>
      <c r="C149" s="1" t="s">
        <v>148</v>
      </c>
      <c r="D149" t="s">
        <v>330</v>
      </c>
      <c r="E149">
        <v>1</v>
      </c>
      <c r="F149">
        <v>1007</v>
      </c>
      <c r="G149" t="s">
        <v>1091</v>
      </c>
      <c r="H149" s="6" t="s">
        <v>737</v>
      </c>
      <c r="I149">
        <v>11308</v>
      </c>
      <c r="J149" t="s">
        <v>325</v>
      </c>
      <c r="K149" s="5">
        <v>14200</v>
      </c>
      <c r="L149" s="5">
        <f t="shared" si="2"/>
        <v>3</v>
      </c>
      <c r="M149">
        <v>130000</v>
      </c>
      <c r="N149">
        <v>0</v>
      </c>
      <c r="O149">
        <v>999</v>
      </c>
      <c r="P149" s="1" t="s">
        <v>841</v>
      </c>
      <c r="U149" t="s">
        <v>602</v>
      </c>
      <c r="V149" s="6" t="s">
        <v>689</v>
      </c>
      <c r="W149" s="5" t="s">
        <v>690</v>
      </c>
      <c r="X149" s="5" t="s">
        <v>691</v>
      </c>
      <c r="Y149">
        <v>220</v>
      </c>
      <c r="Z149">
        <v>160</v>
      </c>
      <c r="AB149">
        <v>1010701</v>
      </c>
      <c r="AC149">
        <v>1010702</v>
      </c>
      <c r="AD149">
        <v>10107</v>
      </c>
      <c r="AE149" s="1" t="s">
        <v>897</v>
      </c>
      <c r="AF149" t="s">
        <v>334</v>
      </c>
      <c r="AG149" t="s">
        <v>335</v>
      </c>
      <c r="AH149" s="2" t="s">
        <v>769</v>
      </c>
      <c r="AI149">
        <v>0</v>
      </c>
      <c r="AJ149">
        <v>0</v>
      </c>
      <c r="AK149">
        <v>0</v>
      </c>
      <c r="AL149" s="5">
        <v>102</v>
      </c>
      <c r="AM149" s="5">
        <v>1</v>
      </c>
      <c r="AN149" t="s">
        <v>1130</v>
      </c>
      <c r="AO149" t="s">
        <v>1116</v>
      </c>
    </row>
    <row r="150" spans="1:41" x14ac:dyDescent="0.15">
      <c r="A150">
        <v>11308</v>
      </c>
      <c r="B150">
        <v>113</v>
      </c>
      <c r="C150" s="1" t="s">
        <v>149</v>
      </c>
      <c r="D150" t="s">
        <v>337</v>
      </c>
      <c r="E150">
        <v>1</v>
      </c>
      <c r="F150">
        <v>1007</v>
      </c>
      <c r="G150" t="s">
        <v>1091</v>
      </c>
      <c r="H150" s="6" t="s">
        <v>738</v>
      </c>
      <c r="I150" t="s">
        <v>633</v>
      </c>
      <c r="J150" t="s">
        <v>326</v>
      </c>
      <c r="K150" s="5">
        <v>14300</v>
      </c>
      <c r="L150" s="5">
        <f t="shared" si="2"/>
        <v>30</v>
      </c>
      <c r="M150">
        <v>130000</v>
      </c>
      <c r="N150">
        <v>0</v>
      </c>
      <c r="O150">
        <v>999</v>
      </c>
      <c r="P150" s="1" t="s">
        <v>841</v>
      </c>
      <c r="U150" t="s">
        <v>603</v>
      </c>
      <c r="V150" s="6" t="s">
        <v>689</v>
      </c>
      <c r="W150" s="5" t="s">
        <v>690</v>
      </c>
      <c r="X150" s="5" t="s">
        <v>691</v>
      </c>
      <c r="Y150">
        <v>240</v>
      </c>
      <c r="Z150">
        <v>170</v>
      </c>
      <c r="AB150">
        <v>1010801</v>
      </c>
      <c r="AC150">
        <v>1010802</v>
      </c>
      <c r="AD150">
        <v>10108</v>
      </c>
      <c r="AE150" s="1" t="s">
        <v>897</v>
      </c>
      <c r="AF150" t="s">
        <v>338</v>
      </c>
      <c r="AG150" t="s">
        <v>335</v>
      </c>
      <c r="AH150" s="2" t="s">
        <v>769</v>
      </c>
      <c r="AI150">
        <v>0</v>
      </c>
      <c r="AJ150">
        <v>0</v>
      </c>
      <c r="AK150">
        <v>0</v>
      </c>
      <c r="AL150" s="5">
        <v>101</v>
      </c>
      <c r="AM150" s="5">
        <v>3</v>
      </c>
      <c r="AN150" t="s">
        <v>1131</v>
      </c>
      <c r="AO150" t="s">
        <v>1114</v>
      </c>
    </row>
    <row r="151" spans="1:41" x14ac:dyDescent="0.15">
      <c r="A151">
        <v>11309</v>
      </c>
      <c r="B151">
        <v>113</v>
      </c>
      <c r="C151" s="1" t="s">
        <v>150</v>
      </c>
      <c r="D151" t="s">
        <v>339</v>
      </c>
      <c r="E151">
        <v>2</v>
      </c>
      <c r="F151">
        <v>1007</v>
      </c>
      <c r="G151" t="s">
        <v>1091</v>
      </c>
      <c r="H151" s="6" t="s">
        <v>739</v>
      </c>
      <c r="J151" t="s">
        <v>327</v>
      </c>
      <c r="K151" s="5">
        <v>14400</v>
      </c>
      <c r="L151" s="5">
        <f t="shared" si="2"/>
        <v>1</v>
      </c>
      <c r="M151">
        <v>130000</v>
      </c>
      <c r="N151">
        <v>5</v>
      </c>
      <c r="O151">
        <v>999</v>
      </c>
      <c r="P151" s="1" t="s">
        <v>841</v>
      </c>
      <c r="U151" t="s">
        <v>604</v>
      </c>
      <c r="V151" s="6" t="s">
        <v>689</v>
      </c>
      <c r="W151" s="5" t="s">
        <v>690</v>
      </c>
      <c r="X151" s="5" t="s">
        <v>691</v>
      </c>
      <c r="Y151">
        <v>260</v>
      </c>
      <c r="Z151">
        <v>180</v>
      </c>
      <c r="AB151">
        <v>1010901</v>
      </c>
      <c r="AC151">
        <v>1010902</v>
      </c>
      <c r="AD151">
        <v>10109</v>
      </c>
      <c r="AE151" s="6" t="s">
        <v>876</v>
      </c>
      <c r="AF151" t="s">
        <v>340</v>
      </c>
      <c r="AG151" t="s">
        <v>335</v>
      </c>
      <c r="AH151" s="2" t="s">
        <v>769</v>
      </c>
      <c r="AI151">
        <v>0</v>
      </c>
      <c r="AJ151">
        <v>0</v>
      </c>
      <c r="AK151">
        <v>0</v>
      </c>
      <c r="AL151" s="5">
        <v>102</v>
      </c>
      <c r="AM151" s="5">
        <v>6</v>
      </c>
      <c r="AN151" t="s">
        <v>1105</v>
      </c>
      <c r="AO151" t="s">
        <v>1117</v>
      </c>
    </row>
    <row r="152" spans="1:41" x14ac:dyDescent="0.15">
      <c r="A152">
        <v>11310</v>
      </c>
      <c r="B152">
        <v>113</v>
      </c>
      <c r="C152" s="1" t="s">
        <v>379</v>
      </c>
      <c r="D152" t="s">
        <v>330</v>
      </c>
      <c r="E152">
        <v>1</v>
      </c>
      <c r="F152">
        <v>1007</v>
      </c>
      <c r="G152" t="s">
        <v>1091</v>
      </c>
      <c r="H152" s="6" t="s">
        <v>740</v>
      </c>
      <c r="I152">
        <v>11311</v>
      </c>
      <c r="J152" t="s">
        <v>328</v>
      </c>
      <c r="K152" s="5">
        <v>14500</v>
      </c>
      <c r="L152" s="5">
        <f t="shared" si="2"/>
        <v>3</v>
      </c>
      <c r="M152">
        <v>130000</v>
      </c>
      <c r="N152">
        <v>0</v>
      </c>
      <c r="O152">
        <v>999</v>
      </c>
      <c r="P152" s="1" t="s">
        <v>841</v>
      </c>
      <c r="U152" t="s">
        <v>605</v>
      </c>
      <c r="V152" s="6" t="s">
        <v>689</v>
      </c>
      <c r="W152" s="5" t="s">
        <v>690</v>
      </c>
      <c r="X152" s="5" t="s">
        <v>691</v>
      </c>
      <c r="Y152">
        <v>220</v>
      </c>
      <c r="Z152">
        <v>160</v>
      </c>
      <c r="AB152">
        <v>1010701</v>
      </c>
      <c r="AC152">
        <v>1010702</v>
      </c>
      <c r="AD152">
        <v>10107</v>
      </c>
      <c r="AE152" s="1" t="s">
        <v>897</v>
      </c>
      <c r="AF152" t="s">
        <v>334</v>
      </c>
      <c r="AG152" t="s">
        <v>335</v>
      </c>
      <c r="AH152" s="2" t="s">
        <v>769</v>
      </c>
      <c r="AI152">
        <v>0</v>
      </c>
      <c r="AJ152">
        <v>0</v>
      </c>
      <c r="AK152">
        <v>0</v>
      </c>
      <c r="AL152" s="5">
        <v>101</v>
      </c>
      <c r="AM152" s="5">
        <v>2</v>
      </c>
      <c r="AN152" t="s">
        <v>1132</v>
      </c>
      <c r="AO152" t="s">
        <v>1115</v>
      </c>
    </row>
    <row r="153" spans="1:41" x14ac:dyDescent="0.15">
      <c r="A153">
        <v>11311</v>
      </c>
      <c r="B153">
        <v>113</v>
      </c>
      <c r="C153" s="1" t="s">
        <v>380</v>
      </c>
      <c r="D153" t="s">
        <v>337</v>
      </c>
      <c r="E153">
        <v>1</v>
      </c>
      <c r="F153">
        <v>1007</v>
      </c>
      <c r="G153" t="s">
        <v>1091</v>
      </c>
      <c r="H153" s="6" t="s">
        <v>741</v>
      </c>
      <c r="I153" t="s">
        <v>674</v>
      </c>
      <c r="J153" t="s">
        <v>319</v>
      </c>
      <c r="K153" s="5">
        <v>14600</v>
      </c>
      <c r="L153" s="5">
        <f t="shared" si="2"/>
        <v>3</v>
      </c>
      <c r="M153">
        <v>130000</v>
      </c>
      <c r="N153">
        <v>0</v>
      </c>
      <c r="O153">
        <v>999</v>
      </c>
      <c r="P153" s="1" t="s">
        <v>841</v>
      </c>
      <c r="U153" t="s">
        <v>606</v>
      </c>
      <c r="V153" s="6" t="s">
        <v>689</v>
      </c>
      <c r="W153" s="5" t="s">
        <v>690</v>
      </c>
      <c r="X153" s="5" t="s">
        <v>691</v>
      </c>
      <c r="Y153">
        <v>240</v>
      </c>
      <c r="Z153">
        <v>170</v>
      </c>
      <c r="AB153">
        <v>1010801</v>
      </c>
      <c r="AC153">
        <v>1010802</v>
      </c>
      <c r="AD153">
        <v>10108</v>
      </c>
      <c r="AE153" s="1" t="s">
        <v>897</v>
      </c>
      <c r="AF153" t="s">
        <v>338</v>
      </c>
      <c r="AG153" t="s">
        <v>335</v>
      </c>
      <c r="AH153" s="2" t="s">
        <v>769</v>
      </c>
      <c r="AI153">
        <v>0</v>
      </c>
      <c r="AJ153">
        <v>0</v>
      </c>
      <c r="AK153">
        <v>0</v>
      </c>
      <c r="AL153" s="5">
        <v>102</v>
      </c>
      <c r="AM153" s="5">
        <v>1</v>
      </c>
      <c r="AN153" t="s">
        <v>1133</v>
      </c>
      <c r="AO153" t="s">
        <v>1116</v>
      </c>
    </row>
    <row r="154" spans="1:41" x14ac:dyDescent="0.15">
      <c r="A154">
        <v>11312</v>
      </c>
      <c r="B154">
        <v>113</v>
      </c>
      <c r="C154" s="1" t="s">
        <v>381</v>
      </c>
      <c r="D154" t="s">
        <v>339</v>
      </c>
      <c r="E154">
        <v>2</v>
      </c>
      <c r="F154">
        <v>1007</v>
      </c>
      <c r="G154" t="s">
        <v>1091</v>
      </c>
      <c r="H154" s="6" t="s">
        <v>866</v>
      </c>
      <c r="J154" t="s">
        <v>329</v>
      </c>
      <c r="K154" s="5">
        <v>14700</v>
      </c>
      <c r="L154" s="5">
        <f t="shared" si="2"/>
        <v>3</v>
      </c>
      <c r="M154">
        <v>130000</v>
      </c>
      <c r="N154">
        <v>5</v>
      </c>
      <c r="O154">
        <v>999</v>
      </c>
      <c r="P154" s="1" t="s">
        <v>841</v>
      </c>
      <c r="U154" t="s">
        <v>607</v>
      </c>
      <c r="V154" s="6" t="s">
        <v>689</v>
      </c>
      <c r="W154" s="5" t="s">
        <v>690</v>
      </c>
      <c r="X154" s="5" t="s">
        <v>691</v>
      </c>
      <c r="Y154">
        <v>260</v>
      </c>
      <c r="Z154">
        <v>180</v>
      </c>
      <c r="AB154">
        <v>1010901</v>
      </c>
      <c r="AC154">
        <v>1010902</v>
      </c>
      <c r="AD154">
        <v>10109</v>
      </c>
      <c r="AE154" s="6" t="s">
        <v>876</v>
      </c>
      <c r="AF154" t="s">
        <v>340</v>
      </c>
      <c r="AG154" t="s">
        <v>335</v>
      </c>
      <c r="AH154" s="2" t="s">
        <v>769</v>
      </c>
      <c r="AI154">
        <v>0</v>
      </c>
      <c r="AJ154">
        <v>0</v>
      </c>
      <c r="AK154">
        <v>0</v>
      </c>
      <c r="AL154" s="5">
        <v>101</v>
      </c>
      <c r="AM154" s="5">
        <v>2</v>
      </c>
      <c r="AN154" t="s">
        <v>1134</v>
      </c>
      <c r="AO154" t="s">
        <v>1115</v>
      </c>
    </row>
    <row r="155" spans="1:41" x14ac:dyDescent="0.15">
      <c r="A155">
        <v>11401</v>
      </c>
      <c r="B155">
        <v>114</v>
      </c>
      <c r="C155" s="1" t="s">
        <v>898</v>
      </c>
      <c r="D155" t="s">
        <v>339</v>
      </c>
      <c r="E155">
        <v>1</v>
      </c>
      <c r="F155">
        <v>1007</v>
      </c>
      <c r="G155" t="s">
        <v>1091</v>
      </c>
      <c r="H155" s="6" t="s">
        <v>733</v>
      </c>
      <c r="I155">
        <v>11402</v>
      </c>
      <c r="J155" t="s">
        <v>307</v>
      </c>
      <c r="K155" s="5">
        <v>14800</v>
      </c>
      <c r="L155" s="5">
        <f t="shared" si="2"/>
        <v>3</v>
      </c>
      <c r="M155">
        <v>140000</v>
      </c>
      <c r="N155">
        <v>0</v>
      </c>
      <c r="O155">
        <v>999</v>
      </c>
      <c r="P155" s="1" t="s">
        <v>841</v>
      </c>
      <c r="U155" t="s">
        <v>608</v>
      </c>
      <c r="V155" s="6" t="s">
        <v>689</v>
      </c>
      <c r="W155" s="5" t="s">
        <v>690</v>
      </c>
      <c r="X155" s="5" t="s">
        <v>691</v>
      </c>
      <c r="Y155">
        <v>100</v>
      </c>
      <c r="Z155">
        <v>100</v>
      </c>
      <c r="AB155">
        <v>1010101</v>
      </c>
      <c r="AC155">
        <v>1010102</v>
      </c>
      <c r="AD155">
        <v>10101</v>
      </c>
      <c r="AE155" s="1" t="s">
        <v>897</v>
      </c>
      <c r="AF155" t="s">
        <v>344</v>
      </c>
      <c r="AG155" t="s">
        <v>335</v>
      </c>
      <c r="AH155" s="2" t="s">
        <v>769</v>
      </c>
      <c r="AI155">
        <v>0</v>
      </c>
      <c r="AJ155">
        <v>0</v>
      </c>
      <c r="AK155">
        <v>0</v>
      </c>
      <c r="AL155" s="5">
        <v>102</v>
      </c>
      <c r="AM155" s="5">
        <v>1</v>
      </c>
      <c r="AN155" t="s">
        <v>1130</v>
      </c>
      <c r="AO155" t="s">
        <v>1116</v>
      </c>
    </row>
    <row r="156" spans="1:41" x14ac:dyDescent="0.15">
      <c r="A156">
        <v>11402</v>
      </c>
      <c r="B156">
        <v>114</v>
      </c>
      <c r="C156" s="1" t="s">
        <v>151</v>
      </c>
      <c r="D156" t="s">
        <v>345</v>
      </c>
      <c r="E156">
        <v>1</v>
      </c>
      <c r="F156">
        <v>1007</v>
      </c>
      <c r="G156" t="s">
        <v>1091</v>
      </c>
      <c r="H156" s="6" t="s">
        <v>734</v>
      </c>
      <c r="I156" t="s">
        <v>634</v>
      </c>
      <c r="J156" t="s">
        <v>309</v>
      </c>
      <c r="K156" s="5">
        <v>14900</v>
      </c>
      <c r="L156" s="5">
        <f t="shared" si="2"/>
        <v>30</v>
      </c>
      <c r="M156">
        <v>140000</v>
      </c>
      <c r="N156">
        <v>0</v>
      </c>
      <c r="O156">
        <v>999</v>
      </c>
      <c r="P156" s="1" t="s">
        <v>841</v>
      </c>
      <c r="U156" t="s">
        <v>609</v>
      </c>
      <c r="V156" s="6" t="s">
        <v>689</v>
      </c>
      <c r="W156" s="5" t="s">
        <v>690</v>
      </c>
      <c r="X156" s="5" t="s">
        <v>691</v>
      </c>
      <c r="Y156">
        <v>120</v>
      </c>
      <c r="Z156">
        <v>110</v>
      </c>
      <c r="AB156">
        <v>1010201</v>
      </c>
      <c r="AC156">
        <v>1010202</v>
      </c>
      <c r="AD156">
        <v>10102</v>
      </c>
      <c r="AE156" s="1" t="s">
        <v>897</v>
      </c>
      <c r="AF156" t="s">
        <v>346</v>
      </c>
      <c r="AG156" t="s">
        <v>335</v>
      </c>
      <c r="AH156" s="2" t="s">
        <v>769</v>
      </c>
      <c r="AI156">
        <v>0</v>
      </c>
      <c r="AJ156">
        <v>0</v>
      </c>
      <c r="AK156">
        <v>0</v>
      </c>
      <c r="AL156" s="5">
        <v>101</v>
      </c>
      <c r="AM156" s="5">
        <v>3</v>
      </c>
      <c r="AN156" t="s">
        <v>1131</v>
      </c>
      <c r="AO156" t="s">
        <v>1114</v>
      </c>
    </row>
    <row r="157" spans="1:41" x14ac:dyDescent="0.15">
      <c r="A157">
        <v>11403</v>
      </c>
      <c r="B157">
        <v>114</v>
      </c>
      <c r="C157" s="1" t="s">
        <v>152</v>
      </c>
      <c r="D157" t="s">
        <v>330</v>
      </c>
      <c r="E157">
        <v>2</v>
      </c>
      <c r="F157">
        <v>1007</v>
      </c>
      <c r="G157" t="s">
        <v>1091</v>
      </c>
      <c r="H157" s="6" t="s">
        <v>735</v>
      </c>
      <c r="J157" t="s">
        <v>321</v>
      </c>
      <c r="K157" s="5">
        <v>15000</v>
      </c>
      <c r="L157" s="5">
        <f t="shared" si="2"/>
        <v>1</v>
      </c>
      <c r="M157">
        <v>140000</v>
      </c>
      <c r="N157">
        <v>5</v>
      </c>
      <c r="O157">
        <v>999</v>
      </c>
      <c r="P157" s="1" t="s">
        <v>841</v>
      </c>
      <c r="U157" t="s">
        <v>610</v>
      </c>
      <c r="V157" s="6" t="s">
        <v>689</v>
      </c>
      <c r="W157" s="5" t="s">
        <v>690</v>
      </c>
      <c r="X157" s="5" t="s">
        <v>691</v>
      </c>
      <c r="Y157">
        <v>140</v>
      </c>
      <c r="Z157">
        <v>120</v>
      </c>
      <c r="AB157">
        <v>1010301</v>
      </c>
      <c r="AC157">
        <v>1010302</v>
      </c>
      <c r="AD157">
        <v>10103</v>
      </c>
      <c r="AE157" s="6" t="s">
        <v>876</v>
      </c>
      <c r="AF157" t="s">
        <v>349</v>
      </c>
      <c r="AG157" t="s">
        <v>335</v>
      </c>
      <c r="AH157" s="2" t="s">
        <v>769</v>
      </c>
      <c r="AI157">
        <v>0</v>
      </c>
      <c r="AJ157">
        <v>0</v>
      </c>
      <c r="AK157">
        <v>0</v>
      </c>
      <c r="AL157" s="5">
        <v>102</v>
      </c>
      <c r="AM157" s="5">
        <v>6</v>
      </c>
      <c r="AN157" t="s">
        <v>1105</v>
      </c>
      <c r="AO157" t="s">
        <v>1117</v>
      </c>
    </row>
    <row r="158" spans="1:41" x14ac:dyDescent="0.15">
      <c r="A158">
        <v>11404</v>
      </c>
      <c r="B158">
        <v>114</v>
      </c>
      <c r="C158" s="1" t="s">
        <v>153</v>
      </c>
      <c r="D158" t="s">
        <v>337</v>
      </c>
      <c r="E158">
        <v>1</v>
      </c>
      <c r="F158">
        <v>1007</v>
      </c>
      <c r="G158" t="s">
        <v>1091</v>
      </c>
      <c r="H158" s="6" t="s">
        <v>736</v>
      </c>
      <c r="I158">
        <v>11405</v>
      </c>
      <c r="J158" t="s">
        <v>322</v>
      </c>
      <c r="K158" s="5">
        <v>15100</v>
      </c>
      <c r="L158" s="5">
        <f t="shared" si="2"/>
        <v>3</v>
      </c>
      <c r="M158">
        <v>140000</v>
      </c>
      <c r="N158">
        <v>0</v>
      </c>
      <c r="O158">
        <v>999</v>
      </c>
      <c r="P158" s="1" t="s">
        <v>841</v>
      </c>
      <c r="U158" t="s">
        <v>611</v>
      </c>
      <c r="V158" s="6" t="s">
        <v>689</v>
      </c>
      <c r="W158" s="5" t="s">
        <v>690</v>
      </c>
      <c r="X158" s="5" t="s">
        <v>691</v>
      </c>
      <c r="Y158">
        <v>160</v>
      </c>
      <c r="Z158">
        <v>130</v>
      </c>
      <c r="AB158">
        <v>1010401</v>
      </c>
      <c r="AC158">
        <v>1010402</v>
      </c>
      <c r="AD158">
        <v>10104</v>
      </c>
      <c r="AE158" s="1" t="s">
        <v>897</v>
      </c>
      <c r="AF158" t="s">
        <v>352</v>
      </c>
      <c r="AG158" t="s">
        <v>335</v>
      </c>
      <c r="AH158" s="2" t="s">
        <v>769</v>
      </c>
      <c r="AI158">
        <v>0</v>
      </c>
      <c r="AJ158">
        <v>0</v>
      </c>
      <c r="AK158">
        <v>0</v>
      </c>
      <c r="AL158" s="5">
        <v>101</v>
      </c>
      <c r="AM158" s="5">
        <v>2</v>
      </c>
      <c r="AN158" t="s">
        <v>1132</v>
      </c>
      <c r="AO158" t="s">
        <v>1115</v>
      </c>
    </row>
    <row r="159" spans="1:41" x14ac:dyDescent="0.15">
      <c r="A159">
        <v>11405</v>
      </c>
      <c r="B159">
        <v>114</v>
      </c>
      <c r="C159" s="1" t="s">
        <v>154</v>
      </c>
      <c r="D159" t="s">
        <v>339</v>
      </c>
      <c r="E159">
        <v>1</v>
      </c>
      <c r="F159">
        <v>1007</v>
      </c>
      <c r="G159" t="s">
        <v>1091</v>
      </c>
      <c r="H159" s="6" t="s">
        <v>737</v>
      </c>
      <c r="I159" t="s">
        <v>675</v>
      </c>
      <c r="J159" t="s">
        <v>323</v>
      </c>
      <c r="K159" s="5">
        <v>15200</v>
      </c>
      <c r="L159" s="5">
        <f t="shared" si="2"/>
        <v>3</v>
      </c>
      <c r="M159">
        <v>140000</v>
      </c>
      <c r="N159">
        <v>0</v>
      </c>
      <c r="O159">
        <v>999</v>
      </c>
      <c r="P159" s="1" t="s">
        <v>841</v>
      </c>
      <c r="U159" t="s">
        <v>612</v>
      </c>
      <c r="V159" s="6" t="s">
        <v>689</v>
      </c>
      <c r="W159" s="5" t="s">
        <v>690</v>
      </c>
      <c r="X159" s="5" t="s">
        <v>691</v>
      </c>
      <c r="Y159">
        <v>180</v>
      </c>
      <c r="Z159">
        <v>140</v>
      </c>
      <c r="AB159">
        <v>1010501</v>
      </c>
      <c r="AC159">
        <v>1010502</v>
      </c>
      <c r="AD159">
        <v>10105</v>
      </c>
      <c r="AE159" s="1" t="s">
        <v>897</v>
      </c>
      <c r="AF159" t="s">
        <v>353</v>
      </c>
      <c r="AG159" t="s">
        <v>335</v>
      </c>
      <c r="AH159" s="2" t="s">
        <v>769</v>
      </c>
      <c r="AI159">
        <v>0</v>
      </c>
      <c r="AJ159">
        <v>0</v>
      </c>
      <c r="AK159">
        <v>0</v>
      </c>
      <c r="AL159" s="5">
        <v>102</v>
      </c>
      <c r="AM159" s="5">
        <v>1</v>
      </c>
      <c r="AN159" t="s">
        <v>1133</v>
      </c>
      <c r="AO159" t="s">
        <v>1116</v>
      </c>
    </row>
    <row r="160" spans="1:41" x14ac:dyDescent="0.15">
      <c r="A160">
        <v>11406</v>
      </c>
      <c r="B160">
        <v>114</v>
      </c>
      <c r="C160" s="1" t="s">
        <v>155</v>
      </c>
      <c r="D160" t="s">
        <v>345</v>
      </c>
      <c r="E160">
        <v>2</v>
      </c>
      <c r="F160">
        <v>1007</v>
      </c>
      <c r="G160" t="s">
        <v>1091</v>
      </c>
      <c r="H160" s="6" t="s">
        <v>738</v>
      </c>
      <c r="J160" t="s">
        <v>324</v>
      </c>
      <c r="K160" s="5">
        <v>15300</v>
      </c>
      <c r="L160" s="5">
        <f t="shared" si="2"/>
        <v>3</v>
      </c>
      <c r="M160">
        <v>140000</v>
      </c>
      <c r="N160">
        <v>5</v>
      </c>
      <c r="O160">
        <v>999</v>
      </c>
      <c r="P160" s="1" t="s">
        <v>841</v>
      </c>
      <c r="U160" t="s">
        <v>613</v>
      </c>
      <c r="V160" s="6" t="s">
        <v>689</v>
      </c>
      <c r="W160" s="5" t="s">
        <v>690</v>
      </c>
      <c r="X160" s="5" t="s">
        <v>691</v>
      </c>
      <c r="Y160">
        <v>200</v>
      </c>
      <c r="Z160">
        <v>150</v>
      </c>
      <c r="AB160">
        <v>1010601</v>
      </c>
      <c r="AC160">
        <v>1010602</v>
      </c>
      <c r="AD160">
        <v>10106</v>
      </c>
      <c r="AE160" s="6" t="s">
        <v>876</v>
      </c>
      <c r="AF160" t="s">
        <v>354</v>
      </c>
      <c r="AG160" t="s">
        <v>335</v>
      </c>
      <c r="AH160" s="2" t="s">
        <v>769</v>
      </c>
      <c r="AI160">
        <v>0</v>
      </c>
      <c r="AJ160">
        <v>0</v>
      </c>
      <c r="AK160">
        <v>0</v>
      </c>
      <c r="AL160" s="5">
        <v>101</v>
      </c>
      <c r="AM160" s="5">
        <v>2</v>
      </c>
      <c r="AN160" t="s">
        <v>1134</v>
      </c>
      <c r="AO160" t="s">
        <v>1115</v>
      </c>
    </row>
    <row r="161" spans="1:41" x14ac:dyDescent="0.15">
      <c r="A161">
        <v>11407</v>
      </c>
      <c r="B161">
        <v>114</v>
      </c>
      <c r="C161" s="1" t="s">
        <v>156</v>
      </c>
      <c r="D161" t="s">
        <v>330</v>
      </c>
      <c r="E161">
        <v>1</v>
      </c>
      <c r="F161">
        <v>1007</v>
      </c>
      <c r="G161" t="s">
        <v>1091</v>
      </c>
      <c r="H161" s="6" t="s">
        <v>739</v>
      </c>
      <c r="I161">
        <v>11408</v>
      </c>
      <c r="J161" t="s">
        <v>325</v>
      </c>
      <c r="K161" s="5">
        <v>15400</v>
      </c>
      <c r="L161" s="5">
        <f t="shared" si="2"/>
        <v>3</v>
      </c>
      <c r="M161">
        <v>140000</v>
      </c>
      <c r="N161">
        <v>0</v>
      </c>
      <c r="O161">
        <v>999</v>
      </c>
      <c r="P161" s="1" t="s">
        <v>841</v>
      </c>
      <c r="U161" t="s">
        <v>563</v>
      </c>
      <c r="V161" s="6" t="s">
        <v>689</v>
      </c>
      <c r="W161" s="5" t="s">
        <v>690</v>
      </c>
      <c r="X161" s="5" t="s">
        <v>691</v>
      </c>
      <c r="Y161">
        <v>220</v>
      </c>
      <c r="Z161">
        <v>160</v>
      </c>
      <c r="AB161">
        <v>1010701</v>
      </c>
      <c r="AC161">
        <v>1010702</v>
      </c>
      <c r="AD161">
        <v>10107</v>
      </c>
      <c r="AE161" s="1" t="s">
        <v>897</v>
      </c>
      <c r="AF161" t="s">
        <v>334</v>
      </c>
      <c r="AG161" t="s">
        <v>335</v>
      </c>
      <c r="AH161" s="2" t="s">
        <v>769</v>
      </c>
      <c r="AI161">
        <v>0</v>
      </c>
      <c r="AJ161">
        <v>0</v>
      </c>
      <c r="AK161">
        <v>0</v>
      </c>
      <c r="AL161" s="5">
        <v>102</v>
      </c>
      <c r="AM161" s="5">
        <v>1</v>
      </c>
      <c r="AN161" t="s">
        <v>1130</v>
      </c>
      <c r="AO161" t="s">
        <v>1116</v>
      </c>
    </row>
    <row r="162" spans="1:41" x14ac:dyDescent="0.15">
      <c r="A162">
        <v>11408</v>
      </c>
      <c r="B162">
        <v>114</v>
      </c>
      <c r="C162" s="1" t="s">
        <v>157</v>
      </c>
      <c r="D162" t="s">
        <v>337</v>
      </c>
      <c r="E162">
        <v>1</v>
      </c>
      <c r="F162">
        <v>1007</v>
      </c>
      <c r="G162" t="s">
        <v>1091</v>
      </c>
      <c r="H162" s="6" t="s">
        <v>740</v>
      </c>
      <c r="I162" t="s">
        <v>635</v>
      </c>
      <c r="J162" t="s">
        <v>326</v>
      </c>
      <c r="K162" s="5">
        <v>15500</v>
      </c>
      <c r="L162" s="5">
        <f t="shared" si="2"/>
        <v>30</v>
      </c>
      <c r="M162">
        <v>140000</v>
      </c>
      <c r="N162">
        <v>0</v>
      </c>
      <c r="O162">
        <v>999</v>
      </c>
      <c r="P162" s="1" t="s">
        <v>841</v>
      </c>
      <c r="U162" t="s">
        <v>564</v>
      </c>
      <c r="V162" s="6" t="s">
        <v>689</v>
      </c>
      <c r="W162" s="5" t="s">
        <v>690</v>
      </c>
      <c r="X162" s="5" t="s">
        <v>691</v>
      </c>
      <c r="Y162">
        <v>240</v>
      </c>
      <c r="Z162">
        <v>170</v>
      </c>
      <c r="AB162">
        <v>1010801</v>
      </c>
      <c r="AC162">
        <v>1010802</v>
      </c>
      <c r="AD162">
        <v>10108</v>
      </c>
      <c r="AE162" s="1" t="s">
        <v>897</v>
      </c>
      <c r="AF162" t="s">
        <v>338</v>
      </c>
      <c r="AG162" t="s">
        <v>335</v>
      </c>
      <c r="AH162" s="2" t="s">
        <v>769</v>
      </c>
      <c r="AI162">
        <v>0</v>
      </c>
      <c r="AJ162">
        <v>0</v>
      </c>
      <c r="AK162">
        <v>0</v>
      </c>
      <c r="AL162" s="5">
        <v>101</v>
      </c>
      <c r="AM162" s="5">
        <v>3</v>
      </c>
      <c r="AN162" t="s">
        <v>1131</v>
      </c>
      <c r="AO162" t="s">
        <v>1114</v>
      </c>
    </row>
    <row r="163" spans="1:41" x14ac:dyDescent="0.15">
      <c r="A163">
        <v>11409</v>
      </c>
      <c r="B163">
        <v>114</v>
      </c>
      <c r="C163" s="1" t="s">
        <v>158</v>
      </c>
      <c r="D163" t="s">
        <v>339</v>
      </c>
      <c r="E163">
        <v>2</v>
      </c>
      <c r="F163">
        <v>1007</v>
      </c>
      <c r="G163" t="s">
        <v>1091</v>
      </c>
      <c r="H163" s="6" t="s">
        <v>741</v>
      </c>
      <c r="J163" t="s">
        <v>327</v>
      </c>
      <c r="K163" s="5">
        <v>15600</v>
      </c>
      <c r="L163" s="5">
        <f t="shared" si="2"/>
        <v>1</v>
      </c>
      <c r="M163">
        <v>140000</v>
      </c>
      <c r="N163">
        <v>5</v>
      </c>
      <c r="O163">
        <v>999</v>
      </c>
      <c r="P163" s="1" t="s">
        <v>841</v>
      </c>
      <c r="U163" t="s">
        <v>565</v>
      </c>
      <c r="V163" s="6" t="s">
        <v>689</v>
      </c>
      <c r="W163" s="5" t="s">
        <v>690</v>
      </c>
      <c r="X163" s="5" t="s">
        <v>691</v>
      </c>
      <c r="Y163">
        <v>260</v>
      </c>
      <c r="Z163">
        <v>180</v>
      </c>
      <c r="AB163">
        <v>1010901</v>
      </c>
      <c r="AC163">
        <v>1010902</v>
      </c>
      <c r="AD163">
        <v>10109</v>
      </c>
      <c r="AE163" s="6" t="s">
        <v>876</v>
      </c>
      <c r="AF163" t="s">
        <v>340</v>
      </c>
      <c r="AG163" t="s">
        <v>335</v>
      </c>
      <c r="AH163" s="2" t="s">
        <v>769</v>
      </c>
      <c r="AI163">
        <v>0</v>
      </c>
      <c r="AJ163">
        <v>0</v>
      </c>
      <c r="AK163">
        <v>0</v>
      </c>
      <c r="AL163" s="5">
        <v>102</v>
      </c>
      <c r="AM163" s="5">
        <v>6</v>
      </c>
      <c r="AN163" t="s">
        <v>1105</v>
      </c>
      <c r="AO163" t="s">
        <v>1117</v>
      </c>
    </row>
    <row r="164" spans="1:41" x14ac:dyDescent="0.15">
      <c r="A164">
        <v>11410</v>
      </c>
      <c r="B164">
        <v>114</v>
      </c>
      <c r="C164" s="1" t="s">
        <v>382</v>
      </c>
      <c r="D164" t="s">
        <v>330</v>
      </c>
      <c r="E164">
        <v>1</v>
      </c>
      <c r="F164">
        <v>1007</v>
      </c>
      <c r="G164" t="s">
        <v>1091</v>
      </c>
      <c r="H164" s="6" t="s">
        <v>866</v>
      </c>
      <c r="I164">
        <v>11411</v>
      </c>
      <c r="J164" t="s">
        <v>328</v>
      </c>
      <c r="K164" s="5">
        <v>15700</v>
      </c>
      <c r="L164" s="5">
        <f t="shared" si="2"/>
        <v>3</v>
      </c>
      <c r="M164">
        <v>140000</v>
      </c>
      <c r="N164">
        <v>0</v>
      </c>
      <c r="O164">
        <v>999</v>
      </c>
      <c r="P164" s="1" t="s">
        <v>841</v>
      </c>
      <c r="U164" t="s">
        <v>566</v>
      </c>
      <c r="V164" s="6" t="s">
        <v>689</v>
      </c>
      <c r="W164" s="5" t="s">
        <v>690</v>
      </c>
      <c r="X164" s="5" t="s">
        <v>691</v>
      </c>
      <c r="Y164">
        <v>220</v>
      </c>
      <c r="Z164">
        <v>160</v>
      </c>
      <c r="AB164">
        <v>1010701</v>
      </c>
      <c r="AC164">
        <v>1010702</v>
      </c>
      <c r="AD164">
        <v>10107</v>
      </c>
      <c r="AE164" s="1" t="s">
        <v>897</v>
      </c>
      <c r="AF164" t="s">
        <v>334</v>
      </c>
      <c r="AG164" t="s">
        <v>335</v>
      </c>
      <c r="AH164" s="2" t="s">
        <v>769</v>
      </c>
      <c r="AI164">
        <v>0</v>
      </c>
      <c r="AJ164">
        <v>0</v>
      </c>
      <c r="AK164">
        <v>0</v>
      </c>
      <c r="AL164" s="5">
        <v>101</v>
      </c>
      <c r="AM164" s="5">
        <v>2</v>
      </c>
      <c r="AN164" t="s">
        <v>1132</v>
      </c>
      <c r="AO164" t="s">
        <v>1115</v>
      </c>
    </row>
    <row r="165" spans="1:41" x14ac:dyDescent="0.15">
      <c r="A165">
        <v>11411</v>
      </c>
      <c r="B165">
        <v>114</v>
      </c>
      <c r="C165" s="1" t="s">
        <v>383</v>
      </c>
      <c r="D165" t="s">
        <v>337</v>
      </c>
      <c r="E165">
        <v>1</v>
      </c>
      <c r="F165">
        <v>1007</v>
      </c>
      <c r="G165" t="s">
        <v>1091</v>
      </c>
      <c r="H165" s="6" t="s">
        <v>733</v>
      </c>
      <c r="I165" t="s">
        <v>676</v>
      </c>
      <c r="J165" t="s">
        <v>319</v>
      </c>
      <c r="K165" s="5">
        <v>15800</v>
      </c>
      <c r="L165" s="5">
        <f t="shared" si="2"/>
        <v>3</v>
      </c>
      <c r="M165">
        <v>140000</v>
      </c>
      <c r="N165">
        <v>0</v>
      </c>
      <c r="O165">
        <v>999</v>
      </c>
      <c r="P165" s="1" t="s">
        <v>841</v>
      </c>
      <c r="U165" t="s">
        <v>567</v>
      </c>
      <c r="V165" s="6" t="s">
        <v>689</v>
      </c>
      <c r="W165" s="5" t="s">
        <v>690</v>
      </c>
      <c r="X165" s="5" t="s">
        <v>691</v>
      </c>
      <c r="Y165">
        <v>240</v>
      </c>
      <c r="Z165">
        <v>170</v>
      </c>
      <c r="AB165">
        <v>1010801</v>
      </c>
      <c r="AC165">
        <v>1010802</v>
      </c>
      <c r="AD165">
        <v>10108</v>
      </c>
      <c r="AE165" s="1" t="s">
        <v>897</v>
      </c>
      <c r="AF165" t="s">
        <v>338</v>
      </c>
      <c r="AG165" t="s">
        <v>335</v>
      </c>
      <c r="AH165" s="2" t="s">
        <v>769</v>
      </c>
      <c r="AI165">
        <v>0</v>
      </c>
      <c r="AJ165">
        <v>0</v>
      </c>
      <c r="AK165">
        <v>0</v>
      </c>
      <c r="AL165" s="5">
        <v>102</v>
      </c>
      <c r="AM165" s="5">
        <v>1</v>
      </c>
      <c r="AN165" t="s">
        <v>1133</v>
      </c>
      <c r="AO165" t="s">
        <v>1116</v>
      </c>
    </row>
    <row r="166" spans="1:41" x14ac:dyDescent="0.15">
      <c r="A166">
        <v>11412</v>
      </c>
      <c r="B166">
        <v>114</v>
      </c>
      <c r="C166" s="1" t="s">
        <v>384</v>
      </c>
      <c r="D166" t="s">
        <v>339</v>
      </c>
      <c r="E166">
        <v>2</v>
      </c>
      <c r="F166">
        <v>1007</v>
      </c>
      <c r="G166" t="s">
        <v>1091</v>
      </c>
      <c r="H166" s="6" t="s">
        <v>734</v>
      </c>
      <c r="J166" t="s">
        <v>329</v>
      </c>
      <c r="K166" s="5">
        <v>15900</v>
      </c>
      <c r="L166" s="5">
        <f t="shared" si="2"/>
        <v>3</v>
      </c>
      <c r="M166">
        <v>140000</v>
      </c>
      <c r="N166">
        <v>5</v>
      </c>
      <c r="O166">
        <v>999</v>
      </c>
      <c r="P166" s="1" t="s">
        <v>841</v>
      </c>
      <c r="U166" t="s">
        <v>568</v>
      </c>
      <c r="V166" s="6" t="s">
        <v>689</v>
      </c>
      <c r="W166" s="5" t="s">
        <v>690</v>
      </c>
      <c r="X166" s="5" t="s">
        <v>691</v>
      </c>
      <c r="Y166">
        <v>260</v>
      </c>
      <c r="Z166">
        <v>180</v>
      </c>
      <c r="AB166">
        <v>1010901</v>
      </c>
      <c r="AC166">
        <v>1010902</v>
      </c>
      <c r="AD166">
        <v>10109</v>
      </c>
      <c r="AE166" s="6" t="s">
        <v>876</v>
      </c>
      <c r="AF166" t="s">
        <v>340</v>
      </c>
      <c r="AG166" t="s">
        <v>335</v>
      </c>
      <c r="AH166" s="2" t="s">
        <v>769</v>
      </c>
      <c r="AI166">
        <v>0</v>
      </c>
      <c r="AJ166">
        <v>0</v>
      </c>
      <c r="AK166">
        <v>0</v>
      </c>
      <c r="AL166" s="5">
        <v>101</v>
      </c>
      <c r="AM166" s="5">
        <v>2</v>
      </c>
      <c r="AN166" t="s">
        <v>1134</v>
      </c>
      <c r="AO166" t="s">
        <v>1115</v>
      </c>
    </row>
    <row r="167" spans="1:41" x14ac:dyDescent="0.15">
      <c r="A167">
        <v>11501</v>
      </c>
      <c r="B167">
        <v>115</v>
      </c>
      <c r="C167" s="1" t="s">
        <v>899</v>
      </c>
      <c r="D167" t="s">
        <v>339</v>
      </c>
      <c r="E167">
        <v>1</v>
      </c>
      <c r="F167">
        <v>1007</v>
      </c>
      <c r="G167" t="s">
        <v>1091</v>
      </c>
      <c r="H167" s="6" t="s">
        <v>735</v>
      </c>
      <c r="I167">
        <v>11502</v>
      </c>
      <c r="J167" t="s">
        <v>307</v>
      </c>
      <c r="K167" s="5">
        <v>16000</v>
      </c>
      <c r="L167" s="5">
        <f t="shared" si="2"/>
        <v>3</v>
      </c>
      <c r="M167">
        <v>150000</v>
      </c>
      <c r="N167">
        <v>0</v>
      </c>
      <c r="O167">
        <v>999</v>
      </c>
      <c r="P167" s="1" t="s">
        <v>841</v>
      </c>
      <c r="U167" t="s">
        <v>569</v>
      </c>
      <c r="V167" s="6" t="s">
        <v>689</v>
      </c>
      <c r="W167" s="5" t="s">
        <v>690</v>
      </c>
      <c r="X167" s="5" t="s">
        <v>691</v>
      </c>
      <c r="Y167">
        <v>100</v>
      </c>
      <c r="Z167">
        <v>100</v>
      </c>
      <c r="AB167">
        <v>1010101</v>
      </c>
      <c r="AC167">
        <v>1010102</v>
      </c>
      <c r="AD167">
        <v>10101</v>
      </c>
      <c r="AE167" s="1" t="s">
        <v>900</v>
      </c>
      <c r="AF167" t="s">
        <v>344</v>
      </c>
      <c r="AG167" t="s">
        <v>335</v>
      </c>
      <c r="AH167" s="2" t="s">
        <v>769</v>
      </c>
      <c r="AI167">
        <v>0</v>
      </c>
      <c r="AJ167">
        <v>0</v>
      </c>
      <c r="AK167">
        <v>0</v>
      </c>
      <c r="AL167" s="5">
        <v>102</v>
      </c>
      <c r="AM167" s="5">
        <v>1</v>
      </c>
      <c r="AN167" t="s">
        <v>1130</v>
      </c>
      <c r="AO167" t="s">
        <v>1116</v>
      </c>
    </row>
    <row r="168" spans="1:41" x14ac:dyDescent="0.15">
      <c r="A168">
        <v>11502</v>
      </c>
      <c r="B168">
        <v>115</v>
      </c>
      <c r="C168" s="1" t="s">
        <v>159</v>
      </c>
      <c r="D168" t="s">
        <v>345</v>
      </c>
      <c r="E168">
        <v>1</v>
      </c>
      <c r="F168">
        <v>1007</v>
      </c>
      <c r="G168" t="s">
        <v>1091</v>
      </c>
      <c r="H168" s="6" t="s">
        <v>736</v>
      </c>
      <c r="I168" t="s">
        <v>636</v>
      </c>
      <c r="J168" t="s">
        <v>309</v>
      </c>
      <c r="K168" s="5">
        <v>16100</v>
      </c>
      <c r="L168" s="5">
        <f t="shared" si="2"/>
        <v>30</v>
      </c>
      <c r="M168">
        <v>150000</v>
      </c>
      <c r="N168">
        <v>0</v>
      </c>
      <c r="O168">
        <v>999</v>
      </c>
      <c r="P168" s="1" t="s">
        <v>841</v>
      </c>
      <c r="U168" t="s">
        <v>570</v>
      </c>
      <c r="V168" s="6" t="s">
        <v>689</v>
      </c>
      <c r="W168" s="5" t="s">
        <v>690</v>
      </c>
      <c r="X168" s="5" t="s">
        <v>691</v>
      </c>
      <c r="Y168">
        <v>120</v>
      </c>
      <c r="Z168">
        <v>110</v>
      </c>
      <c r="AB168">
        <v>1010201</v>
      </c>
      <c r="AC168">
        <v>1010202</v>
      </c>
      <c r="AD168">
        <v>10102</v>
      </c>
      <c r="AE168" s="1" t="s">
        <v>900</v>
      </c>
      <c r="AF168" t="s">
        <v>346</v>
      </c>
      <c r="AG168" t="s">
        <v>335</v>
      </c>
      <c r="AH168" s="2" t="s">
        <v>769</v>
      </c>
      <c r="AI168">
        <v>0</v>
      </c>
      <c r="AJ168">
        <v>0</v>
      </c>
      <c r="AK168">
        <v>0</v>
      </c>
      <c r="AL168" s="5">
        <v>101</v>
      </c>
      <c r="AM168" s="5">
        <v>3</v>
      </c>
      <c r="AN168" t="s">
        <v>1131</v>
      </c>
      <c r="AO168" t="s">
        <v>1114</v>
      </c>
    </row>
    <row r="169" spans="1:41" x14ac:dyDescent="0.15">
      <c r="A169">
        <v>11503</v>
      </c>
      <c r="B169">
        <v>115</v>
      </c>
      <c r="C169" s="1" t="s">
        <v>160</v>
      </c>
      <c r="D169" t="s">
        <v>330</v>
      </c>
      <c r="E169">
        <v>2</v>
      </c>
      <c r="F169">
        <v>1007</v>
      </c>
      <c r="G169" t="s">
        <v>1091</v>
      </c>
      <c r="H169" s="6" t="s">
        <v>737</v>
      </c>
      <c r="J169" t="s">
        <v>321</v>
      </c>
      <c r="K169" s="5">
        <v>16200</v>
      </c>
      <c r="L169" s="5">
        <f t="shared" si="2"/>
        <v>1</v>
      </c>
      <c r="M169">
        <v>150000</v>
      </c>
      <c r="N169">
        <v>5</v>
      </c>
      <c r="O169">
        <v>999</v>
      </c>
      <c r="P169" s="1" t="s">
        <v>841</v>
      </c>
      <c r="U169" t="s">
        <v>571</v>
      </c>
      <c r="V169" s="6" t="s">
        <v>689</v>
      </c>
      <c r="W169" s="5" t="s">
        <v>690</v>
      </c>
      <c r="X169" s="5" t="s">
        <v>691</v>
      </c>
      <c r="Y169">
        <v>140</v>
      </c>
      <c r="Z169">
        <v>120</v>
      </c>
      <c r="AB169">
        <v>1010301</v>
      </c>
      <c r="AC169">
        <v>1010302</v>
      </c>
      <c r="AD169">
        <v>10103</v>
      </c>
      <c r="AE169" s="6" t="s">
        <v>876</v>
      </c>
      <c r="AF169" t="s">
        <v>349</v>
      </c>
      <c r="AG169" t="s">
        <v>335</v>
      </c>
      <c r="AH169" s="2" t="s">
        <v>769</v>
      </c>
      <c r="AI169">
        <v>0</v>
      </c>
      <c r="AJ169">
        <v>0</v>
      </c>
      <c r="AK169">
        <v>0</v>
      </c>
      <c r="AL169" s="5">
        <v>102</v>
      </c>
      <c r="AM169" s="5">
        <v>6</v>
      </c>
      <c r="AN169" t="s">
        <v>1105</v>
      </c>
      <c r="AO169" t="s">
        <v>1117</v>
      </c>
    </row>
    <row r="170" spans="1:41" x14ac:dyDescent="0.15">
      <c r="A170">
        <v>11504</v>
      </c>
      <c r="B170">
        <v>115</v>
      </c>
      <c r="C170" s="1" t="s">
        <v>161</v>
      </c>
      <c r="D170" t="s">
        <v>337</v>
      </c>
      <c r="E170">
        <v>1</v>
      </c>
      <c r="F170">
        <v>1007</v>
      </c>
      <c r="G170" t="s">
        <v>1091</v>
      </c>
      <c r="H170" s="6" t="s">
        <v>738</v>
      </c>
      <c r="I170">
        <v>11505</v>
      </c>
      <c r="J170" t="s">
        <v>322</v>
      </c>
      <c r="K170" s="5">
        <v>16300</v>
      </c>
      <c r="L170" s="5">
        <f t="shared" si="2"/>
        <v>3</v>
      </c>
      <c r="M170">
        <v>150000</v>
      </c>
      <c r="N170">
        <v>0</v>
      </c>
      <c r="O170">
        <v>999</v>
      </c>
      <c r="P170" s="1" t="s">
        <v>841</v>
      </c>
      <c r="U170" t="s">
        <v>572</v>
      </c>
      <c r="V170" s="6" t="s">
        <v>689</v>
      </c>
      <c r="W170" s="5" t="s">
        <v>690</v>
      </c>
      <c r="X170" s="5" t="s">
        <v>691</v>
      </c>
      <c r="Y170">
        <v>160</v>
      </c>
      <c r="Z170">
        <v>130</v>
      </c>
      <c r="AB170">
        <v>1010401</v>
      </c>
      <c r="AC170">
        <v>1010402</v>
      </c>
      <c r="AD170">
        <v>10104</v>
      </c>
      <c r="AE170" s="1" t="s">
        <v>900</v>
      </c>
      <c r="AF170" t="s">
        <v>352</v>
      </c>
      <c r="AG170" t="s">
        <v>335</v>
      </c>
      <c r="AH170" s="2" t="s">
        <v>769</v>
      </c>
      <c r="AI170">
        <v>0</v>
      </c>
      <c r="AJ170">
        <v>0</v>
      </c>
      <c r="AK170">
        <v>0</v>
      </c>
      <c r="AL170" s="5">
        <v>101</v>
      </c>
      <c r="AM170" s="5">
        <v>2</v>
      </c>
      <c r="AN170" t="s">
        <v>1132</v>
      </c>
      <c r="AO170" t="s">
        <v>1115</v>
      </c>
    </row>
    <row r="171" spans="1:41" x14ac:dyDescent="0.15">
      <c r="A171">
        <v>11505</v>
      </c>
      <c r="B171">
        <v>115</v>
      </c>
      <c r="C171" s="1" t="s">
        <v>162</v>
      </c>
      <c r="D171" t="s">
        <v>339</v>
      </c>
      <c r="E171">
        <v>1</v>
      </c>
      <c r="F171">
        <v>1007</v>
      </c>
      <c r="G171" t="s">
        <v>1091</v>
      </c>
      <c r="H171" s="6" t="s">
        <v>739</v>
      </c>
      <c r="I171" t="s">
        <v>677</v>
      </c>
      <c r="J171" t="s">
        <v>323</v>
      </c>
      <c r="K171" s="5">
        <v>16400</v>
      </c>
      <c r="L171" s="5">
        <f t="shared" si="2"/>
        <v>3</v>
      </c>
      <c r="M171">
        <v>150000</v>
      </c>
      <c r="N171">
        <v>0</v>
      </c>
      <c r="O171">
        <v>999</v>
      </c>
      <c r="P171" s="1" t="s">
        <v>841</v>
      </c>
      <c r="U171" t="s">
        <v>573</v>
      </c>
      <c r="V171" s="6" t="s">
        <v>689</v>
      </c>
      <c r="W171" s="5" t="s">
        <v>690</v>
      </c>
      <c r="X171" s="5" t="s">
        <v>691</v>
      </c>
      <c r="Y171">
        <v>180</v>
      </c>
      <c r="Z171">
        <v>140</v>
      </c>
      <c r="AB171">
        <v>1010501</v>
      </c>
      <c r="AC171">
        <v>1010502</v>
      </c>
      <c r="AD171">
        <v>10105</v>
      </c>
      <c r="AE171" s="1" t="s">
        <v>900</v>
      </c>
      <c r="AF171" t="s">
        <v>353</v>
      </c>
      <c r="AG171" t="s">
        <v>335</v>
      </c>
      <c r="AH171" s="2" t="s">
        <v>769</v>
      </c>
      <c r="AI171">
        <v>0</v>
      </c>
      <c r="AJ171">
        <v>0</v>
      </c>
      <c r="AK171">
        <v>0</v>
      </c>
      <c r="AL171" s="5">
        <v>102</v>
      </c>
      <c r="AM171" s="5">
        <v>1</v>
      </c>
      <c r="AN171" t="s">
        <v>1133</v>
      </c>
      <c r="AO171" t="s">
        <v>1116</v>
      </c>
    </row>
    <row r="172" spans="1:41" x14ac:dyDescent="0.15">
      <c r="A172">
        <v>11506</v>
      </c>
      <c r="B172">
        <v>115</v>
      </c>
      <c r="C172" s="1" t="s">
        <v>163</v>
      </c>
      <c r="D172" t="s">
        <v>345</v>
      </c>
      <c r="E172">
        <v>2</v>
      </c>
      <c r="F172">
        <v>1007</v>
      </c>
      <c r="G172" t="s">
        <v>1091</v>
      </c>
      <c r="H172" s="6" t="s">
        <v>740</v>
      </c>
      <c r="J172" t="s">
        <v>324</v>
      </c>
      <c r="K172" s="5">
        <v>16500</v>
      </c>
      <c r="L172" s="5">
        <f t="shared" si="2"/>
        <v>3</v>
      </c>
      <c r="M172">
        <v>150000</v>
      </c>
      <c r="N172">
        <v>5</v>
      </c>
      <c r="O172">
        <v>999</v>
      </c>
      <c r="P172" s="1" t="s">
        <v>841</v>
      </c>
      <c r="U172" t="s">
        <v>574</v>
      </c>
      <c r="V172" s="6" t="s">
        <v>689</v>
      </c>
      <c r="W172" s="5" t="s">
        <v>690</v>
      </c>
      <c r="X172" s="5" t="s">
        <v>691</v>
      </c>
      <c r="Y172">
        <v>200</v>
      </c>
      <c r="Z172">
        <v>150</v>
      </c>
      <c r="AB172">
        <v>1010601</v>
      </c>
      <c r="AC172">
        <v>1010602</v>
      </c>
      <c r="AD172">
        <v>10106</v>
      </c>
      <c r="AE172" s="6" t="s">
        <v>876</v>
      </c>
      <c r="AF172" t="s">
        <v>354</v>
      </c>
      <c r="AG172" t="s">
        <v>335</v>
      </c>
      <c r="AH172" s="2" t="s">
        <v>769</v>
      </c>
      <c r="AI172">
        <v>0</v>
      </c>
      <c r="AJ172">
        <v>0</v>
      </c>
      <c r="AK172">
        <v>0</v>
      </c>
      <c r="AL172" s="5">
        <v>101</v>
      </c>
      <c r="AM172" s="5">
        <v>2</v>
      </c>
      <c r="AN172" t="s">
        <v>1134</v>
      </c>
      <c r="AO172" t="s">
        <v>1115</v>
      </c>
    </row>
    <row r="173" spans="1:41" x14ac:dyDescent="0.15">
      <c r="A173">
        <v>11507</v>
      </c>
      <c r="B173">
        <v>115</v>
      </c>
      <c r="C173" s="1" t="s">
        <v>164</v>
      </c>
      <c r="D173" t="s">
        <v>330</v>
      </c>
      <c r="E173">
        <v>1</v>
      </c>
      <c r="F173">
        <v>1007</v>
      </c>
      <c r="G173" t="s">
        <v>1091</v>
      </c>
      <c r="H173" s="6" t="s">
        <v>741</v>
      </c>
      <c r="I173">
        <v>11508</v>
      </c>
      <c r="J173" t="s">
        <v>325</v>
      </c>
      <c r="K173" s="5">
        <v>16600</v>
      </c>
      <c r="L173" s="5">
        <f t="shared" si="2"/>
        <v>3</v>
      </c>
      <c r="M173">
        <v>150000</v>
      </c>
      <c r="N173">
        <v>0</v>
      </c>
      <c r="O173">
        <v>999</v>
      </c>
      <c r="P173" s="1" t="s">
        <v>841</v>
      </c>
      <c r="U173" t="s">
        <v>575</v>
      </c>
      <c r="V173" s="6" t="s">
        <v>689</v>
      </c>
      <c r="W173" s="5" t="s">
        <v>690</v>
      </c>
      <c r="X173" s="5" t="s">
        <v>691</v>
      </c>
      <c r="Y173">
        <v>220</v>
      </c>
      <c r="Z173">
        <v>160</v>
      </c>
      <c r="AB173">
        <v>1010701</v>
      </c>
      <c r="AC173">
        <v>1010702</v>
      </c>
      <c r="AD173">
        <v>10107</v>
      </c>
      <c r="AE173" s="1" t="s">
        <v>900</v>
      </c>
      <c r="AF173" t="s">
        <v>334</v>
      </c>
      <c r="AG173" t="s">
        <v>335</v>
      </c>
      <c r="AH173" s="2" t="s">
        <v>769</v>
      </c>
      <c r="AI173">
        <v>0</v>
      </c>
      <c r="AJ173">
        <v>0</v>
      </c>
      <c r="AK173">
        <v>0</v>
      </c>
      <c r="AL173" s="5">
        <v>102</v>
      </c>
      <c r="AM173" s="5">
        <v>1</v>
      </c>
      <c r="AN173" t="s">
        <v>1130</v>
      </c>
      <c r="AO173" t="s">
        <v>1116</v>
      </c>
    </row>
    <row r="174" spans="1:41" x14ac:dyDescent="0.15">
      <c r="A174">
        <v>11508</v>
      </c>
      <c r="B174">
        <v>115</v>
      </c>
      <c r="C174" s="1" t="s">
        <v>165</v>
      </c>
      <c r="D174" t="s">
        <v>337</v>
      </c>
      <c r="E174">
        <v>1</v>
      </c>
      <c r="F174">
        <v>1007</v>
      </c>
      <c r="G174" t="s">
        <v>1091</v>
      </c>
      <c r="H174" s="6" t="s">
        <v>866</v>
      </c>
      <c r="I174" t="s">
        <v>637</v>
      </c>
      <c r="J174" t="s">
        <v>326</v>
      </c>
      <c r="K174" s="5">
        <v>16700</v>
      </c>
      <c r="L174" s="5">
        <f t="shared" si="2"/>
        <v>30</v>
      </c>
      <c r="M174">
        <v>150000</v>
      </c>
      <c r="N174">
        <v>0</v>
      </c>
      <c r="O174">
        <v>999</v>
      </c>
      <c r="P174" s="1" t="s">
        <v>841</v>
      </c>
      <c r="U174" t="s">
        <v>576</v>
      </c>
      <c r="V174" s="6" t="s">
        <v>689</v>
      </c>
      <c r="W174" s="5" t="s">
        <v>690</v>
      </c>
      <c r="X174" s="5" t="s">
        <v>691</v>
      </c>
      <c r="Y174">
        <v>240</v>
      </c>
      <c r="Z174">
        <v>170</v>
      </c>
      <c r="AB174">
        <v>1010801</v>
      </c>
      <c r="AC174">
        <v>1010802</v>
      </c>
      <c r="AD174">
        <v>10108</v>
      </c>
      <c r="AE174" s="1" t="s">
        <v>900</v>
      </c>
      <c r="AF174" t="s">
        <v>338</v>
      </c>
      <c r="AG174" t="s">
        <v>335</v>
      </c>
      <c r="AH174" s="2" t="s">
        <v>769</v>
      </c>
      <c r="AI174">
        <v>0</v>
      </c>
      <c r="AJ174">
        <v>0</v>
      </c>
      <c r="AK174">
        <v>0</v>
      </c>
      <c r="AL174" s="5">
        <v>101</v>
      </c>
      <c r="AM174" s="5">
        <v>3</v>
      </c>
      <c r="AN174" t="s">
        <v>1131</v>
      </c>
      <c r="AO174" t="s">
        <v>1114</v>
      </c>
    </row>
    <row r="175" spans="1:41" x14ac:dyDescent="0.15">
      <c r="A175">
        <v>11509</v>
      </c>
      <c r="B175">
        <v>115</v>
      </c>
      <c r="C175" s="1" t="s">
        <v>166</v>
      </c>
      <c r="D175" t="s">
        <v>339</v>
      </c>
      <c r="E175">
        <v>2</v>
      </c>
      <c r="F175">
        <v>1007</v>
      </c>
      <c r="G175" t="s">
        <v>1091</v>
      </c>
      <c r="H175" s="6" t="s">
        <v>733</v>
      </c>
      <c r="J175" t="s">
        <v>327</v>
      </c>
      <c r="K175" s="5">
        <v>16800</v>
      </c>
      <c r="L175" s="5">
        <f t="shared" si="2"/>
        <v>1</v>
      </c>
      <c r="M175">
        <v>150000</v>
      </c>
      <c r="N175">
        <v>5</v>
      </c>
      <c r="O175">
        <v>999</v>
      </c>
      <c r="P175" s="1" t="s">
        <v>841</v>
      </c>
      <c r="U175" t="s">
        <v>577</v>
      </c>
      <c r="V175" s="6" t="s">
        <v>689</v>
      </c>
      <c r="W175" s="5" t="s">
        <v>690</v>
      </c>
      <c r="X175" s="5" t="s">
        <v>691</v>
      </c>
      <c r="Y175">
        <v>260</v>
      </c>
      <c r="Z175">
        <v>180</v>
      </c>
      <c r="AB175">
        <v>1010901</v>
      </c>
      <c r="AC175">
        <v>1010902</v>
      </c>
      <c r="AD175">
        <v>10109</v>
      </c>
      <c r="AE175" s="6" t="s">
        <v>876</v>
      </c>
      <c r="AF175" t="s">
        <v>340</v>
      </c>
      <c r="AG175" t="s">
        <v>335</v>
      </c>
      <c r="AH175" s="2" t="s">
        <v>769</v>
      </c>
      <c r="AI175">
        <v>0</v>
      </c>
      <c r="AJ175">
        <v>0</v>
      </c>
      <c r="AK175">
        <v>0</v>
      </c>
      <c r="AL175" s="5">
        <v>102</v>
      </c>
      <c r="AM175" s="5">
        <v>6</v>
      </c>
      <c r="AN175" t="s">
        <v>1105</v>
      </c>
      <c r="AO175" t="s">
        <v>1117</v>
      </c>
    </row>
    <row r="176" spans="1:41" x14ac:dyDescent="0.15">
      <c r="A176">
        <v>11510</v>
      </c>
      <c r="B176">
        <v>115</v>
      </c>
      <c r="C176" s="1" t="s">
        <v>385</v>
      </c>
      <c r="D176" t="s">
        <v>330</v>
      </c>
      <c r="E176">
        <v>1</v>
      </c>
      <c r="F176">
        <v>1007</v>
      </c>
      <c r="G176" t="s">
        <v>1091</v>
      </c>
      <c r="H176" s="6" t="s">
        <v>734</v>
      </c>
      <c r="I176">
        <v>11511</v>
      </c>
      <c r="J176" t="s">
        <v>328</v>
      </c>
      <c r="K176" s="5">
        <v>16900</v>
      </c>
      <c r="L176" s="5">
        <f t="shared" si="2"/>
        <v>3</v>
      </c>
      <c r="M176">
        <v>150000</v>
      </c>
      <c r="N176">
        <v>0</v>
      </c>
      <c r="O176">
        <v>999</v>
      </c>
      <c r="P176" s="1" t="s">
        <v>841</v>
      </c>
      <c r="U176" t="s">
        <v>578</v>
      </c>
      <c r="V176" s="6" t="s">
        <v>689</v>
      </c>
      <c r="W176" s="5" t="s">
        <v>690</v>
      </c>
      <c r="X176" s="5" t="s">
        <v>691</v>
      </c>
      <c r="Y176">
        <v>220</v>
      </c>
      <c r="Z176">
        <v>160</v>
      </c>
      <c r="AB176">
        <v>1010701</v>
      </c>
      <c r="AC176">
        <v>1010702</v>
      </c>
      <c r="AD176">
        <v>10107</v>
      </c>
      <c r="AE176" s="1" t="s">
        <v>900</v>
      </c>
      <c r="AF176" t="s">
        <v>334</v>
      </c>
      <c r="AG176" t="s">
        <v>335</v>
      </c>
      <c r="AH176" s="2" t="s">
        <v>769</v>
      </c>
      <c r="AI176">
        <v>0</v>
      </c>
      <c r="AJ176">
        <v>0</v>
      </c>
      <c r="AK176">
        <v>0</v>
      </c>
      <c r="AL176" s="5">
        <v>101</v>
      </c>
      <c r="AM176" s="5">
        <v>2</v>
      </c>
      <c r="AN176" t="s">
        <v>1132</v>
      </c>
      <c r="AO176" t="s">
        <v>1115</v>
      </c>
    </row>
    <row r="177" spans="1:41" x14ac:dyDescent="0.15">
      <c r="A177">
        <v>11511</v>
      </c>
      <c r="B177">
        <v>115</v>
      </c>
      <c r="C177" s="1" t="s">
        <v>386</v>
      </c>
      <c r="D177" t="s">
        <v>337</v>
      </c>
      <c r="E177">
        <v>1</v>
      </c>
      <c r="F177">
        <v>1007</v>
      </c>
      <c r="G177" t="s">
        <v>1091</v>
      </c>
      <c r="H177" s="6" t="s">
        <v>735</v>
      </c>
      <c r="I177" t="s">
        <v>678</v>
      </c>
      <c r="J177" t="s">
        <v>319</v>
      </c>
      <c r="K177" s="5">
        <v>17000</v>
      </c>
      <c r="L177" s="5">
        <f t="shared" si="2"/>
        <v>3</v>
      </c>
      <c r="M177">
        <v>150000</v>
      </c>
      <c r="N177">
        <v>0</v>
      </c>
      <c r="O177">
        <v>999</v>
      </c>
      <c r="P177" s="1" t="s">
        <v>841</v>
      </c>
      <c r="U177" t="s">
        <v>579</v>
      </c>
      <c r="V177" s="6" t="s">
        <v>689</v>
      </c>
      <c r="W177" s="5" t="s">
        <v>690</v>
      </c>
      <c r="X177" s="5" t="s">
        <v>691</v>
      </c>
      <c r="Y177">
        <v>240</v>
      </c>
      <c r="Z177">
        <v>170</v>
      </c>
      <c r="AB177">
        <v>1010801</v>
      </c>
      <c r="AC177">
        <v>1010802</v>
      </c>
      <c r="AD177">
        <v>10108</v>
      </c>
      <c r="AE177" s="1" t="s">
        <v>900</v>
      </c>
      <c r="AF177" t="s">
        <v>338</v>
      </c>
      <c r="AG177" t="s">
        <v>335</v>
      </c>
      <c r="AH177" s="2" t="s">
        <v>769</v>
      </c>
      <c r="AI177">
        <v>0</v>
      </c>
      <c r="AJ177">
        <v>0</v>
      </c>
      <c r="AK177">
        <v>0</v>
      </c>
      <c r="AL177" s="5">
        <v>102</v>
      </c>
      <c r="AM177" s="5">
        <v>1</v>
      </c>
      <c r="AN177" t="s">
        <v>1133</v>
      </c>
      <c r="AO177" t="s">
        <v>1116</v>
      </c>
    </row>
    <row r="178" spans="1:41" x14ac:dyDescent="0.15">
      <c r="A178">
        <v>11512</v>
      </c>
      <c r="B178">
        <v>115</v>
      </c>
      <c r="C178" s="1" t="s">
        <v>387</v>
      </c>
      <c r="D178" t="s">
        <v>339</v>
      </c>
      <c r="E178">
        <v>2</v>
      </c>
      <c r="F178">
        <v>1007</v>
      </c>
      <c r="G178" t="s">
        <v>1091</v>
      </c>
      <c r="H178" s="6" t="s">
        <v>736</v>
      </c>
      <c r="J178" t="s">
        <v>329</v>
      </c>
      <c r="K178" s="5">
        <v>17100</v>
      </c>
      <c r="L178" s="5">
        <f t="shared" si="2"/>
        <v>3</v>
      </c>
      <c r="M178">
        <v>150000</v>
      </c>
      <c r="N178">
        <v>5</v>
      </c>
      <c r="O178">
        <v>999</v>
      </c>
      <c r="P178" s="1" t="s">
        <v>841</v>
      </c>
      <c r="U178" t="s">
        <v>580</v>
      </c>
      <c r="V178" s="6" t="s">
        <v>689</v>
      </c>
      <c r="W178" s="5" t="s">
        <v>690</v>
      </c>
      <c r="X178" s="5" t="s">
        <v>691</v>
      </c>
      <c r="Y178">
        <v>260</v>
      </c>
      <c r="Z178">
        <v>180</v>
      </c>
      <c r="AB178">
        <v>1010901</v>
      </c>
      <c r="AC178">
        <v>1010902</v>
      </c>
      <c r="AD178">
        <v>10109</v>
      </c>
      <c r="AE178" s="6" t="s">
        <v>876</v>
      </c>
      <c r="AF178" t="s">
        <v>340</v>
      </c>
      <c r="AG178" t="s">
        <v>335</v>
      </c>
      <c r="AH178" s="2" t="s">
        <v>769</v>
      </c>
      <c r="AI178">
        <v>0</v>
      </c>
      <c r="AJ178">
        <v>0</v>
      </c>
      <c r="AK178">
        <v>0</v>
      </c>
      <c r="AL178" s="5">
        <v>101</v>
      </c>
      <c r="AM178" s="5">
        <v>2</v>
      </c>
      <c r="AN178" t="s">
        <v>1134</v>
      </c>
      <c r="AO178" t="s">
        <v>1115</v>
      </c>
    </row>
    <row r="179" spans="1:41" x14ac:dyDescent="0.15">
      <c r="A179">
        <v>11601</v>
      </c>
      <c r="B179">
        <v>116</v>
      </c>
      <c r="C179" s="1" t="s">
        <v>901</v>
      </c>
      <c r="D179" t="s">
        <v>339</v>
      </c>
      <c r="E179">
        <v>1</v>
      </c>
      <c r="F179">
        <v>1007</v>
      </c>
      <c r="G179" t="s">
        <v>1091</v>
      </c>
      <c r="H179" s="6" t="s">
        <v>737</v>
      </c>
      <c r="I179">
        <v>11602</v>
      </c>
      <c r="J179" t="s">
        <v>307</v>
      </c>
      <c r="K179" s="5">
        <v>17200</v>
      </c>
      <c r="L179" s="5">
        <f t="shared" si="2"/>
        <v>3</v>
      </c>
      <c r="M179">
        <v>160000</v>
      </c>
      <c r="N179">
        <v>0</v>
      </c>
      <c r="O179">
        <v>999</v>
      </c>
      <c r="P179" s="1" t="s">
        <v>841</v>
      </c>
      <c r="U179" t="s">
        <v>581</v>
      </c>
      <c r="V179" s="6" t="s">
        <v>689</v>
      </c>
      <c r="W179" s="5" t="s">
        <v>690</v>
      </c>
      <c r="X179" s="5" t="s">
        <v>691</v>
      </c>
      <c r="Y179">
        <v>100</v>
      </c>
      <c r="Z179">
        <v>100</v>
      </c>
      <c r="AB179">
        <v>1010101</v>
      </c>
      <c r="AC179">
        <v>1010102</v>
      </c>
      <c r="AD179">
        <v>10101</v>
      </c>
      <c r="AE179" s="1" t="s">
        <v>900</v>
      </c>
      <c r="AF179" t="s">
        <v>344</v>
      </c>
      <c r="AG179" t="s">
        <v>335</v>
      </c>
      <c r="AH179" s="2" t="s">
        <v>769</v>
      </c>
      <c r="AI179">
        <v>0</v>
      </c>
      <c r="AJ179">
        <v>0</v>
      </c>
      <c r="AK179">
        <v>0</v>
      </c>
      <c r="AL179" s="5">
        <v>102</v>
      </c>
      <c r="AM179" s="5">
        <v>1</v>
      </c>
      <c r="AN179" t="s">
        <v>1130</v>
      </c>
      <c r="AO179" t="s">
        <v>1116</v>
      </c>
    </row>
    <row r="180" spans="1:41" x14ac:dyDescent="0.15">
      <c r="A180">
        <v>11602</v>
      </c>
      <c r="B180">
        <v>116</v>
      </c>
      <c r="C180" s="1" t="s">
        <v>167</v>
      </c>
      <c r="D180" t="s">
        <v>345</v>
      </c>
      <c r="E180">
        <v>1</v>
      </c>
      <c r="F180">
        <v>1007</v>
      </c>
      <c r="G180" t="s">
        <v>1091</v>
      </c>
      <c r="H180" s="6" t="s">
        <v>738</v>
      </c>
      <c r="I180" t="s">
        <v>638</v>
      </c>
      <c r="J180" t="s">
        <v>309</v>
      </c>
      <c r="K180" s="5">
        <v>17300</v>
      </c>
      <c r="L180" s="5">
        <f t="shared" si="2"/>
        <v>30</v>
      </c>
      <c r="M180">
        <v>160000</v>
      </c>
      <c r="N180">
        <v>0</v>
      </c>
      <c r="O180">
        <v>999</v>
      </c>
      <c r="P180" s="1" t="s">
        <v>841</v>
      </c>
      <c r="U180" t="s">
        <v>582</v>
      </c>
      <c r="V180" s="6" t="s">
        <v>689</v>
      </c>
      <c r="W180" s="5" t="s">
        <v>690</v>
      </c>
      <c r="X180" s="5" t="s">
        <v>691</v>
      </c>
      <c r="Y180">
        <v>120</v>
      </c>
      <c r="Z180">
        <v>110</v>
      </c>
      <c r="AB180">
        <v>1010201</v>
      </c>
      <c r="AC180">
        <v>1010202</v>
      </c>
      <c r="AD180">
        <v>10102</v>
      </c>
      <c r="AE180" s="1" t="s">
        <v>900</v>
      </c>
      <c r="AF180" t="s">
        <v>346</v>
      </c>
      <c r="AG180" t="s">
        <v>335</v>
      </c>
      <c r="AH180" s="2" t="s">
        <v>769</v>
      </c>
      <c r="AI180">
        <v>0</v>
      </c>
      <c r="AJ180">
        <v>0</v>
      </c>
      <c r="AK180">
        <v>0</v>
      </c>
      <c r="AL180" s="5">
        <v>101</v>
      </c>
      <c r="AM180" s="5">
        <v>3</v>
      </c>
      <c r="AN180" t="s">
        <v>1131</v>
      </c>
      <c r="AO180" t="s">
        <v>1114</v>
      </c>
    </row>
    <row r="181" spans="1:41" x14ac:dyDescent="0.15">
      <c r="A181">
        <v>11603</v>
      </c>
      <c r="B181">
        <v>116</v>
      </c>
      <c r="C181" s="1" t="s">
        <v>168</v>
      </c>
      <c r="D181" t="s">
        <v>330</v>
      </c>
      <c r="E181">
        <v>2</v>
      </c>
      <c r="F181">
        <v>1007</v>
      </c>
      <c r="G181" t="s">
        <v>1091</v>
      </c>
      <c r="H181" s="6" t="s">
        <v>739</v>
      </c>
      <c r="J181" t="s">
        <v>321</v>
      </c>
      <c r="K181" s="5">
        <v>17400</v>
      </c>
      <c r="L181" s="5">
        <f t="shared" si="2"/>
        <v>1</v>
      </c>
      <c r="M181">
        <v>160000</v>
      </c>
      <c r="N181">
        <v>5</v>
      </c>
      <c r="O181">
        <v>999</v>
      </c>
      <c r="P181" s="1" t="s">
        <v>841</v>
      </c>
      <c r="U181" t="s">
        <v>583</v>
      </c>
      <c r="V181" s="6" t="s">
        <v>689</v>
      </c>
      <c r="W181" s="5" t="s">
        <v>690</v>
      </c>
      <c r="X181" s="5" t="s">
        <v>691</v>
      </c>
      <c r="Y181">
        <v>140</v>
      </c>
      <c r="Z181">
        <v>120</v>
      </c>
      <c r="AB181">
        <v>1010301</v>
      </c>
      <c r="AC181">
        <v>1010302</v>
      </c>
      <c r="AD181">
        <v>10103</v>
      </c>
      <c r="AE181" s="6" t="s">
        <v>876</v>
      </c>
      <c r="AF181" t="s">
        <v>349</v>
      </c>
      <c r="AG181" t="s">
        <v>335</v>
      </c>
      <c r="AH181" s="2" t="s">
        <v>769</v>
      </c>
      <c r="AI181">
        <v>0</v>
      </c>
      <c r="AJ181">
        <v>0</v>
      </c>
      <c r="AK181">
        <v>0</v>
      </c>
      <c r="AL181" s="5">
        <v>102</v>
      </c>
      <c r="AM181" s="5">
        <v>6</v>
      </c>
      <c r="AN181" t="s">
        <v>1105</v>
      </c>
      <c r="AO181" t="s">
        <v>1117</v>
      </c>
    </row>
    <row r="182" spans="1:41" x14ac:dyDescent="0.15">
      <c r="A182">
        <v>11604</v>
      </c>
      <c r="B182">
        <v>116</v>
      </c>
      <c r="C182" s="1" t="s">
        <v>169</v>
      </c>
      <c r="D182" t="s">
        <v>337</v>
      </c>
      <c r="E182">
        <v>1</v>
      </c>
      <c r="F182">
        <v>1007</v>
      </c>
      <c r="G182" t="s">
        <v>1091</v>
      </c>
      <c r="H182" s="6" t="s">
        <v>740</v>
      </c>
      <c r="I182">
        <v>11605</v>
      </c>
      <c r="J182" t="s">
        <v>322</v>
      </c>
      <c r="K182" s="5">
        <v>17500</v>
      </c>
      <c r="L182" s="5">
        <f t="shared" si="2"/>
        <v>3</v>
      </c>
      <c r="M182">
        <v>160000</v>
      </c>
      <c r="N182">
        <v>0</v>
      </c>
      <c r="O182">
        <v>999</v>
      </c>
      <c r="P182" s="1" t="s">
        <v>841</v>
      </c>
      <c r="U182" t="s">
        <v>584</v>
      </c>
      <c r="V182" s="6" t="s">
        <v>689</v>
      </c>
      <c r="W182" s="5" t="s">
        <v>690</v>
      </c>
      <c r="X182" s="5" t="s">
        <v>691</v>
      </c>
      <c r="Y182">
        <v>160</v>
      </c>
      <c r="Z182">
        <v>130</v>
      </c>
      <c r="AB182">
        <v>1010401</v>
      </c>
      <c r="AC182">
        <v>1010402</v>
      </c>
      <c r="AD182">
        <v>10104</v>
      </c>
      <c r="AE182" s="1" t="s">
        <v>900</v>
      </c>
      <c r="AF182" t="s">
        <v>352</v>
      </c>
      <c r="AG182" t="s">
        <v>335</v>
      </c>
      <c r="AH182" s="2" t="s">
        <v>769</v>
      </c>
      <c r="AI182">
        <v>0</v>
      </c>
      <c r="AJ182">
        <v>0</v>
      </c>
      <c r="AK182">
        <v>0</v>
      </c>
      <c r="AL182" s="5">
        <v>101</v>
      </c>
      <c r="AM182" s="5">
        <v>2</v>
      </c>
      <c r="AN182" t="s">
        <v>1132</v>
      </c>
      <c r="AO182" t="s">
        <v>1115</v>
      </c>
    </row>
    <row r="183" spans="1:41" x14ac:dyDescent="0.15">
      <c r="A183">
        <v>11605</v>
      </c>
      <c r="B183">
        <v>116</v>
      </c>
      <c r="C183" s="1" t="s">
        <v>170</v>
      </c>
      <c r="D183" t="s">
        <v>339</v>
      </c>
      <c r="E183">
        <v>1</v>
      </c>
      <c r="F183">
        <v>1007</v>
      </c>
      <c r="G183" t="s">
        <v>1091</v>
      </c>
      <c r="H183" s="6" t="s">
        <v>741</v>
      </c>
      <c r="I183" t="s">
        <v>679</v>
      </c>
      <c r="J183" t="s">
        <v>323</v>
      </c>
      <c r="K183" s="5">
        <v>17600</v>
      </c>
      <c r="L183" s="5">
        <f t="shared" si="2"/>
        <v>3</v>
      </c>
      <c r="M183">
        <v>160000</v>
      </c>
      <c r="N183">
        <v>0</v>
      </c>
      <c r="O183">
        <v>999</v>
      </c>
      <c r="P183" s="1" t="s">
        <v>841</v>
      </c>
      <c r="U183" t="s">
        <v>585</v>
      </c>
      <c r="V183" s="6" t="s">
        <v>689</v>
      </c>
      <c r="W183" s="5" t="s">
        <v>690</v>
      </c>
      <c r="X183" s="5" t="s">
        <v>691</v>
      </c>
      <c r="Y183">
        <v>180</v>
      </c>
      <c r="Z183">
        <v>140</v>
      </c>
      <c r="AB183">
        <v>1010501</v>
      </c>
      <c r="AC183">
        <v>1010502</v>
      </c>
      <c r="AD183">
        <v>10105</v>
      </c>
      <c r="AE183" s="1" t="s">
        <v>900</v>
      </c>
      <c r="AF183" t="s">
        <v>353</v>
      </c>
      <c r="AG183" t="s">
        <v>335</v>
      </c>
      <c r="AH183" s="2" t="s">
        <v>769</v>
      </c>
      <c r="AI183">
        <v>0</v>
      </c>
      <c r="AJ183">
        <v>0</v>
      </c>
      <c r="AK183">
        <v>0</v>
      </c>
      <c r="AL183" s="5">
        <v>102</v>
      </c>
      <c r="AM183" s="5">
        <v>1</v>
      </c>
      <c r="AN183" t="s">
        <v>1133</v>
      </c>
      <c r="AO183" t="s">
        <v>1116</v>
      </c>
    </row>
    <row r="184" spans="1:41" x14ac:dyDescent="0.15">
      <c r="A184">
        <v>11606</v>
      </c>
      <c r="B184">
        <v>116</v>
      </c>
      <c r="C184" s="1" t="s">
        <v>171</v>
      </c>
      <c r="D184" t="s">
        <v>345</v>
      </c>
      <c r="E184">
        <v>2</v>
      </c>
      <c r="F184">
        <v>1007</v>
      </c>
      <c r="G184" t="s">
        <v>1091</v>
      </c>
      <c r="H184" s="6" t="s">
        <v>866</v>
      </c>
      <c r="J184" t="s">
        <v>324</v>
      </c>
      <c r="K184" s="5">
        <v>17700</v>
      </c>
      <c r="L184" s="5">
        <f t="shared" si="2"/>
        <v>3</v>
      </c>
      <c r="M184">
        <v>160000</v>
      </c>
      <c r="N184">
        <v>5</v>
      </c>
      <c r="O184">
        <v>999</v>
      </c>
      <c r="P184" s="1" t="s">
        <v>841</v>
      </c>
      <c r="U184" t="s">
        <v>586</v>
      </c>
      <c r="V184" s="6" t="s">
        <v>689</v>
      </c>
      <c r="W184" s="5" t="s">
        <v>690</v>
      </c>
      <c r="X184" s="5" t="s">
        <v>691</v>
      </c>
      <c r="Y184">
        <v>200</v>
      </c>
      <c r="Z184">
        <v>150</v>
      </c>
      <c r="AB184">
        <v>1010601</v>
      </c>
      <c r="AC184">
        <v>1010602</v>
      </c>
      <c r="AD184">
        <v>10106</v>
      </c>
      <c r="AE184" s="6" t="s">
        <v>876</v>
      </c>
      <c r="AF184" t="s">
        <v>354</v>
      </c>
      <c r="AG184" t="s">
        <v>335</v>
      </c>
      <c r="AH184" s="2" t="s">
        <v>769</v>
      </c>
      <c r="AI184">
        <v>0</v>
      </c>
      <c r="AJ184">
        <v>0</v>
      </c>
      <c r="AK184">
        <v>0</v>
      </c>
      <c r="AL184" s="5">
        <v>101</v>
      </c>
      <c r="AM184" s="5">
        <v>2</v>
      </c>
      <c r="AN184" t="s">
        <v>1134</v>
      </c>
      <c r="AO184" t="s">
        <v>1115</v>
      </c>
    </row>
    <row r="185" spans="1:41" x14ac:dyDescent="0.15">
      <c r="A185">
        <v>11607</v>
      </c>
      <c r="B185">
        <v>116</v>
      </c>
      <c r="C185" s="1" t="s">
        <v>172</v>
      </c>
      <c r="D185" t="s">
        <v>330</v>
      </c>
      <c r="E185">
        <v>1</v>
      </c>
      <c r="F185">
        <v>1007</v>
      </c>
      <c r="G185" t="s">
        <v>1091</v>
      </c>
      <c r="H185" s="6" t="s">
        <v>733</v>
      </c>
      <c r="I185">
        <v>11608</v>
      </c>
      <c r="J185" t="s">
        <v>325</v>
      </c>
      <c r="K185" s="5">
        <v>17800</v>
      </c>
      <c r="L185" s="5">
        <f t="shared" si="2"/>
        <v>3</v>
      </c>
      <c r="M185">
        <v>160000</v>
      </c>
      <c r="N185">
        <v>0</v>
      </c>
      <c r="O185">
        <v>999</v>
      </c>
      <c r="P185" s="1" t="s">
        <v>841</v>
      </c>
      <c r="U185" t="s">
        <v>587</v>
      </c>
      <c r="V185" s="6" t="s">
        <v>689</v>
      </c>
      <c r="W185" s="5" t="s">
        <v>690</v>
      </c>
      <c r="X185" s="5" t="s">
        <v>691</v>
      </c>
      <c r="Y185">
        <v>220</v>
      </c>
      <c r="Z185">
        <v>160</v>
      </c>
      <c r="AB185">
        <v>1010701</v>
      </c>
      <c r="AC185">
        <v>1010702</v>
      </c>
      <c r="AD185">
        <v>10107</v>
      </c>
      <c r="AE185" s="1" t="s">
        <v>900</v>
      </c>
      <c r="AF185" t="s">
        <v>334</v>
      </c>
      <c r="AG185" t="s">
        <v>335</v>
      </c>
      <c r="AH185" s="2" t="s">
        <v>769</v>
      </c>
      <c r="AI185">
        <v>0</v>
      </c>
      <c r="AJ185">
        <v>0</v>
      </c>
      <c r="AK185">
        <v>0</v>
      </c>
      <c r="AL185" s="5">
        <v>102</v>
      </c>
      <c r="AM185" s="5">
        <v>1</v>
      </c>
      <c r="AN185" t="s">
        <v>1130</v>
      </c>
      <c r="AO185" t="s">
        <v>1116</v>
      </c>
    </row>
    <row r="186" spans="1:41" x14ac:dyDescent="0.15">
      <c r="A186">
        <v>11608</v>
      </c>
      <c r="B186">
        <v>116</v>
      </c>
      <c r="C186" s="1" t="s">
        <v>173</v>
      </c>
      <c r="D186" t="s">
        <v>337</v>
      </c>
      <c r="E186">
        <v>1</v>
      </c>
      <c r="F186">
        <v>1007</v>
      </c>
      <c r="G186" t="s">
        <v>1091</v>
      </c>
      <c r="H186" s="6" t="s">
        <v>734</v>
      </c>
      <c r="I186" t="s">
        <v>639</v>
      </c>
      <c r="J186" t="s">
        <v>326</v>
      </c>
      <c r="K186" s="5">
        <v>17900</v>
      </c>
      <c r="L186" s="5">
        <f t="shared" si="2"/>
        <v>30</v>
      </c>
      <c r="M186">
        <v>160000</v>
      </c>
      <c r="N186">
        <v>0</v>
      </c>
      <c r="O186">
        <v>999</v>
      </c>
      <c r="P186" s="1" t="s">
        <v>841</v>
      </c>
      <c r="U186" t="s">
        <v>588</v>
      </c>
      <c r="V186" s="6" t="s">
        <v>689</v>
      </c>
      <c r="W186" s="5" t="s">
        <v>690</v>
      </c>
      <c r="X186" s="5" t="s">
        <v>691</v>
      </c>
      <c r="Y186">
        <v>240</v>
      </c>
      <c r="Z186">
        <v>170</v>
      </c>
      <c r="AB186">
        <v>1010801</v>
      </c>
      <c r="AC186">
        <v>1010802</v>
      </c>
      <c r="AD186">
        <v>10108</v>
      </c>
      <c r="AE186" s="1" t="s">
        <v>900</v>
      </c>
      <c r="AF186" t="s">
        <v>338</v>
      </c>
      <c r="AG186" t="s">
        <v>335</v>
      </c>
      <c r="AH186" s="2" t="s">
        <v>769</v>
      </c>
      <c r="AI186">
        <v>0</v>
      </c>
      <c r="AJ186">
        <v>0</v>
      </c>
      <c r="AK186">
        <v>0</v>
      </c>
      <c r="AL186" s="5">
        <v>101</v>
      </c>
      <c r="AM186" s="5">
        <v>3</v>
      </c>
      <c r="AN186" t="s">
        <v>1131</v>
      </c>
      <c r="AO186" t="s">
        <v>1114</v>
      </c>
    </row>
    <row r="187" spans="1:41" x14ac:dyDescent="0.15">
      <c r="A187">
        <v>11609</v>
      </c>
      <c r="B187">
        <v>116</v>
      </c>
      <c r="C187" s="1" t="s">
        <v>174</v>
      </c>
      <c r="D187" t="s">
        <v>339</v>
      </c>
      <c r="E187">
        <v>2</v>
      </c>
      <c r="F187">
        <v>1007</v>
      </c>
      <c r="G187" t="s">
        <v>1091</v>
      </c>
      <c r="H187" s="6" t="s">
        <v>735</v>
      </c>
      <c r="J187" t="s">
        <v>327</v>
      </c>
      <c r="K187" s="5">
        <v>18000</v>
      </c>
      <c r="L187" s="5">
        <f t="shared" si="2"/>
        <v>1</v>
      </c>
      <c r="M187">
        <v>160000</v>
      </c>
      <c r="N187">
        <v>5</v>
      </c>
      <c r="O187">
        <v>999</v>
      </c>
      <c r="P187" s="1" t="s">
        <v>841</v>
      </c>
      <c r="U187" t="s">
        <v>589</v>
      </c>
      <c r="V187" s="6" t="s">
        <v>689</v>
      </c>
      <c r="W187" s="5" t="s">
        <v>690</v>
      </c>
      <c r="X187" s="5" t="s">
        <v>691</v>
      </c>
      <c r="Y187">
        <v>260</v>
      </c>
      <c r="Z187">
        <v>180</v>
      </c>
      <c r="AB187">
        <v>1010901</v>
      </c>
      <c r="AC187">
        <v>1010902</v>
      </c>
      <c r="AD187">
        <v>10109</v>
      </c>
      <c r="AE187" s="6" t="s">
        <v>876</v>
      </c>
      <c r="AF187" t="s">
        <v>340</v>
      </c>
      <c r="AG187" t="s">
        <v>335</v>
      </c>
      <c r="AH187" s="2" t="s">
        <v>769</v>
      </c>
      <c r="AI187">
        <v>0</v>
      </c>
      <c r="AJ187">
        <v>0</v>
      </c>
      <c r="AK187">
        <v>0</v>
      </c>
      <c r="AL187" s="5">
        <v>102</v>
      </c>
      <c r="AM187" s="5">
        <v>6</v>
      </c>
      <c r="AN187" t="s">
        <v>1105</v>
      </c>
      <c r="AO187" t="s">
        <v>1117</v>
      </c>
    </row>
    <row r="188" spans="1:41" x14ac:dyDescent="0.15">
      <c r="A188">
        <v>11610</v>
      </c>
      <c r="B188">
        <v>116</v>
      </c>
      <c r="C188" s="1" t="s">
        <v>388</v>
      </c>
      <c r="D188" t="s">
        <v>330</v>
      </c>
      <c r="E188">
        <v>1</v>
      </c>
      <c r="F188">
        <v>1007</v>
      </c>
      <c r="G188" t="s">
        <v>1091</v>
      </c>
      <c r="H188" s="6" t="s">
        <v>736</v>
      </c>
      <c r="I188">
        <v>11611</v>
      </c>
      <c r="J188" t="s">
        <v>328</v>
      </c>
      <c r="K188" s="5">
        <v>18100</v>
      </c>
      <c r="L188" s="5">
        <f t="shared" si="2"/>
        <v>3</v>
      </c>
      <c r="M188">
        <v>160000</v>
      </c>
      <c r="N188">
        <v>0</v>
      </c>
      <c r="O188">
        <v>999</v>
      </c>
      <c r="P188" s="1" t="s">
        <v>841</v>
      </c>
      <c r="U188" t="s">
        <v>590</v>
      </c>
      <c r="V188" s="6" t="s">
        <v>689</v>
      </c>
      <c r="W188" s="5" t="s">
        <v>690</v>
      </c>
      <c r="X188" s="5" t="s">
        <v>691</v>
      </c>
      <c r="Y188">
        <v>220</v>
      </c>
      <c r="Z188">
        <v>160</v>
      </c>
      <c r="AB188">
        <v>1010701</v>
      </c>
      <c r="AC188">
        <v>1010702</v>
      </c>
      <c r="AD188">
        <v>10107</v>
      </c>
      <c r="AE188" s="1" t="s">
        <v>900</v>
      </c>
      <c r="AF188" t="s">
        <v>334</v>
      </c>
      <c r="AG188" t="s">
        <v>335</v>
      </c>
      <c r="AH188" s="2" t="s">
        <v>769</v>
      </c>
      <c r="AI188">
        <v>0</v>
      </c>
      <c r="AJ188">
        <v>0</v>
      </c>
      <c r="AK188">
        <v>0</v>
      </c>
      <c r="AL188" s="5">
        <v>101</v>
      </c>
      <c r="AM188" s="5">
        <v>2</v>
      </c>
      <c r="AN188" t="s">
        <v>1132</v>
      </c>
      <c r="AO188" t="s">
        <v>1115</v>
      </c>
    </row>
    <row r="189" spans="1:41" x14ac:dyDescent="0.15">
      <c r="A189">
        <v>11611</v>
      </c>
      <c r="B189">
        <v>116</v>
      </c>
      <c r="C189" s="1" t="s">
        <v>389</v>
      </c>
      <c r="D189" t="s">
        <v>337</v>
      </c>
      <c r="E189">
        <v>1</v>
      </c>
      <c r="F189">
        <v>1007</v>
      </c>
      <c r="G189" t="s">
        <v>1091</v>
      </c>
      <c r="H189" s="6" t="s">
        <v>737</v>
      </c>
      <c r="I189" t="s">
        <v>680</v>
      </c>
      <c r="J189" t="s">
        <v>319</v>
      </c>
      <c r="K189" s="5">
        <v>18200</v>
      </c>
      <c r="L189" s="5">
        <f t="shared" si="2"/>
        <v>3</v>
      </c>
      <c r="M189">
        <v>160000</v>
      </c>
      <c r="N189">
        <v>0</v>
      </c>
      <c r="O189">
        <v>999</v>
      </c>
      <c r="P189" s="1" t="s">
        <v>841</v>
      </c>
      <c r="U189" t="s">
        <v>591</v>
      </c>
      <c r="V189" s="6" t="s">
        <v>689</v>
      </c>
      <c r="W189" s="5" t="s">
        <v>690</v>
      </c>
      <c r="X189" s="5" t="s">
        <v>691</v>
      </c>
      <c r="Y189">
        <v>240</v>
      </c>
      <c r="Z189">
        <v>170</v>
      </c>
      <c r="AB189">
        <v>1010801</v>
      </c>
      <c r="AC189">
        <v>1010802</v>
      </c>
      <c r="AD189">
        <v>10108</v>
      </c>
      <c r="AE189" s="1" t="s">
        <v>900</v>
      </c>
      <c r="AF189" t="s">
        <v>338</v>
      </c>
      <c r="AG189" t="s">
        <v>335</v>
      </c>
      <c r="AH189" s="2" t="s">
        <v>769</v>
      </c>
      <c r="AI189">
        <v>0</v>
      </c>
      <c r="AJ189">
        <v>0</v>
      </c>
      <c r="AK189">
        <v>0</v>
      </c>
      <c r="AL189" s="5">
        <v>102</v>
      </c>
      <c r="AM189" s="5">
        <v>1</v>
      </c>
      <c r="AN189" t="s">
        <v>1133</v>
      </c>
      <c r="AO189" t="s">
        <v>1116</v>
      </c>
    </row>
    <row r="190" spans="1:41" x14ac:dyDescent="0.15">
      <c r="A190">
        <v>11612</v>
      </c>
      <c r="B190">
        <v>116</v>
      </c>
      <c r="C190" s="1" t="s">
        <v>390</v>
      </c>
      <c r="D190" t="s">
        <v>339</v>
      </c>
      <c r="E190">
        <v>2</v>
      </c>
      <c r="F190">
        <v>1007</v>
      </c>
      <c r="G190" t="s">
        <v>1091</v>
      </c>
      <c r="H190" s="6" t="s">
        <v>738</v>
      </c>
      <c r="J190" t="s">
        <v>329</v>
      </c>
      <c r="K190" s="5">
        <v>18300</v>
      </c>
      <c r="L190" s="5">
        <f t="shared" si="2"/>
        <v>3</v>
      </c>
      <c r="M190">
        <v>160000</v>
      </c>
      <c r="N190">
        <v>5</v>
      </c>
      <c r="O190">
        <v>999</v>
      </c>
      <c r="P190" s="1" t="s">
        <v>841</v>
      </c>
      <c r="U190" t="s">
        <v>592</v>
      </c>
      <c r="V190" s="6" t="s">
        <v>689</v>
      </c>
      <c r="W190" s="5" t="s">
        <v>690</v>
      </c>
      <c r="X190" s="5" t="s">
        <v>691</v>
      </c>
      <c r="Y190">
        <v>260</v>
      </c>
      <c r="Z190">
        <v>180</v>
      </c>
      <c r="AB190">
        <v>1010901</v>
      </c>
      <c r="AC190">
        <v>1010902</v>
      </c>
      <c r="AD190">
        <v>10109</v>
      </c>
      <c r="AE190" s="6" t="s">
        <v>876</v>
      </c>
      <c r="AF190" t="s">
        <v>340</v>
      </c>
      <c r="AG190" t="s">
        <v>335</v>
      </c>
      <c r="AH190" s="2" t="s">
        <v>769</v>
      </c>
      <c r="AI190">
        <v>0</v>
      </c>
      <c r="AJ190">
        <v>0</v>
      </c>
      <c r="AK190">
        <v>0</v>
      </c>
      <c r="AL190" s="5">
        <v>101</v>
      </c>
      <c r="AM190" s="5">
        <v>2</v>
      </c>
      <c r="AN190" t="s">
        <v>1134</v>
      </c>
      <c r="AO190" t="s">
        <v>1115</v>
      </c>
    </row>
    <row r="191" spans="1:41" x14ac:dyDescent="0.15">
      <c r="A191">
        <v>11701</v>
      </c>
      <c r="B191">
        <v>117</v>
      </c>
      <c r="C191" s="1" t="s">
        <v>902</v>
      </c>
      <c r="D191" t="s">
        <v>339</v>
      </c>
      <c r="E191">
        <v>1</v>
      </c>
      <c r="F191">
        <v>1007</v>
      </c>
      <c r="G191" t="s">
        <v>1091</v>
      </c>
      <c r="H191" s="6" t="s">
        <v>739</v>
      </c>
      <c r="I191">
        <v>11702</v>
      </c>
      <c r="J191" t="s">
        <v>307</v>
      </c>
      <c r="K191" s="5">
        <v>18400</v>
      </c>
      <c r="L191" s="5">
        <f t="shared" si="2"/>
        <v>3</v>
      </c>
      <c r="M191">
        <v>170000</v>
      </c>
      <c r="N191">
        <v>0</v>
      </c>
      <c r="O191">
        <v>999</v>
      </c>
      <c r="P191" s="1" t="s">
        <v>841</v>
      </c>
      <c r="U191" t="s">
        <v>593</v>
      </c>
      <c r="V191" s="6" t="s">
        <v>689</v>
      </c>
      <c r="W191" s="5" t="s">
        <v>690</v>
      </c>
      <c r="X191" s="5" t="s">
        <v>691</v>
      </c>
      <c r="Y191">
        <v>100</v>
      </c>
      <c r="Z191">
        <v>100</v>
      </c>
      <c r="AB191">
        <v>1010101</v>
      </c>
      <c r="AC191">
        <v>1010102</v>
      </c>
      <c r="AD191">
        <v>10101</v>
      </c>
      <c r="AE191" s="1" t="s">
        <v>900</v>
      </c>
      <c r="AF191" t="s">
        <v>344</v>
      </c>
      <c r="AG191" t="s">
        <v>335</v>
      </c>
      <c r="AH191" s="2" t="s">
        <v>769</v>
      </c>
      <c r="AI191">
        <v>0</v>
      </c>
      <c r="AJ191">
        <v>0</v>
      </c>
      <c r="AK191">
        <v>0</v>
      </c>
      <c r="AL191" s="5">
        <v>102</v>
      </c>
      <c r="AM191" s="5">
        <v>1</v>
      </c>
      <c r="AN191" t="s">
        <v>1130</v>
      </c>
      <c r="AO191" t="s">
        <v>1116</v>
      </c>
    </row>
    <row r="192" spans="1:41" x14ac:dyDescent="0.15">
      <c r="A192">
        <v>11702</v>
      </c>
      <c r="B192">
        <v>117</v>
      </c>
      <c r="C192" s="1" t="s">
        <v>175</v>
      </c>
      <c r="D192" t="s">
        <v>345</v>
      </c>
      <c r="E192">
        <v>1</v>
      </c>
      <c r="F192">
        <v>1007</v>
      </c>
      <c r="G192" t="s">
        <v>1091</v>
      </c>
      <c r="H192" s="6" t="s">
        <v>740</v>
      </c>
      <c r="I192" t="s">
        <v>640</v>
      </c>
      <c r="J192" t="s">
        <v>309</v>
      </c>
      <c r="K192" s="5">
        <v>18500</v>
      </c>
      <c r="L192" s="5">
        <f t="shared" si="2"/>
        <v>30</v>
      </c>
      <c r="M192">
        <v>170000</v>
      </c>
      <c r="N192">
        <v>0</v>
      </c>
      <c r="O192">
        <v>999</v>
      </c>
      <c r="P192" s="1" t="s">
        <v>841</v>
      </c>
      <c r="U192" t="s">
        <v>594</v>
      </c>
      <c r="V192" s="6" t="s">
        <v>689</v>
      </c>
      <c r="W192" s="5" t="s">
        <v>690</v>
      </c>
      <c r="X192" s="5" t="s">
        <v>691</v>
      </c>
      <c r="Y192">
        <v>120</v>
      </c>
      <c r="Z192">
        <v>110</v>
      </c>
      <c r="AB192">
        <v>1010201</v>
      </c>
      <c r="AC192">
        <v>1010202</v>
      </c>
      <c r="AD192">
        <v>10102</v>
      </c>
      <c r="AE192" s="1" t="s">
        <v>900</v>
      </c>
      <c r="AF192" t="s">
        <v>346</v>
      </c>
      <c r="AG192" t="s">
        <v>335</v>
      </c>
      <c r="AH192" s="2" t="s">
        <v>769</v>
      </c>
      <c r="AI192">
        <v>0</v>
      </c>
      <c r="AJ192">
        <v>0</v>
      </c>
      <c r="AK192">
        <v>0</v>
      </c>
      <c r="AL192" s="5">
        <v>101</v>
      </c>
      <c r="AM192" s="5">
        <v>3</v>
      </c>
      <c r="AN192" t="s">
        <v>1131</v>
      </c>
      <c r="AO192" t="s">
        <v>1114</v>
      </c>
    </row>
    <row r="193" spans="1:41" x14ac:dyDescent="0.15">
      <c r="A193">
        <v>11703</v>
      </c>
      <c r="B193">
        <v>117</v>
      </c>
      <c r="C193" s="1" t="s">
        <v>176</v>
      </c>
      <c r="D193" t="s">
        <v>330</v>
      </c>
      <c r="E193">
        <v>2</v>
      </c>
      <c r="F193">
        <v>1007</v>
      </c>
      <c r="G193" t="s">
        <v>1091</v>
      </c>
      <c r="H193" s="6" t="s">
        <v>741</v>
      </c>
      <c r="J193" t="s">
        <v>321</v>
      </c>
      <c r="K193" s="5">
        <v>18600</v>
      </c>
      <c r="L193" s="5">
        <f t="shared" si="2"/>
        <v>1</v>
      </c>
      <c r="M193">
        <v>170000</v>
      </c>
      <c r="N193">
        <v>5</v>
      </c>
      <c r="O193">
        <v>999</v>
      </c>
      <c r="P193" s="1" t="s">
        <v>841</v>
      </c>
      <c r="U193" t="s">
        <v>595</v>
      </c>
      <c r="V193" s="6" t="s">
        <v>689</v>
      </c>
      <c r="W193" s="5" t="s">
        <v>690</v>
      </c>
      <c r="X193" s="5" t="s">
        <v>691</v>
      </c>
      <c r="Y193">
        <v>140</v>
      </c>
      <c r="Z193">
        <v>120</v>
      </c>
      <c r="AB193">
        <v>1010301</v>
      </c>
      <c r="AC193">
        <v>1010302</v>
      </c>
      <c r="AD193">
        <v>10103</v>
      </c>
      <c r="AE193" s="6" t="s">
        <v>876</v>
      </c>
      <c r="AF193" t="s">
        <v>349</v>
      </c>
      <c r="AG193" t="s">
        <v>335</v>
      </c>
      <c r="AH193" s="2" t="s">
        <v>769</v>
      </c>
      <c r="AI193">
        <v>0</v>
      </c>
      <c r="AJ193">
        <v>0</v>
      </c>
      <c r="AK193">
        <v>0</v>
      </c>
      <c r="AL193" s="5">
        <v>102</v>
      </c>
      <c r="AM193" s="5">
        <v>6</v>
      </c>
      <c r="AN193" t="s">
        <v>1105</v>
      </c>
      <c r="AO193" t="s">
        <v>1117</v>
      </c>
    </row>
    <row r="194" spans="1:41" x14ac:dyDescent="0.15">
      <c r="A194">
        <v>11704</v>
      </c>
      <c r="B194">
        <v>117</v>
      </c>
      <c r="C194" s="1" t="s">
        <v>177</v>
      </c>
      <c r="D194" t="s">
        <v>337</v>
      </c>
      <c r="E194">
        <v>1</v>
      </c>
      <c r="F194">
        <v>1007</v>
      </c>
      <c r="G194" t="s">
        <v>1091</v>
      </c>
      <c r="H194" s="6" t="s">
        <v>866</v>
      </c>
      <c r="I194">
        <v>11705</v>
      </c>
      <c r="J194" t="s">
        <v>322</v>
      </c>
      <c r="K194" s="5">
        <v>18700</v>
      </c>
      <c r="L194" s="5">
        <f t="shared" si="2"/>
        <v>3</v>
      </c>
      <c r="M194">
        <v>170000</v>
      </c>
      <c r="N194">
        <v>0</v>
      </c>
      <c r="O194">
        <v>999</v>
      </c>
      <c r="P194" s="1" t="s">
        <v>841</v>
      </c>
      <c r="U194" t="s">
        <v>596</v>
      </c>
      <c r="V194" s="6" t="s">
        <v>689</v>
      </c>
      <c r="W194" s="5" t="s">
        <v>690</v>
      </c>
      <c r="X194" s="5" t="s">
        <v>691</v>
      </c>
      <c r="Y194">
        <v>160</v>
      </c>
      <c r="Z194">
        <v>130</v>
      </c>
      <c r="AB194">
        <v>1010401</v>
      </c>
      <c r="AC194">
        <v>1010402</v>
      </c>
      <c r="AD194">
        <v>10104</v>
      </c>
      <c r="AE194" s="1" t="s">
        <v>900</v>
      </c>
      <c r="AF194" t="s">
        <v>352</v>
      </c>
      <c r="AG194" t="s">
        <v>335</v>
      </c>
      <c r="AH194" s="2" t="s">
        <v>769</v>
      </c>
      <c r="AI194">
        <v>0</v>
      </c>
      <c r="AJ194">
        <v>0</v>
      </c>
      <c r="AK194">
        <v>0</v>
      </c>
      <c r="AL194" s="5">
        <v>101</v>
      </c>
      <c r="AM194" s="5">
        <v>2</v>
      </c>
      <c r="AN194" t="s">
        <v>1132</v>
      </c>
      <c r="AO194" t="s">
        <v>1115</v>
      </c>
    </row>
    <row r="195" spans="1:41" x14ac:dyDescent="0.15">
      <c r="A195">
        <v>11705</v>
      </c>
      <c r="B195">
        <v>117</v>
      </c>
      <c r="C195" s="1" t="s">
        <v>178</v>
      </c>
      <c r="D195" t="s">
        <v>339</v>
      </c>
      <c r="E195">
        <v>1</v>
      </c>
      <c r="F195">
        <v>1007</v>
      </c>
      <c r="G195" t="s">
        <v>1091</v>
      </c>
      <c r="H195" s="6" t="s">
        <v>733</v>
      </c>
      <c r="I195" t="s">
        <v>681</v>
      </c>
      <c r="J195" t="s">
        <v>323</v>
      </c>
      <c r="K195" s="5">
        <v>18800</v>
      </c>
      <c r="L195" s="5">
        <f t="shared" si="2"/>
        <v>3</v>
      </c>
      <c r="M195">
        <v>170000</v>
      </c>
      <c r="N195">
        <v>0</v>
      </c>
      <c r="O195">
        <v>999</v>
      </c>
      <c r="P195" s="1" t="s">
        <v>841</v>
      </c>
      <c r="U195" t="s">
        <v>597</v>
      </c>
      <c r="V195" s="6" t="s">
        <v>689</v>
      </c>
      <c r="W195" s="5" t="s">
        <v>690</v>
      </c>
      <c r="X195" s="5" t="s">
        <v>691</v>
      </c>
      <c r="Y195">
        <v>180</v>
      </c>
      <c r="Z195">
        <v>140</v>
      </c>
      <c r="AB195">
        <v>1010501</v>
      </c>
      <c r="AC195">
        <v>1010502</v>
      </c>
      <c r="AD195">
        <v>10105</v>
      </c>
      <c r="AE195" s="1" t="s">
        <v>900</v>
      </c>
      <c r="AF195" t="s">
        <v>353</v>
      </c>
      <c r="AG195" t="s">
        <v>335</v>
      </c>
      <c r="AH195" s="2" t="s">
        <v>769</v>
      </c>
      <c r="AI195">
        <v>0</v>
      </c>
      <c r="AJ195">
        <v>0</v>
      </c>
      <c r="AK195">
        <v>0</v>
      </c>
      <c r="AL195" s="5">
        <v>102</v>
      </c>
      <c r="AM195" s="5">
        <v>1</v>
      </c>
      <c r="AN195" t="s">
        <v>1133</v>
      </c>
      <c r="AO195" t="s">
        <v>1116</v>
      </c>
    </row>
    <row r="196" spans="1:41" x14ac:dyDescent="0.15">
      <c r="A196">
        <v>11706</v>
      </c>
      <c r="B196">
        <v>117</v>
      </c>
      <c r="C196" s="1" t="s">
        <v>179</v>
      </c>
      <c r="D196" t="s">
        <v>345</v>
      </c>
      <c r="E196">
        <v>2</v>
      </c>
      <c r="F196">
        <v>1007</v>
      </c>
      <c r="G196" t="s">
        <v>1091</v>
      </c>
      <c r="H196" s="6" t="s">
        <v>734</v>
      </c>
      <c r="J196" t="s">
        <v>324</v>
      </c>
      <c r="K196" s="5">
        <v>18900</v>
      </c>
      <c r="L196" s="5">
        <f t="shared" ref="L196:L259" si="3">VLOOKUP(AM196,$AR$8:$AT$18,3,FALSE)</f>
        <v>3</v>
      </c>
      <c r="M196">
        <v>170000</v>
      </c>
      <c r="N196">
        <v>5</v>
      </c>
      <c r="O196">
        <v>999</v>
      </c>
      <c r="P196" s="1" t="s">
        <v>841</v>
      </c>
      <c r="U196" t="s">
        <v>598</v>
      </c>
      <c r="V196" s="6" t="s">
        <v>689</v>
      </c>
      <c r="W196" s="5" t="s">
        <v>690</v>
      </c>
      <c r="X196" s="5" t="s">
        <v>691</v>
      </c>
      <c r="Y196">
        <v>200</v>
      </c>
      <c r="Z196">
        <v>150</v>
      </c>
      <c r="AB196">
        <v>1010601</v>
      </c>
      <c r="AC196">
        <v>1010602</v>
      </c>
      <c r="AD196">
        <v>10106</v>
      </c>
      <c r="AE196" s="6" t="s">
        <v>876</v>
      </c>
      <c r="AF196" t="s">
        <v>354</v>
      </c>
      <c r="AG196" t="s">
        <v>335</v>
      </c>
      <c r="AH196" s="2" t="s">
        <v>769</v>
      </c>
      <c r="AI196">
        <v>0</v>
      </c>
      <c r="AJ196">
        <v>0</v>
      </c>
      <c r="AK196">
        <v>0</v>
      </c>
      <c r="AL196" s="5">
        <v>101</v>
      </c>
      <c r="AM196" s="5">
        <v>2</v>
      </c>
      <c r="AN196" t="s">
        <v>1134</v>
      </c>
      <c r="AO196" t="s">
        <v>1115</v>
      </c>
    </row>
    <row r="197" spans="1:41" x14ac:dyDescent="0.15">
      <c r="A197">
        <v>11707</v>
      </c>
      <c r="B197">
        <v>117</v>
      </c>
      <c r="C197" s="1" t="s">
        <v>180</v>
      </c>
      <c r="D197" t="s">
        <v>330</v>
      </c>
      <c r="E197">
        <v>1</v>
      </c>
      <c r="F197">
        <v>1007</v>
      </c>
      <c r="G197" t="s">
        <v>1091</v>
      </c>
      <c r="H197" s="6" t="s">
        <v>735</v>
      </c>
      <c r="I197">
        <v>11708</v>
      </c>
      <c r="J197" t="s">
        <v>325</v>
      </c>
      <c r="K197" s="5">
        <v>19000</v>
      </c>
      <c r="L197" s="5">
        <f t="shared" si="3"/>
        <v>3</v>
      </c>
      <c r="M197">
        <v>170000</v>
      </c>
      <c r="N197">
        <v>0</v>
      </c>
      <c r="O197">
        <v>999</v>
      </c>
      <c r="P197" s="1" t="s">
        <v>841</v>
      </c>
      <c r="U197" t="s">
        <v>599</v>
      </c>
      <c r="V197" s="6" t="s">
        <v>689</v>
      </c>
      <c r="W197" s="5" t="s">
        <v>690</v>
      </c>
      <c r="X197" s="5" t="s">
        <v>691</v>
      </c>
      <c r="Y197">
        <v>220</v>
      </c>
      <c r="Z197">
        <v>160</v>
      </c>
      <c r="AB197">
        <v>1010701</v>
      </c>
      <c r="AC197">
        <v>1010702</v>
      </c>
      <c r="AD197">
        <v>10107</v>
      </c>
      <c r="AE197" s="1" t="s">
        <v>900</v>
      </c>
      <c r="AF197" t="s">
        <v>334</v>
      </c>
      <c r="AG197" t="s">
        <v>335</v>
      </c>
      <c r="AH197" s="2" t="s">
        <v>769</v>
      </c>
      <c r="AI197">
        <v>0</v>
      </c>
      <c r="AJ197">
        <v>0</v>
      </c>
      <c r="AK197">
        <v>0</v>
      </c>
      <c r="AL197" s="5">
        <v>102</v>
      </c>
      <c r="AM197" s="5">
        <v>1</v>
      </c>
      <c r="AN197" t="s">
        <v>1130</v>
      </c>
      <c r="AO197" t="s">
        <v>1116</v>
      </c>
    </row>
    <row r="198" spans="1:41" x14ac:dyDescent="0.15">
      <c r="A198">
        <v>11708</v>
      </c>
      <c r="B198">
        <v>117</v>
      </c>
      <c r="C198" s="1" t="s">
        <v>181</v>
      </c>
      <c r="D198" t="s">
        <v>337</v>
      </c>
      <c r="E198">
        <v>1</v>
      </c>
      <c r="F198">
        <v>1007</v>
      </c>
      <c r="G198" t="s">
        <v>1091</v>
      </c>
      <c r="H198" s="6" t="s">
        <v>736</v>
      </c>
      <c r="I198" t="s">
        <v>641</v>
      </c>
      <c r="J198" t="s">
        <v>326</v>
      </c>
      <c r="K198" s="5">
        <v>19100</v>
      </c>
      <c r="L198" s="5">
        <f t="shared" si="3"/>
        <v>30</v>
      </c>
      <c r="M198">
        <v>170000</v>
      </c>
      <c r="N198">
        <v>0</v>
      </c>
      <c r="O198">
        <v>999</v>
      </c>
      <c r="P198" s="1" t="s">
        <v>841</v>
      </c>
      <c r="U198" t="s">
        <v>600</v>
      </c>
      <c r="V198" s="6" t="s">
        <v>689</v>
      </c>
      <c r="W198" s="5" t="s">
        <v>690</v>
      </c>
      <c r="X198" s="5" t="s">
        <v>691</v>
      </c>
      <c r="Y198">
        <v>240</v>
      </c>
      <c r="Z198">
        <v>170</v>
      </c>
      <c r="AB198">
        <v>1010801</v>
      </c>
      <c r="AC198">
        <v>1010802</v>
      </c>
      <c r="AD198">
        <v>10108</v>
      </c>
      <c r="AE198" s="1" t="s">
        <v>900</v>
      </c>
      <c r="AF198" t="s">
        <v>338</v>
      </c>
      <c r="AG198" t="s">
        <v>335</v>
      </c>
      <c r="AH198" s="2" t="s">
        <v>769</v>
      </c>
      <c r="AI198">
        <v>0</v>
      </c>
      <c r="AJ198">
        <v>0</v>
      </c>
      <c r="AK198">
        <v>0</v>
      </c>
      <c r="AL198" s="5">
        <v>101</v>
      </c>
      <c r="AM198" s="5">
        <v>3</v>
      </c>
      <c r="AN198" t="s">
        <v>1131</v>
      </c>
      <c r="AO198" t="s">
        <v>1114</v>
      </c>
    </row>
    <row r="199" spans="1:41" x14ac:dyDescent="0.15">
      <c r="A199">
        <v>11709</v>
      </c>
      <c r="B199">
        <v>117</v>
      </c>
      <c r="C199" s="1" t="s">
        <v>182</v>
      </c>
      <c r="D199" t="s">
        <v>339</v>
      </c>
      <c r="E199">
        <v>2</v>
      </c>
      <c r="F199">
        <v>1007</v>
      </c>
      <c r="G199" t="s">
        <v>1091</v>
      </c>
      <c r="H199" s="6" t="s">
        <v>737</v>
      </c>
      <c r="J199" t="s">
        <v>327</v>
      </c>
      <c r="K199" s="5">
        <v>19200</v>
      </c>
      <c r="L199" s="5">
        <f t="shared" si="3"/>
        <v>1</v>
      </c>
      <c r="M199">
        <v>170000</v>
      </c>
      <c r="N199">
        <v>5</v>
      </c>
      <c r="O199">
        <v>999</v>
      </c>
      <c r="P199" s="1" t="s">
        <v>841</v>
      </c>
      <c r="U199" t="s">
        <v>601</v>
      </c>
      <c r="V199" s="6" t="s">
        <v>689</v>
      </c>
      <c r="W199" s="5" t="s">
        <v>690</v>
      </c>
      <c r="X199" s="5" t="s">
        <v>691</v>
      </c>
      <c r="Y199">
        <v>260</v>
      </c>
      <c r="Z199">
        <v>180</v>
      </c>
      <c r="AB199">
        <v>1010901</v>
      </c>
      <c r="AC199">
        <v>1010902</v>
      </c>
      <c r="AD199">
        <v>10109</v>
      </c>
      <c r="AE199" s="6" t="s">
        <v>876</v>
      </c>
      <c r="AF199" t="s">
        <v>340</v>
      </c>
      <c r="AG199" t="s">
        <v>335</v>
      </c>
      <c r="AH199" s="2" t="s">
        <v>769</v>
      </c>
      <c r="AI199">
        <v>0</v>
      </c>
      <c r="AJ199">
        <v>0</v>
      </c>
      <c r="AK199">
        <v>0</v>
      </c>
      <c r="AL199" s="5">
        <v>102</v>
      </c>
      <c r="AM199" s="5">
        <v>6</v>
      </c>
      <c r="AN199" t="s">
        <v>1105</v>
      </c>
      <c r="AO199" t="s">
        <v>1117</v>
      </c>
    </row>
    <row r="200" spans="1:41" x14ac:dyDescent="0.15">
      <c r="A200">
        <v>11710</v>
      </c>
      <c r="B200">
        <v>117</v>
      </c>
      <c r="C200" s="1" t="s">
        <v>391</v>
      </c>
      <c r="D200" t="s">
        <v>330</v>
      </c>
      <c r="E200">
        <v>1</v>
      </c>
      <c r="F200">
        <v>1007</v>
      </c>
      <c r="G200" t="s">
        <v>1091</v>
      </c>
      <c r="H200" s="6" t="s">
        <v>738</v>
      </c>
      <c r="I200">
        <v>11711</v>
      </c>
      <c r="J200" t="s">
        <v>328</v>
      </c>
      <c r="K200" s="5">
        <v>19300</v>
      </c>
      <c r="L200" s="5">
        <f t="shared" si="3"/>
        <v>3</v>
      </c>
      <c r="M200">
        <v>170000</v>
      </c>
      <c r="N200">
        <v>0</v>
      </c>
      <c r="O200">
        <v>999</v>
      </c>
      <c r="P200" s="1" t="s">
        <v>841</v>
      </c>
      <c r="U200" t="s">
        <v>602</v>
      </c>
      <c r="V200" s="6" t="s">
        <v>689</v>
      </c>
      <c r="W200" s="5" t="s">
        <v>690</v>
      </c>
      <c r="X200" s="5" t="s">
        <v>691</v>
      </c>
      <c r="Y200">
        <v>220</v>
      </c>
      <c r="Z200">
        <v>160</v>
      </c>
      <c r="AB200">
        <v>1010701</v>
      </c>
      <c r="AC200">
        <v>1010702</v>
      </c>
      <c r="AD200">
        <v>10107</v>
      </c>
      <c r="AE200" s="1" t="s">
        <v>900</v>
      </c>
      <c r="AF200" t="s">
        <v>334</v>
      </c>
      <c r="AG200" t="s">
        <v>335</v>
      </c>
      <c r="AH200" s="2" t="s">
        <v>769</v>
      </c>
      <c r="AI200">
        <v>0</v>
      </c>
      <c r="AJ200">
        <v>0</v>
      </c>
      <c r="AK200">
        <v>0</v>
      </c>
      <c r="AL200" s="5">
        <v>101</v>
      </c>
      <c r="AM200" s="5">
        <v>2</v>
      </c>
      <c r="AN200" t="s">
        <v>1132</v>
      </c>
      <c r="AO200" t="s">
        <v>1115</v>
      </c>
    </row>
    <row r="201" spans="1:41" x14ac:dyDescent="0.15">
      <c r="A201">
        <v>11711</v>
      </c>
      <c r="B201">
        <v>117</v>
      </c>
      <c r="C201" s="1" t="s">
        <v>392</v>
      </c>
      <c r="D201" t="s">
        <v>337</v>
      </c>
      <c r="E201">
        <v>1</v>
      </c>
      <c r="F201">
        <v>1007</v>
      </c>
      <c r="G201" t="s">
        <v>1091</v>
      </c>
      <c r="H201" s="6" t="s">
        <v>739</v>
      </c>
      <c r="I201" t="s">
        <v>682</v>
      </c>
      <c r="J201" t="s">
        <v>319</v>
      </c>
      <c r="K201" s="5">
        <v>19400</v>
      </c>
      <c r="L201" s="5">
        <f t="shared" si="3"/>
        <v>3</v>
      </c>
      <c r="M201">
        <v>170000</v>
      </c>
      <c r="N201">
        <v>0</v>
      </c>
      <c r="O201">
        <v>999</v>
      </c>
      <c r="P201" s="1" t="s">
        <v>841</v>
      </c>
      <c r="U201" t="s">
        <v>603</v>
      </c>
      <c r="V201" s="6" t="s">
        <v>689</v>
      </c>
      <c r="W201" s="5" t="s">
        <v>690</v>
      </c>
      <c r="X201" s="5" t="s">
        <v>691</v>
      </c>
      <c r="Y201">
        <v>240</v>
      </c>
      <c r="Z201">
        <v>170</v>
      </c>
      <c r="AB201">
        <v>1010801</v>
      </c>
      <c r="AC201">
        <v>1010802</v>
      </c>
      <c r="AD201">
        <v>10108</v>
      </c>
      <c r="AE201" s="1" t="s">
        <v>900</v>
      </c>
      <c r="AF201" t="s">
        <v>338</v>
      </c>
      <c r="AG201" t="s">
        <v>335</v>
      </c>
      <c r="AH201" s="2" t="s">
        <v>769</v>
      </c>
      <c r="AI201">
        <v>0</v>
      </c>
      <c r="AJ201">
        <v>0</v>
      </c>
      <c r="AK201">
        <v>0</v>
      </c>
      <c r="AL201" s="5">
        <v>102</v>
      </c>
      <c r="AM201" s="5">
        <v>1</v>
      </c>
      <c r="AN201" t="s">
        <v>1133</v>
      </c>
      <c r="AO201" t="s">
        <v>1116</v>
      </c>
    </row>
    <row r="202" spans="1:41" x14ac:dyDescent="0.15">
      <c r="A202">
        <v>11712</v>
      </c>
      <c r="B202">
        <v>117</v>
      </c>
      <c r="C202" s="1" t="s">
        <v>393</v>
      </c>
      <c r="D202" t="s">
        <v>339</v>
      </c>
      <c r="E202">
        <v>2</v>
      </c>
      <c r="F202">
        <v>1007</v>
      </c>
      <c r="G202" t="s">
        <v>1091</v>
      </c>
      <c r="H202" s="6" t="s">
        <v>740</v>
      </c>
      <c r="J202" t="s">
        <v>329</v>
      </c>
      <c r="K202" s="5">
        <v>19500</v>
      </c>
      <c r="L202" s="5">
        <f t="shared" si="3"/>
        <v>3</v>
      </c>
      <c r="M202">
        <v>170000</v>
      </c>
      <c r="N202">
        <v>5</v>
      </c>
      <c r="O202">
        <v>999</v>
      </c>
      <c r="P202" s="1" t="s">
        <v>841</v>
      </c>
      <c r="U202" t="s">
        <v>604</v>
      </c>
      <c r="V202" s="6" t="s">
        <v>689</v>
      </c>
      <c r="W202" s="5" t="s">
        <v>690</v>
      </c>
      <c r="X202" s="5" t="s">
        <v>691</v>
      </c>
      <c r="Y202">
        <v>260</v>
      </c>
      <c r="Z202">
        <v>180</v>
      </c>
      <c r="AB202">
        <v>1010901</v>
      </c>
      <c r="AC202">
        <v>1010902</v>
      </c>
      <c r="AD202">
        <v>10109</v>
      </c>
      <c r="AE202" s="6" t="s">
        <v>876</v>
      </c>
      <c r="AF202" t="s">
        <v>340</v>
      </c>
      <c r="AG202" t="s">
        <v>335</v>
      </c>
      <c r="AH202" s="2" t="s">
        <v>769</v>
      </c>
      <c r="AI202">
        <v>0</v>
      </c>
      <c r="AJ202">
        <v>0</v>
      </c>
      <c r="AK202">
        <v>0</v>
      </c>
      <c r="AL202" s="5">
        <v>101</v>
      </c>
      <c r="AM202" s="5">
        <v>2</v>
      </c>
      <c r="AN202" t="s">
        <v>1134</v>
      </c>
      <c r="AO202" t="s">
        <v>1115</v>
      </c>
    </row>
    <row r="203" spans="1:41" x14ac:dyDescent="0.15">
      <c r="A203">
        <v>11801</v>
      </c>
      <c r="B203">
        <v>118</v>
      </c>
      <c r="C203" s="1" t="s">
        <v>903</v>
      </c>
      <c r="D203" t="s">
        <v>339</v>
      </c>
      <c r="E203">
        <v>1</v>
      </c>
      <c r="F203">
        <v>1007</v>
      </c>
      <c r="G203" t="s">
        <v>1091</v>
      </c>
      <c r="H203" s="6" t="s">
        <v>741</v>
      </c>
      <c r="I203">
        <v>11802</v>
      </c>
      <c r="J203" t="s">
        <v>307</v>
      </c>
      <c r="K203" s="5">
        <v>19600</v>
      </c>
      <c r="L203" s="5">
        <f t="shared" si="3"/>
        <v>3</v>
      </c>
      <c r="M203">
        <v>180000</v>
      </c>
      <c r="N203">
        <v>0</v>
      </c>
      <c r="O203">
        <v>999</v>
      </c>
      <c r="P203" s="1" t="s">
        <v>841</v>
      </c>
      <c r="U203" t="s">
        <v>605</v>
      </c>
      <c r="V203" s="6" t="s">
        <v>689</v>
      </c>
      <c r="W203" s="5" t="s">
        <v>690</v>
      </c>
      <c r="X203" s="5" t="s">
        <v>691</v>
      </c>
      <c r="Y203">
        <v>100</v>
      </c>
      <c r="Z203">
        <v>100</v>
      </c>
      <c r="AB203">
        <v>1010101</v>
      </c>
      <c r="AC203">
        <v>1010102</v>
      </c>
      <c r="AD203">
        <v>10101</v>
      </c>
      <c r="AE203" s="1" t="s">
        <v>900</v>
      </c>
      <c r="AF203" t="s">
        <v>344</v>
      </c>
      <c r="AG203" t="s">
        <v>335</v>
      </c>
      <c r="AH203" s="2" t="s">
        <v>769</v>
      </c>
      <c r="AI203">
        <v>0</v>
      </c>
      <c r="AJ203">
        <v>0</v>
      </c>
      <c r="AK203">
        <v>0</v>
      </c>
      <c r="AL203" s="5">
        <v>102</v>
      </c>
      <c r="AM203" s="5">
        <v>1</v>
      </c>
      <c r="AN203" t="s">
        <v>1130</v>
      </c>
      <c r="AO203" t="s">
        <v>1116</v>
      </c>
    </row>
    <row r="204" spans="1:41" x14ac:dyDescent="0.15">
      <c r="A204">
        <v>11802</v>
      </c>
      <c r="B204">
        <v>118</v>
      </c>
      <c r="C204" s="1" t="s">
        <v>183</v>
      </c>
      <c r="D204" t="s">
        <v>345</v>
      </c>
      <c r="E204">
        <v>1</v>
      </c>
      <c r="F204">
        <v>1007</v>
      </c>
      <c r="G204" t="s">
        <v>1091</v>
      </c>
      <c r="H204" s="6" t="s">
        <v>866</v>
      </c>
      <c r="I204" t="s">
        <v>642</v>
      </c>
      <c r="J204" t="s">
        <v>309</v>
      </c>
      <c r="K204" s="5">
        <v>19700</v>
      </c>
      <c r="L204" s="5">
        <f t="shared" si="3"/>
        <v>30</v>
      </c>
      <c r="M204">
        <v>180000</v>
      </c>
      <c r="N204">
        <v>0</v>
      </c>
      <c r="O204">
        <v>999</v>
      </c>
      <c r="P204" s="1" t="s">
        <v>841</v>
      </c>
      <c r="U204" t="s">
        <v>606</v>
      </c>
      <c r="V204" s="6" t="s">
        <v>689</v>
      </c>
      <c r="W204" s="5" t="s">
        <v>690</v>
      </c>
      <c r="X204" s="5" t="s">
        <v>691</v>
      </c>
      <c r="Y204">
        <v>120</v>
      </c>
      <c r="Z204">
        <v>110</v>
      </c>
      <c r="AB204">
        <v>1010201</v>
      </c>
      <c r="AC204">
        <v>1010202</v>
      </c>
      <c r="AD204">
        <v>10102</v>
      </c>
      <c r="AE204" s="1" t="s">
        <v>900</v>
      </c>
      <c r="AF204" t="s">
        <v>346</v>
      </c>
      <c r="AG204" t="s">
        <v>335</v>
      </c>
      <c r="AH204" s="2" t="s">
        <v>769</v>
      </c>
      <c r="AI204">
        <v>0</v>
      </c>
      <c r="AJ204">
        <v>0</v>
      </c>
      <c r="AK204">
        <v>0</v>
      </c>
      <c r="AL204" s="5">
        <v>101</v>
      </c>
      <c r="AM204" s="5">
        <v>3</v>
      </c>
      <c r="AN204" t="s">
        <v>1131</v>
      </c>
      <c r="AO204" t="s">
        <v>1114</v>
      </c>
    </row>
    <row r="205" spans="1:41" x14ac:dyDescent="0.15">
      <c r="A205">
        <v>11803</v>
      </c>
      <c r="B205">
        <v>118</v>
      </c>
      <c r="C205" s="1" t="s">
        <v>184</v>
      </c>
      <c r="D205" t="s">
        <v>330</v>
      </c>
      <c r="E205">
        <v>2</v>
      </c>
      <c r="F205">
        <v>1007</v>
      </c>
      <c r="G205" t="s">
        <v>1091</v>
      </c>
      <c r="H205" s="6" t="s">
        <v>733</v>
      </c>
      <c r="J205" t="s">
        <v>321</v>
      </c>
      <c r="K205" s="5">
        <v>19800</v>
      </c>
      <c r="L205" s="5">
        <f t="shared" si="3"/>
        <v>1</v>
      </c>
      <c r="M205">
        <v>180000</v>
      </c>
      <c r="N205">
        <v>5</v>
      </c>
      <c r="O205">
        <v>999</v>
      </c>
      <c r="P205" s="1" t="s">
        <v>841</v>
      </c>
      <c r="U205" t="s">
        <v>607</v>
      </c>
      <c r="V205" s="6" t="s">
        <v>689</v>
      </c>
      <c r="W205" s="5" t="s">
        <v>690</v>
      </c>
      <c r="X205" s="5" t="s">
        <v>691</v>
      </c>
      <c r="Y205">
        <v>140</v>
      </c>
      <c r="Z205">
        <v>120</v>
      </c>
      <c r="AB205">
        <v>1010301</v>
      </c>
      <c r="AC205">
        <v>1010302</v>
      </c>
      <c r="AD205">
        <v>10103</v>
      </c>
      <c r="AE205" s="6" t="s">
        <v>876</v>
      </c>
      <c r="AF205" t="s">
        <v>349</v>
      </c>
      <c r="AG205" t="s">
        <v>335</v>
      </c>
      <c r="AH205" s="2" t="s">
        <v>769</v>
      </c>
      <c r="AI205">
        <v>0</v>
      </c>
      <c r="AJ205">
        <v>0</v>
      </c>
      <c r="AK205">
        <v>0</v>
      </c>
      <c r="AL205" s="5">
        <v>102</v>
      </c>
      <c r="AM205" s="5">
        <v>6</v>
      </c>
      <c r="AN205" t="s">
        <v>1105</v>
      </c>
      <c r="AO205" t="s">
        <v>1117</v>
      </c>
    </row>
    <row r="206" spans="1:41" x14ac:dyDescent="0.15">
      <c r="A206">
        <v>11804</v>
      </c>
      <c r="B206">
        <v>118</v>
      </c>
      <c r="C206" s="1" t="s">
        <v>185</v>
      </c>
      <c r="D206" t="s">
        <v>337</v>
      </c>
      <c r="E206">
        <v>1</v>
      </c>
      <c r="F206">
        <v>1007</v>
      </c>
      <c r="G206" t="s">
        <v>1091</v>
      </c>
      <c r="H206" s="6" t="s">
        <v>734</v>
      </c>
      <c r="I206">
        <v>11805</v>
      </c>
      <c r="J206" t="s">
        <v>322</v>
      </c>
      <c r="K206" s="5">
        <v>19900</v>
      </c>
      <c r="L206" s="5">
        <f t="shared" si="3"/>
        <v>3</v>
      </c>
      <c r="M206">
        <v>180000</v>
      </c>
      <c r="N206">
        <v>0</v>
      </c>
      <c r="O206">
        <v>999</v>
      </c>
      <c r="P206" s="1" t="s">
        <v>841</v>
      </c>
      <c r="U206" t="s">
        <v>608</v>
      </c>
      <c r="V206" s="6" t="s">
        <v>689</v>
      </c>
      <c r="W206" s="5" t="s">
        <v>690</v>
      </c>
      <c r="X206" s="5" t="s">
        <v>691</v>
      </c>
      <c r="Y206">
        <v>160</v>
      </c>
      <c r="Z206">
        <v>130</v>
      </c>
      <c r="AB206">
        <v>1010401</v>
      </c>
      <c r="AC206">
        <v>1010402</v>
      </c>
      <c r="AD206">
        <v>10104</v>
      </c>
      <c r="AE206" s="1" t="s">
        <v>900</v>
      </c>
      <c r="AF206" t="s">
        <v>352</v>
      </c>
      <c r="AG206" t="s">
        <v>335</v>
      </c>
      <c r="AH206" s="2" t="s">
        <v>769</v>
      </c>
      <c r="AI206">
        <v>0</v>
      </c>
      <c r="AJ206">
        <v>0</v>
      </c>
      <c r="AK206">
        <v>0</v>
      </c>
      <c r="AL206" s="5">
        <v>101</v>
      </c>
      <c r="AM206" s="5">
        <v>2</v>
      </c>
      <c r="AN206" t="s">
        <v>1132</v>
      </c>
      <c r="AO206" t="s">
        <v>1115</v>
      </c>
    </row>
    <row r="207" spans="1:41" x14ac:dyDescent="0.15">
      <c r="A207">
        <v>11805</v>
      </c>
      <c r="B207">
        <v>118</v>
      </c>
      <c r="C207" s="1" t="s">
        <v>186</v>
      </c>
      <c r="D207" t="s">
        <v>339</v>
      </c>
      <c r="E207">
        <v>1</v>
      </c>
      <c r="F207">
        <v>1007</v>
      </c>
      <c r="G207" t="s">
        <v>1091</v>
      </c>
      <c r="H207" s="6" t="s">
        <v>735</v>
      </c>
      <c r="I207" t="s">
        <v>683</v>
      </c>
      <c r="J207" t="s">
        <v>323</v>
      </c>
      <c r="K207" s="5">
        <v>20000</v>
      </c>
      <c r="L207" s="5">
        <f t="shared" si="3"/>
        <v>3</v>
      </c>
      <c r="M207">
        <v>180000</v>
      </c>
      <c r="N207">
        <v>0</v>
      </c>
      <c r="O207">
        <v>999</v>
      </c>
      <c r="P207" s="1" t="s">
        <v>841</v>
      </c>
      <c r="U207" t="s">
        <v>609</v>
      </c>
      <c r="V207" s="6" t="s">
        <v>689</v>
      </c>
      <c r="W207" s="5" t="s">
        <v>690</v>
      </c>
      <c r="X207" s="5" t="s">
        <v>691</v>
      </c>
      <c r="Y207">
        <v>180</v>
      </c>
      <c r="Z207">
        <v>140</v>
      </c>
      <c r="AB207">
        <v>1010501</v>
      </c>
      <c r="AC207">
        <v>1010502</v>
      </c>
      <c r="AD207">
        <v>10105</v>
      </c>
      <c r="AE207" s="1" t="s">
        <v>900</v>
      </c>
      <c r="AF207" t="s">
        <v>353</v>
      </c>
      <c r="AG207" t="s">
        <v>335</v>
      </c>
      <c r="AH207" s="2" t="s">
        <v>769</v>
      </c>
      <c r="AI207">
        <v>0</v>
      </c>
      <c r="AJ207">
        <v>0</v>
      </c>
      <c r="AK207">
        <v>0</v>
      </c>
      <c r="AL207" s="5">
        <v>102</v>
      </c>
      <c r="AM207" s="5">
        <v>1</v>
      </c>
      <c r="AN207" t="s">
        <v>1133</v>
      </c>
      <c r="AO207" t="s">
        <v>1116</v>
      </c>
    </row>
    <row r="208" spans="1:41" x14ac:dyDescent="0.15">
      <c r="A208">
        <v>11806</v>
      </c>
      <c r="B208">
        <v>118</v>
      </c>
      <c r="C208" s="1" t="s">
        <v>187</v>
      </c>
      <c r="D208" t="s">
        <v>345</v>
      </c>
      <c r="E208">
        <v>2</v>
      </c>
      <c r="F208">
        <v>1007</v>
      </c>
      <c r="G208" t="s">
        <v>1091</v>
      </c>
      <c r="H208" s="6" t="s">
        <v>736</v>
      </c>
      <c r="J208" t="s">
        <v>324</v>
      </c>
      <c r="K208" s="5">
        <v>20100</v>
      </c>
      <c r="L208" s="5">
        <f t="shared" si="3"/>
        <v>3</v>
      </c>
      <c r="M208">
        <v>180000</v>
      </c>
      <c r="N208">
        <v>5</v>
      </c>
      <c r="O208">
        <v>999</v>
      </c>
      <c r="P208" s="1" t="s">
        <v>841</v>
      </c>
      <c r="U208" t="s">
        <v>610</v>
      </c>
      <c r="V208" s="6" t="s">
        <v>689</v>
      </c>
      <c r="W208" s="5" t="s">
        <v>690</v>
      </c>
      <c r="X208" s="5" t="s">
        <v>691</v>
      </c>
      <c r="Y208">
        <v>200</v>
      </c>
      <c r="Z208">
        <v>150</v>
      </c>
      <c r="AB208">
        <v>1010601</v>
      </c>
      <c r="AC208">
        <v>1010602</v>
      </c>
      <c r="AD208">
        <v>10106</v>
      </c>
      <c r="AE208" s="6" t="s">
        <v>876</v>
      </c>
      <c r="AF208" t="s">
        <v>354</v>
      </c>
      <c r="AG208" t="s">
        <v>335</v>
      </c>
      <c r="AH208" s="2" t="s">
        <v>769</v>
      </c>
      <c r="AI208">
        <v>0</v>
      </c>
      <c r="AJ208">
        <v>0</v>
      </c>
      <c r="AK208">
        <v>0</v>
      </c>
      <c r="AL208" s="5">
        <v>101</v>
      </c>
      <c r="AM208" s="5">
        <v>2</v>
      </c>
      <c r="AN208" t="s">
        <v>1134</v>
      </c>
      <c r="AO208" t="s">
        <v>1115</v>
      </c>
    </row>
    <row r="209" spans="1:41" x14ac:dyDescent="0.15">
      <c r="A209">
        <v>11807</v>
      </c>
      <c r="B209">
        <v>118</v>
      </c>
      <c r="C209" s="1" t="s">
        <v>188</v>
      </c>
      <c r="D209" t="s">
        <v>330</v>
      </c>
      <c r="E209">
        <v>1</v>
      </c>
      <c r="F209">
        <v>1007</v>
      </c>
      <c r="G209" t="s">
        <v>1091</v>
      </c>
      <c r="H209" s="6" t="s">
        <v>737</v>
      </c>
      <c r="I209">
        <v>11808</v>
      </c>
      <c r="J209" t="s">
        <v>325</v>
      </c>
      <c r="K209" s="5">
        <v>20200</v>
      </c>
      <c r="L209" s="5">
        <f t="shared" si="3"/>
        <v>3</v>
      </c>
      <c r="M209">
        <v>180000</v>
      </c>
      <c r="N209">
        <v>0</v>
      </c>
      <c r="O209">
        <v>999</v>
      </c>
      <c r="P209" s="1" t="s">
        <v>841</v>
      </c>
      <c r="U209" t="s">
        <v>611</v>
      </c>
      <c r="V209" s="6" t="s">
        <v>689</v>
      </c>
      <c r="W209" s="5" t="s">
        <v>690</v>
      </c>
      <c r="X209" s="5" t="s">
        <v>691</v>
      </c>
      <c r="Y209">
        <v>220</v>
      </c>
      <c r="Z209">
        <v>160</v>
      </c>
      <c r="AB209">
        <v>1010701</v>
      </c>
      <c r="AC209">
        <v>1010702</v>
      </c>
      <c r="AD209">
        <v>10107</v>
      </c>
      <c r="AE209" s="1" t="s">
        <v>900</v>
      </c>
      <c r="AF209" t="s">
        <v>334</v>
      </c>
      <c r="AG209" t="s">
        <v>335</v>
      </c>
      <c r="AH209" s="2" t="s">
        <v>769</v>
      </c>
      <c r="AI209">
        <v>0</v>
      </c>
      <c r="AJ209">
        <v>0</v>
      </c>
      <c r="AK209">
        <v>0</v>
      </c>
      <c r="AL209" s="5">
        <v>102</v>
      </c>
      <c r="AM209" s="5">
        <v>1</v>
      </c>
      <c r="AN209" t="s">
        <v>1130</v>
      </c>
      <c r="AO209" t="s">
        <v>1116</v>
      </c>
    </row>
    <row r="210" spans="1:41" x14ac:dyDescent="0.15">
      <c r="A210">
        <v>11808</v>
      </c>
      <c r="B210">
        <v>118</v>
      </c>
      <c r="C210" s="1" t="s">
        <v>189</v>
      </c>
      <c r="D210" t="s">
        <v>337</v>
      </c>
      <c r="E210">
        <v>1</v>
      </c>
      <c r="F210">
        <v>1007</v>
      </c>
      <c r="G210" t="s">
        <v>1091</v>
      </c>
      <c r="H210" s="6" t="s">
        <v>738</v>
      </c>
      <c r="I210" t="s">
        <v>643</v>
      </c>
      <c r="J210" t="s">
        <v>326</v>
      </c>
      <c r="K210" s="5">
        <v>20300</v>
      </c>
      <c r="L210" s="5">
        <f t="shared" si="3"/>
        <v>30</v>
      </c>
      <c r="M210">
        <v>180000</v>
      </c>
      <c r="N210">
        <v>0</v>
      </c>
      <c r="O210">
        <v>999</v>
      </c>
      <c r="P210" s="1" t="s">
        <v>841</v>
      </c>
      <c r="U210" t="s">
        <v>612</v>
      </c>
      <c r="V210" s="6" t="s">
        <v>689</v>
      </c>
      <c r="W210" s="5" t="s">
        <v>690</v>
      </c>
      <c r="X210" s="5" t="s">
        <v>691</v>
      </c>
      <c r="Y210">
        <v>240</v>
      </c>
      <c r="Z210">
        <v>170</v>
      </c>
      <c r="AB210">
        <v>1010801</v>
      </c>
      <c r="AC210">
        <v>1010802</v>
      </c>
      <c r="AD210">
        <v>10108</v>
      </c>
      <c r="AE210" s="1" t="s">
        <v>900</v>
      </c>
      <c r="AF210" t="s">
        <v>338</v>
      </c>
      <c r="AG210" t="s">
        <v>335</v>
      </c>
      <c r="AH210" s="2" t="s">
        <v>769</v>
      </c>
      <c r="AI210">
        <v>0</v>
      </c>
      <c r="AJ210">
        <v>0</v>
      </c>
      <c r="AK210">
        <v>0</v>
      </c>
      <c r="AL210" s="5">
        <v>101</v>
      </c>
      <c r="AM210" s="5">
        <v>3</v>
      </c>
      <c r="AN210" t="s">
        <v>1131</v>
      </c>
      <c r="AO210" t="s">
        <v>1114</v>
      </c>
    </row>
    <row r="211" spans="1:41" x14ac:dyDescent="0.15">
      <c r="A211">
        <v>11809</v>
      </c>
      <c r="B211">
        <v>118</v>
      </c>
      <c r="C211" s="1" t="s">
        <v>190</v>
      </c>
      <c r="D211" t="s">
        <v>339</v>
      </c>
      <c r="E211">
        <v>2</v>
      </c>
      <c r="F211">
        <v>1007</v>
      </c>
      <c r="G211" t="s">
        <v>1091</v>
      </c>
      <c r="H211" s="6" t="s">
        <v>739</v>
      </c>
      <c r="J211" t="s">
        <v>327</v>
      </c>
      <c r="K211" s="5">
        <v>20400</v>
      </c>
      <c r="L211" s="5">
        <f t="shared" si="3"/>
        <v>1</v>
      </c>
      <c r="M211">
        <v>180000</v>
      </c>
      <c r="N211">
        <v>5</v>
      </c>
      <c r="O211">
        <v>999</v>
      </c>
      <c r="P211" s="1" t="s">
        <v>841</v>
      </c>
      <c r="U211" t="s">
        <v>613</v>
      </c>
      <c r="V211" s="6" t="s">
        <v>689</v>
      </c>
      <c r="W211" s="5" t="s">
        <v>690</v>
      </c>
      <c r="X211" s="5" t="s">
        <v>691</v>
      </c>
      <c r="Y211">
        <v>260</v>
      </c>
      <c r="Z211">
        <v>180</v>
      </c>
      <c r="AB211">
        <v>1010901</v>
      </c>
      <c r="AC211">
        <v>1010902</v>
      </c>
      <c r="AD211">
        <v>10109</v>
      </c>
      <c r="AE211" s="6" t="s">
        <v>876</v>
      </c>
      <c r="AF211" t="s">
        <v>340</v>
      </c>
      <c r="AG211" t="s">
        <v>335</v>
      </c>
      <c r="AH211" s="2" t="s">
        <v>769</v>
      </c>
      <c r="AI211">
        <v>0</v>
      </c>
      <c r="AJ211">
        <v>0</v>
      </c>
      <c r="AK211">
        <v>0</v>
      </c>
      <c r="AL211" s="5">
        <v>102</v>
      </c>
      <c r="AM211" s="5">
        <v>6</v>
      </c>
      <c r="AN211" t="s">
        <v>1105</v>
      </c>
      <c r="AO211" t="s">
        <v>1117</v>
      </c>
    </row>
    <row r="212" spans="1:41" x14ac:dyDescent="0.15">
      <c r="A212">
        <v>11810</v>
      </c>
      <c r="B212">
        <v>118</v>
      </c>
      <c r="C212" s="1" t="s">
        <v>394</v>
      </c>
      <c r="D212" t="s">
        <v>330</v>
      </c>
      <c r="E212">
        <v>1</v>
      </c>
      <c r="F212">
        <v>1007</v>
      </c>
      <c r="G212" t="s">
        <v>1091</v>
      </c>
      <c r="H212" s="6" t="s">
        <v>740</v>
      </c>
      <c r="I212">
        <v>11811</v>
      </c>
      <c r="J212" t="s">
        <v>328</v>
      </c>
      <c r="K212" s="5">
        <v>20500</v>
      </c>
      <c r="L212" s="5">
        <f t="shared" si="3"/>
        <v>3</v>
      </c>
      <c r="M212">
        <v>180000</v>
      </c>
      <c r="N212">
        <v>0</v>
      </c>
      <c r="O212">
        <v>999</v>
      </c>
      <c r="P212" s="1" t="s">
        <v>841</v>
      </c>
      <c r="U212" t="s">
        <v>563</v>
      </c>
      <c r="V212" s="6" t="s">
        <v>689</v>
      </c>
      <c r="W212" s="5" t="s">
        <v>690</v>
      </c>
      <c r="X212" s="5" t="s">
        <v>691</v>
      </c>
      <c r="Y212">
        <v>220</v>
      </c>
      <c r="Z212">
        <v>160</v>
      </c>
      <c r="AB212">
        <v>1010701</v>
      </c>
      <c r="AC212">
        <v>1010702</v>
      </c>
      <c r="AD212">
        <v>10107</v>
      </c>
      <c r="AE212" s="1" t="s">
        <v>900</v>
      </c>
      <c r="AF212" t="s">
        <v>334</v>
      </c>
      <c r="AG212" t="s">
        <v>335</v>
      </c>
      <c r="AH212" s="2" t="s">
        <v>769</v>
      </c>
      <c r="AI212">
        <v>0</v>
      </c>
      <c r="AJ212">
        <v>0</v>
      </c>
      <c r="AK212">
        <v>0</v>
      </c>
      <c r="AL212" s="5">
        <v>101</v>
      </c>
      <c r="AM212" s="5">
        <v>2</v>
      </c>
      <c r="AN212" t="s">
        <v>1132</v>
      </c>
      <c r="AO212" t="s">
        <v>1115</v>
      </c>
    </row>
    <row r="213" spans="1:41" x14ac:dyDescent="0.15">
      <c r="A213">
        <v>11811</v>
      </c>
      <c r="B213">
        <v>118</v>
      </c>
      <c r="C213" s="1" t="s">
        <v>395</v>
      </c>
      <c r="D213" t="s">
        <v>337</v>
      </c>
      <c r="E213">
        <v>1</v>
      </c>
      <c r="F213">
        <v>1007</v>
      </c>
      <c r="G213" t="s">
        <v>1091</v>
      </c>
      <c r="H213" s="6" t="s">
        <v>741</v>
      </c>
      <c r="I213" t="s">
        <v>684</v>
      </c>
      <c r="J213" t="s">
        <v>319</v>
      </c>
      <c r="K213" s="5">
        <v>20600</v>
      </c>
      <c r="L213" s="5">
        <f t="shared" si="3"/>
        <v>3</v>
      </c>
      <c r="M213">
        <v>180000</v>
      </c>
      <c r="N213">
        <v>0</v>
      </c>
      <c r="O213">
        <v>999</v>
      </c>
      <c r="P213" s="1" t="s">
        <v>841</v>
      </c>
      <c r="U213" t="s">
        <v>564</v>
      </c>
      <c r="V213" s="6" t="s">
        <v>689</v>
      </c>
      <c r="W213" s="5" t="s">
        <v>690</v>
      </c>
      <c r="X213" s="5" t="s">
        <v>691</v>
      </c>
      <c r="Y213">
        <v>240</v>
      </c>
      <c r="Z213">
        <v>170</v>
      </c>
      <c r="AB213">
        <v>1010801</v>
      </c>
      <c r="AC213">
        <v>1010802</v>
      </c>
      <c r="AD213">
        <v>10108</v>
      </c>
      <c r="AE213" s="1" t="s">
        <v>900</v>
      </c>
      <c r="AF213" t="s">
        <v>338</v>
      </c>
      <c r="AG213" t="s">
        <v>335</v>
      </c>
      <c r="AH213" s="2" t="s">
        <v>769</v>
      </c>
      <c r="AI213">
        <v>0</v>
      </c>
      <c r="AJ213">
        <v>0</v>
      </c>
      <c r="AK213">
        <v>0</v>
      </c>
      <c r="AL213" s="5">
        <v>102</v>
      </c>
      <c r="AM213" s="5">
        <v>1</v>
      </c>
      <c r="AN213" t="s">
        <v>1133</v>
      </c>
      <c r="AO213" t="s">
        <v>1116</v>
      </c>
    </row>
    <row r="214" spans="1:41" x14ac:dyDescent="0.15">
      <c r="A214">
        <v>11812</v>
      </c>
      <c r="B214">
        <v>118</v>
      </c>
      <c r="C214" s="1" t="s">
        <v>396</v>
      </c>
      <c r="D214" t="s">
        <v>339</v>
      </c>
      <c r="E214">
        <v>2</v>
      </c>
      <c r="F214">
        <v>1007</v>
      </c>
      <c r="G214" t="s">
        <v>1091</v>
      </c>
      <c r="H214" s="6" t="s">
        <v>866</v>
      </c>
      <c r="J214" t="s">
        <v>329</v>
      </c>
      <c r="K214" s="5">
        <v>20700</v>
      </c>
      <c r="L214" s="5">
        <f t="shared" si="3"/>
        <v>3</v>
      </c>
      <c r="M214">
        <v>180000</v>
      </c>
      <c r="N214">
        <v>5</v>
      </c>
      <c r="O214">
        <v>999</v>
      </c>
      <c r="P214" s="1" t="s">
        <v>841</v>
      </c>
      <c r="U214" t="s">
        <v>565</v>
      </c>
      <c r="V214" s="6" t="s">
        <v>689</v>
      </c>
      <c r="W214" s="5" t="s">
        <v>690</v>
      </c>
      <c r="X214" s="5" t="s">
        <v>691</v>
      </c>
      <c r="Y214">
        <v>260</v>
      </c>
      <c r="Z214">
        <v>180</v>
      </c>
      <c r="AB214">
        <v>1010901</v>
      </c>
      <c r="AC214">
        <v>1010902</v>
      </c>
      <c r="AD214">
        <v>10109</v>
      </c>
      <c r="AE214" s="6" t="s">
        <v>876</v>
      </c>
      <c r="AF214" t="s">
        <v>340</v>
      </c>
      <c r="AG214" t="s">
        <v>335</v>
      </c>
      <c r="AH214" s="2" t="s">
        <v>769</v>
      </c>
      <c r="AI214">
        <v>0</v>
      </c>
      <c r="AJ214">
        <v>0</v>
      </c>
      <c r="AK214">
        <v>0</v>
      </c>
      <c r="AL214" s="5">
        <v>101</v>
      </c>
      <c r="AM214" s="5">
        <v>2</v>
      </c>
      <c r="AN214" t="s">
        <v>1134</v>
      </c>
      <c r="AO214" t="s">
        <v>1115</v>
      </c>
    </row>
    <row r="215" spans="1:41" x14ac:dyDescent="0.15">
      <c r="A215">
        <v>11901</v>
      </c>
      <c r="B215">
        <v>119</v>
      </c>
      <c r="C215" s="1" t="s">
        <v>904</v>
      </c>
      <c r="D215" t="s">
        <v>339</v>
      </c>
      <c r="E215">
        <v>1</v>
      </c>
      <c r="F215">
        <v>1007</v>
      </c>
      <c r="G215" t="s">
        <v>1091</v>
      </c>
      <c r="H215" s="6" t="s">
        <v>733</v>
      </c>
      <c r="I215">
        <v>11902</v>
      </c>
      <c r="J215" t="s">
        <v>307</v>
      </c>
      <c r="K215" s="5">
        <v>20800</v>
      </c>
      <c r="L215" s="5">
        <f t="shared" si="3"/>
        <v>3</v>
      </c>
      <c r="M215">
        <v>190000</v>
      </c>
      <c r="N215">
        <v>0</v>
      </c>
      <c r="O215">
        <v>999</v>
      </c>
      <c r="P215" s="1" t="s">
        <v>841</v>
      </c>
      <c r="U215" t="s">
        <v>566</v>
      </c>
      <c r="V215" s="6" t="s">
        <v>689</v>
      </c>
      <c r="W215" s="5" t="s">
        <v>690</v>
      </c>
      <c r="X215" s="5" t="s">
        <v>691</v>
      </c>
      <c r="Y215">
        <v>100</v>
      </c>
      <c r="Z215">
        <v>100</v>
      </c>
      <c r="AB215">
        <v>1010101</v>
      </c>
      <c r="AC215">
        <v>1010102</v>
      </c>
      <c r="AD215">
        <v>10101</v>
      </c>
      <c r="AE215" s="1" t="s">
        <v>900</v>
      </c>
      <c r="AF215" t="s">
        <v>344</v>
      </c>
      <c r="AG215" t="s">
        <v>335</v>
      </c>
      <c r="AH215" s="2" t="s">
        <v>769</v>
      </c>
      <c r="AI215">
        <v>0</v>
      </c>
      <c r="AJ215">
        <v>0</v>
      </c>
      <c r="AK215">
        <v>0</v>
      </c>
      <c r="AL215" s="5">
        <v>102</v>
      </c>
      <c r="AM215" s="5">
        <v>1</v>
      </c>
      <c r="AN215" t="s">
        <v>1130</v>
      </c>
      <c r="AO215" t="s">
        <v>1116</v>
      </c>
    </row>
    <row r="216" spans="1:41" x14ac:dyDescent="0.15">
      <c r="A216">
        <v>11902</v>
      </c>
      <c r="B216">
        <v>119</v>
      </c>
      <c r="C216" s="1" t="s">
        <v>191</v>
      </c>
      <c r="D216" t="s">
        <v>345</v>
      </c>
      <c r="E216">
        <v>1</v>
      </c>
      <c r="F216">
        <v>1007</v>
      </c>
      <c r="G216" t="s">
        <v>1091</v>
      </c>
      <c r="H216" s="6" t="s">
        <v>734</v>
      </c>
      <c r="I216" t="s">
        <v>644</v>
      </c>
      <c r="J216" t="s">
        <v>309</v>
      </c>
      <c r="K216" s="5">
        <v>20900</v>
      </c>
      <c r="L216" s="5">
        <f t="shared" si="3"/>
        <v>30</v>
      </c>
      <c r="M216">
        <v>190000</v>
      </c>
      <c r="N216">
        <v>0</v>
      </c>
      <c r="O216">
        <v>999</v>
      </c>
      <c r="P216" s="1" t="s">
        <v>841</v>
      </c>
      <c r="U216" t="s">
        <v>567</v>
      </c>
      <c r="V216" s="6" t="s">
        <v>689</v>
      </c>
      <c r="W216" s="5" t="s">
        <v>690</v>
      </c>
      <c r="X216" s="5" t="s">
        <v>691</v>
      </c>
      <c r="Y216">
        <v>120</v>
      </c>
      <c r="Z216">
        <v>110</v>
      </c>
      <c r="AB216">
        <v>1010201</v>
      </c>
      <c r="AC216">
        <v>1010202</v>
      </c>
      <c r="AD216">
        <v>10102</v>
      </c>
      <c r="AE216" s="1" t="s">
        <v>900</v>
      </c>
      <c r="AF216" t="s">
        <v>346</v>
      </c>
      <c r="AG216" t="s">
        <v>335</v>
      </c>
      <c r="AH216" s="2" t="s">
        <v>769</v>
      </c>
      <c r="AI216">
        <v>0</v>
      </c>
      <c r="AJ216">
        <v>0</v>
      </c>
      <c r="AK216">
        <v>0</v>
      </c>
      <c r="AL216" s="5">
        <v>101</v>
      </c>
      <c r="AM216" s="5">
        <v>3</v>
      </c>
      <c r="AN216" t="s">
        <v>1131</v>
      </c>
      <c r="AO216" t="s">
        <v>1114</v>
      </c>
    </row>
    <row r="217" spans="1:41" x14ac:dyDescent="0.15">
      <c r="A217">
        <v>11903</v>
      </c>
      <c r="B217">
        <v>119</v>
      </c>
      <c r="C217" s="1" t="s">
        <v>192</v>
      </c>
      <c r="D217" t="s">
        <v>330</v>
      </c>
      <c r="E217">
        <v>2</v>
      </c>
      <c r="F217">
        <v>1007</v>
      </c>
      <c r="G217" t="s">
        <v>1091</v>
      </c>
      <c r="H217" s="6" t="s">
        <v>735</v>
      </c>
      <c r="J217" t="s">
        <v>321</v>
      </c>
      <c r="K217" s="5">
        <v>21000</v>
      </c>
      <c r="L217" s="5">
        <f t="shared" si="3"/>
        <v>1</v>
      </c>
      <c r="M217">
        <v>190000</v>
      </c>
      <c r="N217">
        <v>5</v>
      </c>
      <c r="O217">
        <v>999</v>
      </c>
      <c r="P217" s="1" t="s">
        <v>841</v>
      </c>
      <c r="U217" t="s">
        <v>568</v>
      </c>
      <c r="V217" s="6" t="s">
        <v>689</v>
      </c>
      <c r="W217" s="5" t="s">
        <v>690</v>
      </c>
      <c r="X217" s="5" t="s">
        <v>691</v>
      </c>
      <c r="Y217">
        <v>140</v>
      </c>
      <c r="Z217">
        <v>120</v>
      </c>
      <c r="AB217">
        <v>1010301</v>
      </c>
      <c r="AC217">
        <v>1010302</v>
      </c>
      <c r="AD217">
        <v>10103</v>
      </c>
      <c r="AE217" s="6" t="s">
        <v>876</v>
      </c>
      <c r="AF217" t="s">
        <v>349</v>
      </c>
      <c r="AG217" t="s">
        <v>335</v>
      </c>
      <c r="AH217" s="2" t="s">
        <v>769</v>
      </c>
      <c r="AI217">
        <v>0</v>
      </c>
      <c r="AJ217">
        <v>0</v>
      </c>
      <c r="AK217">
        <v>0</v>
      </c>
      <c r="AL217" s="5">
        <v>102</v>
      </c>
      <c r="AM217" s="5">
        <v>6</v>
      </c>
      <c r="AN217" t="s">
        <v>1105</v>
      </c>
      <c r="AO217" t="s">
        <v>1117</v>
      </c>
    </row>
    <row r="218" spans="1:41" x14ac:dyDescent="0.15">
      <c r="A218">
        <v>11904</v>
      </c>
      <c r="B218">
        <v>119</v>
      </c>
      <c r="C218" s="1" t="s">
        <v>193</v>
      </c>
      <c r="D218" t="s">
        <v>337</v>
      </c>
      <c r="E218">
        <v>1</v>
      </c>
      <c r="F218">
        <v>1007</v>
      </c>
      <c r="G218" t="s">
        <v>1091</v>
      </c>
      <c r="H218" s="6" t="s">
        <v>736</v>
      </c>
      <c r="I218">
        <v>11905</v>
      </c>
      <c r="J218" t="s">
        <v>322</v>
      </c>
      <c r="K218" s="5">
        <v>21100</v>
      </c>
      <c r="L218" s="5">
        <f t="shared" si="3"/>
        <v>3</v>
      </c>
      <c r="M218">
        <v>190000</v>
      </c>
      <c r="N218">
        <v>0</v>
      </c>
      <c r="O218">
        <v>999</v>
      </c>
      <c r="P218" s="1" t="s">
        <v>841</v>
      </c>
      <c r="U218" t="s">
        <v>569</v>
      </c>
      <c r="V218" s="6" t="s">
        <v>689</v>
      </c>
      <c r="W218" s="5" t="s">
        <v>690</v>
      </c>
      <c r="X218" s="5" t="s">
        <v>691</v>
      </c>
      <c r="Y218">
        <v>160</v>
      </c>
      <c r="Z218">
        <v>130</v>
      </c>
      <c r="AB218">
        <v>1010401</v>
      </c>
      <c r="AC218">
        <v>1010402</v>
      </c>
      <c r="AD218">
        <v>10104</v>
      </c>
      <c r="AE218" s="1" t="s">
        <v>900</v>
      </c>
      <c r="AF218" t="s">
        <v>352</v>
      </c>
      <c r="AG218" t="s">
        <v>335</v>
      </c>
      <c r="AH218" s="2" t="s">
        <v>769</v>
      </c>
      <c r="AI218">
        <v>0</v>
      </c>
      <c r="AJ218">
        <v>0</v>
      </c>
      <c r="AK218">
        <v>0</v>
      </c>
      <c r="AL218" s="5">
        <v>101</v>
      </c>
      <c r="AM218" s="5">
        <v>2</v>
      </c>
      <c r="AN218" t="s">
        <v>1132</v>
      </c>
      <c r="AO218" t="s">
        <v>1115</v>
      </c>
    </row>
    <row r="219" spans="1:41" x14ac:dyDescent="0.15">
      <c r="A219">
        <v>11905</v>
      </c>
      <c r="B219">
        <v>119</v>
      </c>
      <c r="C219" s="1" t="s">
        <v>194</v>
      </c>
      <c r="D219" t="s">
        <v>339</v>
      </c>
      <c r="E219">
        <v>1</v>
      </c>
      <c r="F219">
        <v>1007</v>
      </c>
      <c r="G219" t="s">
        <v>1091</v>
      </c>
      <c r="H219" s="6" t="s">
        <v>737</v>
      </c>
      <c r="I219" t="s">
        <v>685</v>
      </c>
      <c r="J219" t="s">
        <v>323</v>
      </c>
      <c r="K219" s="5">
        <v>21200</v>
      </c>
      <c r="L219" s="5">
        <f t="shared" si="3"/>
        <v>3</v>
      </c>
      <c r="M219">
        <v>190000</v>
      </c>
      <c r="N219">
        <v>0</v>
      </c>
      <c r="O219">
        <v>999</v>
      </c>
      <c r="P219" s="1" t="s">
        <v>841</v>
      </c>
      <c r="U219" t="s">
        <v>570</v>
      </c>
      <c r="V219" s="6" t="s">
        <v>689</v>
      </c>
      <c r="W219" s="5" t="s">
        <v>690</v>
      </c>
      <c r="X219" s="5" t="s">
        <v>691</v>
      </c>
      <c r="Y219">
        <v>180</v>
      </c>
      <c r="Z219">
        <v>140</v>
      </c>
      <c r="AB219">
        <v>1010501</v>
      </c>
      <c r="AC219">
        <v>1010502</v>
      </c>
      <c r="AD219">
        <v>10105</v>
      </c>
      <c r="AE219" s="1" t="s">
        <v>900</v>
      </c>
      <c r="AF219" t="s">
        <v>353</v>
      </c>
      <c r="AG219" t="s">
        <v>335</v>
      </c>
      <c r="AH219" s="2" t="s">
        <v>769</v>
      </c>
      <c r="AI219">
        <v>0</v>
      </c>
      <c r="AJ219">
        <v>0</v>
      </c>
      <c r="AK219">
        <v>0</v>
      </c>
      <c r="AL219" s="5">
        <v>102</v>
      </c>
      <c r="AM219" s="5">
        <v>1</v>
      </c>
      <c r="AN219" t="s">
        <v>1133</v>
      </c>
      <c r="AO219" t="s">
        <v>1116</v>
      </c>
    </row>
    <row r="220" spans="1:41" x14ac:dyDescent="0.15">
      <c r="A220">
        <v>11906</v>
      </c>
      <c r="B220">
        <v>119</v>
      </c>
      <c r="C220" s="1" t="s">
        <v>195</v>
      </c>
      <c r="D220" t="s">
        <v>345</v>
      </c>
      <c r="E220">
        <v>2</v>
      </c>
      <c r="F220">
        <v>1007</v>
      </c>
      <c r="G220" t="s">
        <v>1091</v>
      </c>
      <c r="H220" s="6" t="s">
        <v>738</v>
      </c>
      <c r="J220" t="s">
        <v>324</v>
      </c>
      <c r="K220" s="5">
        <v>21300</v>
      </c>
      <c r="L220" s="5">
        <f t="shared" si="3"/>
        <v>3</v>
      </c>
      <c r="M220">
        <v>190000</v>
      </c>
      <c r="N220">
        <v>5</v>
      </c>
      <c r="O220">
        <v>999</v>
      </c>
      <c r="P220" s="1" t="s">
        <v>841</v>
      </c>
      <c r="U220" t="s">
        <v>571</v>
      </c>
      <c r="V220" s="6" t="s">
        <v>689</v>
      </c>
      <c r="W220" s="5" t="s">
        <v>690</v>
      </c>
      <c r="X220" s="5" t="s">
        <v>691</v>
      </c>
      <c r="Y220">
        <v>200</v>
      </c>
      <c r="Z220">
        <v>150</v>
      </c>
      <c r="AB220">
        <v>1010601</v>
      </c>
      <c r="AC220">
        <v>1010602</v>
      </c>
      <c r="AD220">
        <v>10106</v>
      </c>
      <c r="AE220" s="6" t="s">
        <v>876</v>
      </c>
      <c r="AF220" t="s">
        <v>354</v>
      </c>
      <c r="AG220" t="s">
        <v>335</v>
      </c>
      <c r="AH220" s="2" t="s">
        <v>769</v>
      </c>
      <c r="AI220">
        <v>0</v>
      </c>
      <c r="AJ220">
        <v>0</v>
      </c>
      <c r="AK220">
        <v>0</v>
      </c>
      <c r="AL220" s="5">
        <v>101</v>
      </c>
      <c r="AM220" s="5">
        <v>2</v>
      </c>
      <c r="AN220" t="s">
        <v>1134</v>
      </c>
      <c r="AO220" t="s">
        <v>1115</v>
      </c>
    </row>
    <row r="221" spans="1:41" x14ac:dyDescent="0.15">
      <c r="A221">
        <v>11907</v>
      </c>
      <c r="B221">
        <v>119</v>
      </c>
      <c r="C221" s="1" t="s">
        <v>196</v>
      </c>
      <c r="D221" t="s">
        <v>330</v>
      </c>
      <c r="E221">
        <v>1</v>
      </c>
      <c r="F221">
        <v>1007</v>
      </c>
      <c r="G221" t="s">
        <v>1091</v>
      </c>
      <c r="H221" s="6" t="s">
        <v>739</v>
      </c>
      <c r="I221">
        <v>11908</v>
      </c>
      <c r="J221" t="s">
        <v>325</v>
      </c>
      <c r="K221" s="5">
        <v>21400</v>
      </c>
      <c r="L221" s="5">
        <f t="shared" si="3"/>
        <v>3</v>
      </c>
      <c r="M221">
        <v>190000</v>
      </c>
      <c r="N221">
        <v>0</v>
      </c>
      <c r="O221">
        <v>999</v>
      </c>
      <c r="P221" s="1" t="s">
        <v>841</v>
      </c>
      <c r="U221" t="s">
        <v>572</v>
      </c>
      <c r="V221" s="6" t="s">
        <v>689</v>
      </c>
      <c r="W221" s="5" t="s">
        <v>690</v>
      </c>
      <c r="X221" s="5" t="s">
        <v>691</v>
      </c>
      <c r="Y221">
        <v>220</v>
      </c>
      <c r="Z221">
        <v>160</v>
      </c>
      <c r="AB221">
        <v>1010701</v>
      </c>
      <c r="AC221">
        <v>1010702</v>
      </c>
      <c r="AD221">
        <v>10107</v>
      </c>
      <c r="AE221" s="1" t="s">
        <v>900</v>
      </c>
      <c r="AF221" t="s">
        <v>334</v>
      </c>
      <c r="AG221" t="s">
        <v>335</v>
      </c>
      <c r="AH221" s="2" t="s">
        <v>769</v>
      </c>
      <c r="AI221">
        <v>0</v>
      </c>
      <c r="AJ221">
        <v>0</v>
      </c>
      <c r="AK221">
        <v>0</v>
      </c>
      <c r="AL221" s="5">
        <v>102</v>
      </c>
      <c r="AM221" s="5">
        <v>1</v>
      </c>
      <c r="AN221" t="s">
        <v>1130</v>
      </c>
      <c r="AO221" t="s">
        <v>1116</v>
      </c>
    </row>
    <row r="222" spans="1:41" x14ac:dyDescent="0.15">
      <c r="A222">
        <v>11908</v>
      </c>
      <c r="B222">
        <v>119</v>
      </c>
      <c r="C222" s="1" t="s">
        <v>197</v>
      </c>
      <c r="D222" t="s">
        <v>337</v>
      </c>
      <c r="E222">
        <v>1</v>
      </c>
      <c r="F222">
        <v>1007</v>
      </c>
      <c r="G222" t="s">
        <v>1091</v>
      </c>
      <c r="H222" s="6" t="s">
        <v>740</v>
      </c>
      <c r="I222" t="s">
        <v>645</v>
      </c>
      <c r="J222" t="s">
        <v>326</v>
      </c>
      <c r="K222" s="5">
        <v>21500</v>
      </c>
      <c r="L222" s="5">
        <f t="shared" si="3"/>
        <v>30</v>
      </c>
      <c r="M222">
        <v>190000</v>
      </c>
      <c r="N222">
        <v>0</v>
      </c>
      <c r="O222">
        <v>999</v>
      </c>
      <c r="P222" s="1" t="s">
        <v>841</v>
      </c>
      <c r="U222" t="s">
        <v>573</v>
      </c>
      <c r="V222" s="6" t="s">
        <v>689</v>
      </c>
      <c r="W222" s="5" t="s">
        <v>690</v>
      </c>
      <c r="X222" s="5" t="s">
        <v>691</v>
      </c>
      <c r="Y222">
        <v>240</v>
      </c>
      <c r="Z222">
        <v>170</v>
      </c>
      <c r="AB222">
        <v>1010801</v>
      </c>
      <c r="AC222">
        <v>1010802</v>
      </c>
      <c r="AD222">
        <v>10108</v>
      </c>
      <c r="AE222" s="1" t="s">
        <v>900</v>
      </c>
      <c r="AF222" t="s">
        <v>338</v>
      </c>
      <c r="AG222" t="s">
        <v>335</v>
      </c>
      <c r="AH222" s="2" t="s">
        <v>769</v>
      </c>
      <c r="AI222">
        <v>0</v>
      </c>
      <c r="AJ222">
        <v>0</v>
      </c>
      <c r="AK222">
        <v>0</v>
      </c>
      <c r="AL222" s="5">
        <v>101</v>
      </c>
      <c r="AM222" s="5">
        <v>3</v>
      </c>
      <c r="AN222" t="s">
        <v>1131</v>
      </c>
      <c r="AO222" t="s">
        <v>1114</v>
      </c>
    </row>
    <row r="223" spans="1:41" x14ac:dyDescent="0.15">
      <c r="A223">
        <v>11909</v>
      </c>
      <c r="B223">
        <v>119</v>
      </c>
      <c r="C223" s="1" t="s">
        <v>198</v>
      </c>
      <c r="D223" t="s">
        <v>339</v>
      </c>
      <c r="E223">
        <v>2</v>
      </c>
      <c r="F223">
        <v>1007</v>
      </c>
      <c r="G223" t="s">
        <v>1091</v>
      </c>
      <c r="H223" s="6" t="s">
        <v>741</v>
      </c>
      <c r="J223" t="s">
        <v>327</v>
      </c>
      <c r="K223" s="5">
        <v>21600</v>
      </c>
      <c r="L223" s="5">
        <f t="shared" si="3"/>
        <v>1</v>
      </c>
      <c r="M223">
        <v>190000</v>
      </c>
      <c r="N223">
        <v>5</v>
      </c>
      <c r="O223">
        <v>999</v>
      </c>
      <c r="P223" s="1" t="s">
        <v>841</v>
      </c>
      <c r="U223" t="s">
        <v>574</v>
      </c>
      <c r="V223" s="6" t="s">
        <v>689</v>
      </c>
      <c r="W223" s="5" t="s">
        <v>690</v>
      </c>
      <c r="X223" s="5" t="s">
        <v>691</v>
      </c>
      <c r="Y223">
        <v>260</v>
      </c>
      <c r="Z223">
        <v>180</v>
      </c>
      <c r="AB223">
        <v>1010901</v>
      </c>
      <c r="AC223">
        <v>1010902</v>
      </c>
      <c r="AD223">
        <v>10109</v>
      </c>
      <c r="AE223" s="6" t="s">
        <v>876</v>
      </c>
      <c r="AF223" t="s">
        <v>340</v>
      </c>
      <c r="AG223" t="s">
        <v>335</v>
      </c>
      <c r="AH223" s="2" t="s">
        <v>769</v>
      </c>
      <c r="AI223">
        <v>0</v>
      </c>
      <c r="AJ223">
        <v>0</v>
      </c>
      <c r="AK223">
        <v>0</v>
      </c>
      <c r="AL223" s="5">
        <v>102</v>
      </c>
      <c r="AM223" s="5">
        <v>6</v>
      </c>
      <c r="AN223" t="s">
        <v>1105</v>
      </c>
      <c r="AO223" t="s">
        <v>1117</v>
      </c>
    </row>
    <row r="224" spans="1:41" x14ac:dyDescent="0.15">
      <c r="A224">
        <v>11910</v>
      </c>
      <c r="B224">
        <v>119</v>
      </c>
      <c r="C224" s="1" t="s">
        <v>397</v>
      </c>
      <c r="D224" t="s">
        <v>330</v>
      </c>
      <c r="E224">
        <v>1</v>
      </c>
      <c r="F224">
        <v>1007</v>
      </c>
      <c r="G224" t="s">
        <v>1091</v>
      </c>
      <c r="H224" s="6" t="s">
        <v>866</v>
      </c>
      <c r="I224">
        <v>11911</v>
      </c>
      <c r="J224" t="s">
        <v>328</v>
      </c>
      <c r="K224" s="5">
        <v>21700</v>
      </c>
      <c r="L224" s="5">
        <f t="shared" si="3"/>
        <v>3</v>
      </c>
      <c r="M224">
        <v>190000</v>
      </c>
      <c r="N224">
        <v>0</v>
      </c>
      <c r="O224">
        <v>999</v>
      </c>
      <c r="P224" s="1" t="s">
        <v>841</v>
      </c>
      <c r="U224" t="s">
        <v>575</v>
      </c>
      <c r="V224" s="6" t="s">
        <v>689</v>
      </c>
      <c r="W224" s="5" t="s">
        <v>690</v>
      </c>
      <c r="X224" s="5" t="s">
        <v>691</v>
      </c>
      <c r="Y224">
        <v>220</v>
      </c>
      <c r="Z224">
        <v>160</v>
      </c>
      <c r="AB224">
        <v>1010701</v>
      </c>
      <c r="AC224">
        <v>1010702</v>
      </c>
      <c r="AD224">
        <v>10107</v>
      </c>
      <c r="AE224" s="1" t="s">
        <v>900</v>
      </c>
      <c r="AF224" t="s">
        <v>334</v>
      </c>
      <c r="AG224" t="s">
        <v>335</v>
      </c>
      <c r="AH224" s="2" t="s">
        <v>769</v>
      </c>
      <c r="AI224">
        <v>0</v>
      </c>
      <c r="AJ224">
        <v>0</v>
      </c>
      <c r="AK224">
        <v>0</v>
      </c>
      <c r="AL224" s="5">
        <v>101</v>
      </c>
      <c r="AM224" s="5">
        <v>2</v>
      </c>
      <c r="AN224" t="s">
        <v>1132</v>
      </c>
      <c r="AO224" t="s">
        <v>1115</v>
      </c>
    </row>
    <row r="225" spans="1:41" x14ac:dyDescent="0.15">
      <c r="A225">
        <v>11911</v>
      </c>
      <c r="B225">
        <v>119</v>
      </c>
      <c r="C225" s="1" t="s">
        <v>398</v>
      </c>
      <c r="D225" t="s">
        <v>337</v>
      </c>
      <c r="E225">
        <v>1</v>
      </c>
      <c r="F225">
        <v>1007</v>
      </c>
      <c r="G225" t="s">
        <v>1091</v>
      </c>
      <c r="H225" s="6" t="s">
        <v>733</v>
      </c>
      <c r="I225" t="s">
        <v>686</v>
      </c>
      <c r="J225" t="s">
        <v>319</v>
      </c>
      <c r="K225" s="5">
        <v>21800</v>
      </c>
      <c r="L225" s="5">
        <f t="shared" si="3"/>
        <v>3</v>
      </c>
      <c r="M225">
        <v>190000</v>
      </c>
      <c r="N225">
        <v>0</v>
      </c>
      <c r="O225">
        <v>999</v>
      </c>
      <c r="P225" s="1" t="s">
        <v>841</v>
      </c>
      <c r="U225" t="s">
        <v>576</v>
      </c>
      <c r="V225" s="6" t="s">
        <v>689</v>
      </c>
      <c r="W225" s="5" t="s">
        <v>690</v>
      </c>
      <c r="X225" s="5" t="s">
        <v>691</v>
      </c>
      <c r="Y225">
        <v>240</v>
      </c>
      <c r="Z225">
        <v>170</v>
      </c>
      <c r="AB225">
        <v>1010801</v>
      </c>
      <c r="AC225">
        <v>1010802</v>
      </c>
      <c r="AD225">
        <v>10108</v>
      </c>
      <c r="AE225" s="1" t="s">
        <v>900</v>
      </c>
      <c r="AF225" t="s">
        <v>338</v>
      </c>
      <c r="AG225" t="s">
        <v>335</v>
      </c>
      <c r="AH225" s="2" t="s">
        <v>769</v>
      </c>
      <c r="AI225">
        <v>0</v>
      </c>
      <c r="AJ225">
        <v>0</v>
      </c>
      <c r="AK225">
        <v>0</v>
      </c>
      <c r="AL225" s="5">
        <v>102</v>
      </c>
      <c r="AM225" s="5">
        <v>1</v>
      </c>
      <c r="AN225" t="s">
        <v>1133</v>
      </c>
      <c r="AO225" t="s">
        <v>1116</v>
      </c>
    </row>
    <row r="226" spans="1:41" x14ac:dyDescent="0.15">
      <c r="A226">
        <v>11912</v>
      </c>
      <c r="B226">
        <v>119</v>
      </c>
      <c r="C226" s="1" t="s">
        <v>399</v>
      </c>
      <c r="D226" t="s">
        <v>339</v>
      </c>
      <c r="E226">
        <v>2</v>
      </c>
      <c r="F226">
        <v>1007</v>
      </c>
      <c r="G226" t="s">
        <v>1091</v>
      </c>
      <c r="H226" s="6" t="s">
        <v>734</v>
      </c>
      <c r="J226" t="s">
        <v>329</v>
      </c>
      <c r="K226" s="5">
        <v>21900</v>
      </c>
      <c r="L226" s="5">
        <f t="shared" si="3"/>
        <v>3</v>
      </c>
      <c r="M226">
        <v>190000</v>
      </c>
      <c r="N226">
        <v>5</v>
      </c>
      <c r="O226">
        <v>999</v>
      </c>
      <c r="P226" s="1" t="s">
        <v>841</v>
      </c>
      <c r="U226" t="s">
        <v>577</v>
      </c>
      <c r="V226" s="6" t="s">
        <v>689</v>
      </c>
      <c r="W226" s="5" t="s">
        <v>690</v>
      </c>
      <c r="X226" s="5" t="s">
        <v>691</v>
      </c>
      <c r="Y226">
        <v>260</v>
      </c>
      <c r="Z226">
        <v>180</v>
      </c>
      <c r="AB226">
        <v>1010901</v>
      </c>
      <c r="AC226">
        <v>1010902</v>
      </c>
      <c r="AD226">
        <v>10109</v>
      </c>
      <c r="AE226" s="6" t="s">
        <v>876</v>
      </c>
      <c r="AF226" t="s">
        <v>340</v>
      </c>
      <c r="AG226" t="s">
        <v>335</v>
      </c>
      <c r="AH226" s="2" t="s">
        <v>769</v>
      </c>
      <c r="AI226">
        <v>0</v>
      </c>
      <c r="AJ226">
        <v>0</v>
      </c>
      <c r="AK226">
        <v>0</v>
      </c>
      <c r="AL226" s="5">
        <v>101</v>
      </c>
      <c r="AM226" s="5">
        <v>2</v>
      </c>
      <c r="AN226" t="s">
        <v>1134</v>
      </c>
      <c r="AO226" t="s">
        <v>1115</v>
      </c>
    </row>
    <row r="227" spans="1:41" x14ac:dyDescent="0.15">
      <c r="A227">
        <v>12001</v>
      </c>
      <c r="B227">
        <v>120</v>
      </c>
      <c r="C227" s="1" t="s">
        <v>905</v>
      </c>
      <c r="D227" t="s">
        <v>339</v>
      </c>
      <c r="E227">
        <v>1</v>
      </c>
      <c r="F227">
        <v>1007</v>
      </c>
      <c r="G227" t="s">
        <v>1091</v>
      </c>
      <c r="H227" s="6" t="s">
        <v>735</v>
      </c>
      <c r="I227">
        <v>12002</v>
      </c>
      <c r="J227" t="s">
        <v>307</v>
      </c>
      <c r="K227" s="5">
        <v>22000</v>
      </c>
      <c r="L227" s="5">
        <f t="shared" si="3"/>
        <v>3</v>
      </c>
      <c r="M227">
        <v>200000</v>
      </c>
      <c r="N227">
        <v>0</v>
      </c>
      <c r="O227">
        <v>999</v>
      </c>
      <c r="P227" s="1" t="s">
        <v>841</v>
      </c>
      <c r="U227" t="s">
        <v>578</v>
      </c>
      <c r="V227" s="6" t="s">
        <v>689</v>
      </c>
      <c r="W227" s="5" t="s">
        <v>690</v>
      </c>
      <c r="X227" s="5" t="s">
        <v>691</v>
      </c>
      <c r="Y227">
        <v>100</v>
      </c>
      <c r="Z227">
        <v>100</v>
      </c>
      <c r="AB227">
        <v>1010101</v>
      </c>
      <c r="AC227">
        <v>1010102</v>
      </c>
      <c r="AD227">
        <v>10101</v>
      </c>
      <c r="AE227" s="1" t="s">
        <v>900</v>
      </c>
      <c r="AF227" t="s">
        <v>344</v>
      </c>
      <c r="AG227" t="s">
        <v>335</v>
      </c>
      <c r="AH227" s="2" t="s">
        <v>769</v>
      </c>
      <c r="AI227">
        <v>0</v>
      </c>
      <c r="AJ227">
        <v>0</v>
      </c>
      <c r="AK227">
        <v>0</v>
      </c>
      <c r="AL227" s="5">
        <v>102</v>
      </c>
      <c r="AM227" s="5">
        <v>1</v>
      </c>
      <c r="AN227" t="s">
        <v>1130</v>
      </c>
      <c r="AO227" t="s">
        <v>1116</v>
      </c>
    </row>
    <row r="228" spans="1:41" x14ac:dyDescent="0.15">
      <c r="A228">
        <v>12002</v>
      </c>
      <c r="B228">
        <v>120</v>
      </c>
      <c r="C228" s="1" t="s">
        <v>199</v>
      </c>
      <c r="D228" t="s">
        <v>345</v>
      </c>
      <c r="E228">
        <v>1</v>
      </c>
      <c r="F228">
        <v>1007</v>
      </c>
      <c r="G228" t="s">
        <v>1091</v>
      </c>
      <c r="H228" s="6" t="s">
        <v>736</v>
      </c>
      <c r="I228" t="s">
        <v>646</v>
      </c>
      <c r="J228" t="s">
        <v>309</v>
      </c>
      <c r="K228" s="5">
        <v>22100</v>
      </c>
      <c r="L228" s="5">
        <f t="shared" si="3"/>
        <v>30</v>
      </c>
      <c r="M228">
        <v>200000</v>
      </c>
      <c r="N228">
        <v>0</v>
      </c>
      <c r="O228">
        <v>999</v>
      </c>
      <c r="P228" s="1" t="s">
        <v>841</v>
      </c>
      <c r="U228" t="s">
        <v>579</v>
      </c>
      <c r="V228" s="6" t="s">
        <v>689</v>
      </c>
      <c r="W228" s="5" t="s">
        <v>690</v>
      </c>
      <c r="X228" s="5" t="s">
        <v>691</v>
      </c>
      <c r="Y228">
        <v>120</v>
      </c>
      <c r="Z228">
        <v>110</v>
      </c>
      <c r="AB228">
        <v>1010201</v>
      </c>
      <c r="AC228">
        <v>1010202</v>
      </c>
      <c r="AD228">
        <v>10102</v>
      </c>
      <c r="AE228" s="1" t="s">
        <v>900</v>
      </c>
      <c r="AF228" t="s">
        <v>346</v>
      </c>
      <c r="AG228" t="s">
        <v>335</v>
      </c>
      <c r="AH228" s="2" t="s">
        <v>769</v>
      </c>
      <c r="AI228">
        <v>0</v>
      </c>
      <c r="AJ228">
        <v>0</v>
      </c>
      <c r="AK228">
        <v>0</v>
      </c>
      <c r="AL228" s="5">
        <v>101</v>
      </c>
      <c r="AM228" s="5">
        <v>3</v>
      </c>
      <c r="AN228" t="s">
        <v>1131</v>
      </c>
      <c r="AO228" t="s">
        <v>1114</v>
      </c>
    </row>
    <row r="229" spans="1:41" x14ac:dyDescent="0.15">
      <c r="A229">
        <v>12003</v>
      </c>
      <c r="B229">
        <v>120</v>
      </c>
      <c r="C229" s="1" t="s">
        <v>200</v>
      </c>
      <c r="D229" t="s">
        <v>330</v>
      </c>
      <c r="E229">
        <v>2</v>
      </c>
      <c r="F229">
        <v>1007</v>
      </c>
      <c r="G229" t="s">
        <v>1091</v>
      </c>
      <c r="H229" s="6" t="s">
        <v>737</v>
      </c>
      <c r="J229" t="s">
        <v>321</v>
      </c>
      <c r="K229" s="5">
        <v>22200</v>
      </c>
      <c r="L229" s="5">
        <f t="shared" si="3"/>
        <v>1</v>
      </c>
      <c r="M229">
        <v>200000</v>
      </c>
      <c r="N229">
        <v>5</v>
      </c>
      <c r="O229">
        <v>999</v>
      </c>
      <c r="P229" s="1" t="s">
        <v>841</v>
      </c>
      <c r="U229" t="s">
        <v>580</v>
      </c>
      <c r="V229" s="6" t="s">
        <v>689</v>
      </c>
      <c r="W229" s="5" t="s">
        <v>690</v>
      </c>
      <c r="X229" s="5" t="s">
        <v>691</v>
      </c>
      <c r="Y229">
        <v>140</v>
      </c>
      <c r="Z229">
        <v>120</v>
      </c>
      <c r="AB229">
        <v>1010301</v>
      </c>
      <c r="AC229">
        <v>1010302</v>
      </c>
      <c r="AD229">
        <v>10103</v>
      </c>
      <c r="AE229" s="6" t="s">
        <v>876</v>
      </c>
      <c r="AF229" t="s">
        <v>349</v>
      </c>
      <c r="AG229" t="s">
        <v>335</v>
      </c>
      <c r="AH229" s="2" t="s">
        <v>769</v>
      </c>
      <c r="AI229">
        <v>0</v>
      </c>
      <c r="AJ229">
        <v>0</v>
      </c>
      <c r="AK229">
        <v>0</v>
      </c>
      <c r="AL229" s="5">
        <v>102</v>
      </c>
      <c r="AM229" s="5">
        <v>6</v>
      </c>
      <c r="AN229" t="s">
        <v>1105</v>
      </c>
      <c r="AO229" t="s">
        <v>1117</v>
      </c>
    </row>
    <row r="230" spans="1:41" x14ac:dyDescent="0.15">
      <c r="A230">
        <v>12004</v>
      </c>
      <c r="B230">
        <v>120</v>
      </c>
      <c r="C230" s="1" t="s">
        <v>201</v>
      </c>
      <c r="D230" t="s">
        <v>337</v>
      </c>
      <c r="E230">
        <v>1</v>
      </c>
      <c r="F230">
        <v>1007</v>
      </c>
      <c r="G230" t="s">
        <v>1091</v>
      </c>
      <c r="H230" s="6" t="s">
        <v>738</v>
      </c>
      <c r="I230">
        <v>12005</v>
      </c>
      <c r="J230" t="s">
        <v>322</v>
      </c>
      <c r="K230" s="5">
        <v>22300</v>
      </c>
      <c r="L230" s="5">
        <f t="shared" si="3"/>
        <v>3</v>
      </c>
      <c r="M230">
        <v>200000</v>
      </c>
      <c r="N230">
        <v>0</v>
      </c>
      <c r="O230">
        <v>999</v>
      </c>
      <c r="P230" s="1" t="s">
        <v>841</v>
      </c>
      <c r="U230" t="s">
        <v>581</v>
      </c>
      <c r="V230" s="6" t="s">
        <v>689</v>
      </c>
      <c r="W230" s="5" t="s">
        <v>690</v>
      </c>
      <c r="X230" s="5" t="s">
        <v>691</v>
      </c>
      <c r="Y230">
        <v>160</v>
      </c>
      <c r="Z230">
        <v>130</v>
      </c>
      <c r="AB230">
        <v>1010401</v>
      </c>
      <c r="AC230">
        <v>1010402</v>
      </c>
      <c r="AD230">
        <v>10104</v>
      </c>
      <c r="AE230" s="1" t="s">
        <v>900</v>
      </c>
      <c r="AF230" t="s">
        <v>352</v>
      </c>
      <c r="AG230" t="s">
        <v>335</v>
      </c>
      <c r="AH230" s="2" t="s">
        <v>769</v>
      </c>
      <c r="AI230">
        <v>0</v>
      </c>
      <c r="AJ230">
        <v>0</v>
      </c>
      <c r="AK230">
        <v>0</v>
      </c>
      <c r="AL230" s="5">
        <v>101</v>
      </c>
      <c r="AM230" s="5">
        <v>2</v>
      </c>
      <c r="AN230" t="s">
        <v>1132</v>
      </c>
      <c r="AO230" t="s">
        <v>1115</v>
      </c>
    </row>
    <row r="231" spans="1:41" x14ac:dyDescent="0.15">
      <c r="A231">
        <v>12005</v>
      </c>
      <c r="B231">
        <v>120</v>
      </c>
      <c r="C231" s="1" t="s">
        <v>202</v>
      </c>
      <c r="D231" t="s">
        <v>339</v>
      </c>
      <c r="E231">
        <v>1</v>
      </c>
      <c r="F231">
        <v>1007</v>
      </c>
      <c r="G231" t="s">
        <v>1091</v>
      </c>
      <c r="H231" s="6" t="s">
        <v>739</v>
      </c>
      <c r="I231" t="s">
        <v>687</v>
      </c>
      <c r="J231" t="s">
        <v>323</v>
      </c>
      <c r="K231" s="5">
        <v>22400</v>
      </c>
      <c r="L231" s="5">
        <f t="shared" si="3"/>
        <v>3</v>
      </c>
      <c r="M231">
        <v>200000</v>
      </c>
      <c r="N231">
        <v>0</v>
      </c>
      <c r="O231">
        <v>999</v>
      </c>
      <c r="P231" s="1" t="s">
        <v>841</v>
      </c>
      <c r="U231" t="s">
        <v>582</v>
      </c>
      <c r="V231" s="6" t="s">
        <v>689</v>
      </c>
      <c r="W231" s="5" t="s">
        <v>690</v>
      </c>
      <c r="X231" s="5" t="s">
        <v>691</v>
      </c>
      <c r="Y231">
        <v>180</v>
      </c>
      <c r="Z231">
        <v>140</v>
      </c>
      <c r="AB231">
        <v>1010501</v>
      </c>
      <c r="AC231">
        <v>1010502</v>
      </c>
      <c r="AD231">
        <v>10105</v>
      </c>
      <c r="AE231" s="1" t="s">
        <v>900</v>
      </c>
      <c r="AF231" t="s">
        <v>353</v>
      </c>
      <c r="AG231" t="s">
        <v>335</v>
      </c>
      <c r="AH231" s="2" t="s">
        <v>769</v>
      </c>
      <c r="AI231">
        <v>0</v>
      </c>
      <c r="AJ231">
        <v>0</v>
      </c>
      <c r="AK231">
        <v>0</v>
      </c>
      <c r="AL231" s="5">
        <v>102</v>
      </c>
      <c r="AM231" s="5">
        <v>1</v>
      </c>
      <c r="AN231" t="s">
        <v>1133</v>
      </c>
      <c r="AO231" t="s">
        <v>1116</v>
      </c>
    </row>
    <row r="232" spans="1:41" x14ac:dyDescent="0.15">
      <c r="A232">
        <v>12006</v>
      </c>
      <c r="B232">
        <v>120</v>
      </c>
      <c r="C232" s="1" t="s">
        <v>203</v>
      </c>
      <c r="D232" t="s">
        <v>345</v>
      </c>
      <c r="E232">
        <v>2</v>
      </c>
      <c r="F232">
        <v>1007</v>
      </c>
      <c r="G232" t="s">
        <v>1091</v>
      </c>
      <c r="H232" s="6" t="s">
        <v>740</v>
      </c>
      <c r="J232" t="s">
        <v>324</v>
      </c>
      <c r="K232" s="5">
        <v>22500</v>
      </c>
      <c r="L232" s="5">
        <f t="shared" si="3"/>
        <v>3</v>
      </c>
      <c r="M232">
        <v>200000</v>
      </c>
      <c r="N232">
        <v>5</v>
      </c>
      <c r="O232">
        <v>999</v>
      </c>
      <c r="P232" s="1" t="s">
        <v>841</v>
      </c>
      <c r="U232" t="s">
        <v>583</v>
      </c>
      <c r="V232" s="6" t="s">
        <v>689</v>
      </c>
      <c r="W232" s="5" t="s">
        <v>690</v>
      </c>
      <c r="X232" s="5" t="s">
        <v>691</v>
      </c>
      <c r="Y232">
        <v>200</v>
      </c>
      <c r="Z232">
        <v>150</v>
      </c>
      <c r="AB232">
        <v>1010601</v>
      </c>
      <c r="AC232">
        <v>1010602</v>
      </c>
      <c r="AD232">
        <v>10106</v>
      </c>
      <c r="AE232" s="6" t="s">
        <v>876</v>
      </c>
      <c r="AF232" t="s">
        <v>354</v>
      </c>
      <c r="AG232" t="s">
        <v>335</v>
      </c>
      <c r="AH232" s="2" t="s">
        <v>769</v>
      </c>
      <c r="AI232">
        <v>0</v>
      </c>
      <c r="AJ232">
        <v>0</v>
      </c>
      <c r="AK232">
        <v>0</v>
      </c>
      <c r="AL232" s="5">
        <v>101</v>
      </c>
      <c r="AM232" s="5">
        <v>2</v>
      </c>
      <c r="AN232" t="s">
        <v>1134</v>
      </c>
      <c r="AO232" t="s">
        <v>1115</v>
      </c>
    </row>
    <row r="233" spans="1:41" x14ac:dyDescent="0.15">
      <c r="A233">
        <v>12007</v>
      </c>
      <c r="B233">
        <v>120</v>
      </c>
      <c r="C233" s="1" t="s">
        <v>204</v>
      </c>
      <c r="D233" t="s">
        <v>330</v>
      </c>
      <c r="E233">
        <v>1</v>
      </c>
      <c r="F233">
        <v>1007</v>
      </c>
      <c r="G233" t="s">
        <v>1091</v>
      </c>
      <c r="H233" s="6" t="s">
        <v>741</v>
      </c>
      <c r="I233">
        <v>12008</v>
      </c>
      <c r="J233" t="s">
        <v>325</v>
      </c>
      <c r="K233" s="5">
        <v>22600</v>
      </c>
      <c r="L233" s="5">
        <f t="shared" si="3"/>
        <v>3</v>
      </c>
      <c r="M233">
        <v>200000</v>
      </c>
      <c r="N233">
        <v>0</v>
      </c>
      <c r="O233">
        <v>999</v>
      </c>
      <c r="P233" s="1" t="s">
        <v>841</v>
      </c>
      <c r="U233" t="s">
        <v>584</v>
      </c>
      <c r="V233" s="6" t="s">
        <v>689</v>
      </c>
      <c r="W233" s="5" t="s">
        <v>690</v>
      </c>
      <c r="X233" s="5" t="s">
        <v>691</v>
      </c>
      <c r="Y233">
        <v>220</v>
      </c>
      <c r="Z233">
        <v>160</v>
      </c>
      <c r="AB233">
        <v>1010701</v>
      </c>
      <c r="AC233">
        <v>1010702</v>
      </c>
      <c r="AD233">
        <v>10107</v>
      </c>
      <c r="AE233" s="1" t="s">
        <v>900</v>
      </c>
      <c r="AF233" t="s">
        <v>334</v>
      </c>
      <c r="AG233" t="s">
        <v>335</v>
      </c>
      <c r="AH233" s="2" t="s">
        <v>769</v>
      </c>
      <c r="AI233">
        <v>0</v>
      </c>
      <c r="AJ233">
        <v>0</v>
      </c>
      <c r="AK233">
        <v>0</v>
      </c>
      <c r="AL233" s="5">
        <v>102</v>
      </c>
      <c r="AM233" s="5">
        <v>1</v>
      </c>
      <c r="AN233" t="s">
        <v>1130</v>
      </c>
      <c r="AO233" t="s">
        <v>1116</v>
      </c>
    </row>
    <row r="234" spans="1:41" x14ac:dyDescent="0.15">
      <c r="A234">
        <v>12008</v>
      </c>
      <c r="B234">
        <v>120</v>
      </c>
      <c r="C234" s="1" t="s">
        <v>205</v>
      </c>
      <c r="D234" t="s">
        <v>337</v>
      </c>
      <c r="E234">
        <v>1</v>
      </c>
      <c r="F234">
        <v>1007</v>
      </c>
      <c r="G234" t="s">
        <v>1091</v>
      </c>
      <c r="H234" s="6" t="s">
        <v>866</v>
      </c>
      <c r="I234" t="s">
        <v>647</v>
      </c>
      <c r="J234" t="s">
        <v>326</v>
      </c>
      <c r="K234" s="5">
        <v>22700</v>
      </c>
      <c r="L234" s="5">
        <f t="shared" si="3"/>
        <v>30</v>
      </c>
      <c r="M234">
        <v>200000</v>
      </c>
      <c r="N234">
        <v>0</v>
      </c>
      <c r="O234">
        <v>999</v>
      </c>
      <c r="P234" s="1" t="s">
        <v>841</v>
      </c>
      <c r="U234" t="s">
        <v>585</v>
      </c>
      <c r="V234" s="6" t="s">
        <v>689</v>
      </c>
      <c r="W234" s="5" t="s">
        <v>690</v>
      </c>
      <c r="X234" s="5" t="s">
        <v>691</v>
      </c>
      <c r="Y234">
        <v>240</v>
      </c>
      <c r="Z234">
        <v>170</v>
      </c>
      <c r="AB234">
        <v>1010801</v>
      </c>
      <c r="AC234">
        <v>1010802</v>
      </c>
      <c r="AD234">
        <v>10108</v>
      </c>
      <c r="AE234" s="1" t="s">
        <v>900</v>
      </c>
      <c r="AF234" t="s">
        <v>338</v>
      </c>
      <c r="AG234" t="s">
        <v>335</v>
      </c>
      <c r="AH234" s="2" t="s">
        <v>769</v>
      </c>
      <c r="AI234">
        <v>0</v>
      </c>
      <c r="AJ234">
        <v>0</v>
      </c>
      <c r="AK234">
        <v>0</v>
      </c>
      <c r="AL234" s="5">
        <v>101</v>
      </c>
      <c r="AM234" s="5">
        <v>3</v>
      </c>
      <c r="AN234" t="s">
        <v>1131</v>
      </c>
      <c r="AO234" t="s">
        <v>1114</v>
      </c>
    </row>
    <row r="235" spans="1:41" x14ac:dyDescent="0.15">
      <c r="A235">
        <v>12009</v>
      </c>
      <c r="B235">
        <v>120</v>
      </c>
      <c r="C235" s="1" t="s">
        <v>206</v>
      </c>
      <c r="D235" t="s">
        <v>339</v>
      </c>
      <c r="E235">
        <v>2</v>
      </c>
      <c r="F235">
        <v>1007</v>
      </c>
      <c r="G235" t="s">
        <v>1091</v>
      </c>
      <c r="H235" s="6" t="s">
        <v>733</v>
      </c>
      <c r="J235" t="s">
        <v>327</v>
      </c>
      <c r="K235" s="5">
        <v>22800</v>
      </c>
      <c r="L235" s="5">
        <f t="shared" si="3"/>
        <v>1</v>
      </c>
      <c r="M235">
        <v>200000</v>
      </c>
      <c r="N235">
        <v>5</v>
      </c>
      <c r="O235">
        <v>999</v>
      </c>
      <c r="P235" s="1" t="s">
        <v>841</v>
      </c>
      <c r="U235" t="s">
        <v>586</v>
      </c>
      <c r="V235" s="6" t="s">
        <v>689</v>
      </c>
      <c r="W235" s="5" t="s">
        <v>690</v>
      </c>
      <c r="X235" s="5" t="s">
        <v>691</v>
      </c>
      <c r="Y235">
        <v>260</v>
      </c>
      <c r="Z235">
        <v>180</v>
      </c>
      <c r="AB235">
        <v>1010901</v>
      </c>
      <c r="AC235">
        <v>1010902</v>
      </c>
      <c r="AD235">
        <v>10109</v>
      </c>
      <c r="AE235" s="6" t="s">
        <v>876</v>
      </c>
      <c r="AF235" t="s">
        <v>340</v>
      </c>
      <c r="AG235" t="s">
        <v>335</v>
      </c>
      <c r="AH235" s="2" t="s">
        <v>769</v>
      </c>
      <c r="AI235">
        <v>0</v>
      </c>
      <c r="AJ235">
        <v>0</v>
      </c>
      <c r="AK235">
        <v>0</v>
      </c>
      <c r="AL235" s="5">
        <v>102</v>
      </c>
      <c r="AM235" s="5">
        <v>6</v>
      </c>
      <c r="AN235" t="s">
        <v>1105</v>
      </c>
      <c r="AO235" t="s">
        <v>1117</v>
      </c>
    </row>
    <row r="236" spans="1:41" x14ac:dyDescent="0.15">
      <c r="A236">
        <v>12010</v>
      </c>
      <c r="B236">
        <v>120</v>
      </c>
      <c r="C236" s="1" t="s">
        <v>400</v>
      </c>
      <c r="D236" t="s">
        <v>330</v>
      </c>
      <c r="E236">
        <v>1</v>
      </c>
      <c r="F236">
        <v>1007</v>
      </c>
      <c r="G236" t="s">
        <v>1091</v>
      </c>
      <c r="H236" s="6" t="s">
        <v>734</v>
      </c>
      <c r="I236">
        <v>12011</v>
      </c>
      <c r="J236" t="s">
        <v>328</v>
      </c>
      <c r="K236" s="5">
        <v>22900</v>
      </c>
      <c r="L236" s="5">
        <f t="shared" si="3"/>
        <v>3</v>
      </c>
      <c r="M236">
        <v>200000</v>
      </c>
      <c r="N236">
        <v>0</v>
      </c>
      <c r="O236">
        <v>999</v>
      </c>
      <c r="P236" s="1" t="s">
        <v>841</v>
      </c>
      <c r="U236" t="s">
        <v>587</v>
      </c>
      <c r="V236" s="6" t="s">
        <v>689</v>
      </c>
      <c r="W236" s="5" t="s">
        <v>690</v>
      </c>
      <c r="X236" s="5" t="s">
        <v>691</v>
      </c>
      <c r="Y236">
        <v>220</v>
      </c>
      <c r="Z236">
        <v>160</v>
      </c>
      <c r="AB236">
        <v>1010701</v>
      </c>
      <c r="AC236">
        <v>1010702</v>
      </c>
      <c r="AD236">
        <v>10107</v>
      </c>
      <c r="AE236" s="1" t="s">
        <v>900</v>
      </c>
      <c r="AF236" t="s">
        <v>334</v>
      </c>
      <c r="AG236" t="s">
        <v>335</v>
      </c>
      <c r="AH236" s="2" t="s">
        <v>769</v>
      </c>
      <c r="AI236">
        <v>0</v>
      </c>
      <c r="AJ236">
        <v>0</v>
      </c>
      <c r="AK236">
        <v>0</v>
      </c>
      <c r="AL236" s="5">
        <v>101</v>
      </c>
      <c r="AM236" s="5">
        <v>2</v>
      </c>
      <c r="AN236" t="s">
        <v>1132</v>
      </c>
      <c r="AO236" t="s">
        <v>1115</v>
      </c>
    </row>
    <row r="237" spans="1:41" x14ac:dyDescent="0.15">
      <c r="A237">
        <v>12011</v>
      </c>
      <c r="B237">
        <v>120</v>
      </c>
      <c r="C237" s="1" t="s">
        <v>401</v>
      </c>
      <c r="D237" t="s">
        <v>337</v>
      </c>
      <c r="E237">
        <v>1</v>
      </c>
      <c r="F237">
        <v>1007</v>
      </c>
      <c r="G237" t="s">
        <v>1091</v>
      </c>
      <c r="H237" s="6" t="s">
        <v>735</v>
      </c>
      <c r="I237">
        <v>12012</v>
      </c>
      <c r="J237" t="s">
        <v>319</v>
      </c>
      <c r="K237" s="5">
        <v>23000</v>
      </c>
      <c r="L237" s="5">
        <f t="shared" si="3"/>
        <v>3</v>
      </c>
      <c r="M237">
        <v>200000</v>
      </c>
      <c r="N237">
        <v>0</v>
      </c>
      <c r="O237">
        <v>999</v>
      </c>
      <c r="P237" s="1" t="s">
        <v>841</v>
      </c>
      <c r="U237" t="s">
        <v>588</v>
      </c>
      <c r="V237" s="6" t="s">
        <v>689</v>
      </c>
      <c r="W237" s="5" t="s">
        <v>690</v>
      </c>
      <c r="X237" s="5" t="s">
        <v>691</v>
      </c>
      <c r="Y237">
        <v>240</v>
      </c>
      <c r="Z237">
        <v>170</v>
      </c>
      <c r="AB237">
        <v>1010801</v>
      </c>
      <c r="AC237">
        <v>1010802</v>
      </c>
      <c r="AD237">
        <v>10108</v>
      </c>
      <c r="AE237" s="1" t="s">
        <v>900</v>
      </c>
      <c r="AF237" t="s">
        <v>338</v>
      </c>
      <c r="AG237" t="s">
        <v>335</v>
      </c>
      <c r="AH237" s="2" t="s">
        <v>769</v>
      </c>
      <c r="AI237">
        <v>0</v>
      </c>
      <c r="AJ237">
        <v>0</v>
      </c>
      <c r="AK237">
        <v>0</v>
      </c>
      <c r="AL237" s="5">
        <v>102</v>
      </c>
      <c r="AM237" s="5">
        <v>1</v>
      </c>
      <c r="AN237" t="s">
        <v>1133</v>
      </c>
      <c r="AO237" t="s">
        <v>1116</v>
      </c>
    </row>
    <row r="238" spans="1:41" x14ac:dyDescent="0.15">
      <c r="A238">
        <v>12012</v>
      </c>
      <c r="B238">
        <v>120</v>
      </c>
      <c r="C238" s="1" t="s">
        <v>402</v>
      </c>
      <c r="D238" t="s">
        <v>339</v>
      </c>
      <c r="E238">
        <v>2</v>
      </c>
      <c r="F238">
        <v>1007</v>
      </c>
      <c r="G238" t="s">
        <v>1091</v>
      </c>
      <c r="H238" s="6" t="s">
        <v>736</v>
      </c>
      <c r="J238" t="s">
        <v>329</v>
      </c>
      <c r="K238" s="5">
        <v>23100</v>
      </c>
      <c r="L238" s="5">
        <f t="shared" si="3"/>
        <v>3</v>
      </c>
      <c r="M238">
        <v>200000</v>
      </c>
      <c r="N238">
        <v>5</v>
      </c>
      <c r="O238">
        <v>999</v>
      </c>
      <c r="P238" s="1" t="s">
        <v>841</v>
      </c>
      <c r="U238" t="s">
        <v>589</v>
      </c>
      <c r="V238" s="6" t="s">
        <v>689</v>
      </c>
      <c r="W238" s="5" t="s">
        <v>690</v>
      </c>
      <c r="X238" s="5" t="s">
        <v>691</v>
      </c>
      <c r="Y238">
        <v>260</v>
      </c>
      <c r="Z238">
        <v>180</v>
      </c>
      <c r="AB238">
        <v>1010901</v>
      </c>
      <c r="AC238">
        <v>1010902</v>
      </c>
      <c r="AD238">
        <v>10109</v>
      </c>
      <c r="AE238" s="6" t="s">
        <v>876</v>
      </c>
      <c r="AF238" t="s">
        <v>340</v>
      </c>
      <c r="AG238" t="s">
        <v>335</v>
      </c>
      <c r="AH238" s="2" t="s">
        <v>769</v>
      </c>
      <c r="AI238">
        <v>0</v>
      </c>
      <c r="AJ238">
        <v>0</v>
      </c>
      <c r="AK238">
        <v>0</v>
      </c>
      <c r="AL238" s="5">
        <v>101</v>
      </c>
      <c r="AM238" s="5">
        <v>2</v>
      </c>
      <c r="AN238" t="s">
        <v>1134</v>
      </c>
      <c r="AO238" t="s">
        <v>1115</v>
      </c>
    </row>
    <row r="239" spans="1:41" x14ac:dyDescent="0.15">
      <c r="A239">
        <v>20301</v>
      </c>
      <c r="B239">
        <v>203</v>
      </c>
      <c r="C239" t="s">
        <v>1137</v>
      </c>
      <c r="D239" t="s">
        <v>339</v>
      </c>
      <c r="E239">
        <v>4</v>
      </c>
      <c r="F239" s="5">
        <v>1007</v>
      </c>
      <c r="G239" s="5" t="s">
        <v>1091</v>
      </c>
      <c r="H239" s="6" t="s">
        <v>866</v>
      </c>
      <c r="I239">
        <v>20302</v>
      </c>
      <c r="J239" t="s">
        <v>309</v>
      </c>
      <c r="K239" s="5">
        <v>24700</v>
      </c>
      <c r="L239" s="5">
        <f t="shared" si="3"/>
        <v>3</v>
      </c>
      <c r="M239">
        <v>30000</v>
      </c>
      <c r="N239">
        <v>0</v>
      </c>
      <c r="O239">
        <v>999</v>
      </c>
      <c r="P239" s="1" t="s">
        <v>332</v>
      </c>
      <c r="U239" t="s">
        <v>605</v>
      </c>
      <c r="V239" s="6" t="s">
        <v>689</v>
      </c>
      <c r="W239" s="5" t="s">
        <v>690</v>
      </c>
      <c r="X239" s="5" t="s">
        <v>691</v>
      </c>
      <c r="Y239">
        <v>16</v>
      </c>
      <c r="Z239">
        <v>16</v>
      </c>
      <c r="AB239">
        <v>1030201</v>
      </c>
      <c r="AC239">
        <v>1030202</v>
      </c>
      <c r="AD239">
        <v>10102</v>
      </c>
      <c r="AE239" s="12" t="s">
        <v>906</v>
      </c>
      <c r="AF239" t="s">
        <v>346</v>
      </c>
      <c r="AG239" s="1" t="s">
        <v>335</v>
      </c>
      <c r="AH239" s="2" t="s">
        <v>560</v>
      </c>
      <c r="AI239" s="1">
        <v>0</v>
      </c>
      <c r="AJ239">
        <v>0</v>
      </c>
      <c r="AK239">
        <v>0</v>
      </c>
      <c r="AL239" s="5">
        <v>101</v>
      </c>
      <c r="AM239" s="5">
        <v>1</v>
      </c>
      <c r="AN239" t="s">
        <v>1130</v>
      </c>
      <c r="AO239" t="s">
        <v>1116</v>
      </c>
    </row>
    <row r="240" spans="1:41" x14ac:dyDescent="0.15">
      <c r="A240">
        <v>20302</v>
      </c>
      <c r="B240">
        <v>203</v>
      </c>
      <c r="C240" t="s">
        <v>1138</v>
      </c>
      <c r="D240" t="s">
        <v>345</v>
      </c>
      <c r="E240">
        <v>4</v>
      </c>
      <c r="F240" s="5">
        <v>1007</v>
      </c>
      <c r="G240" s="5" t="s">
        <v>1091</v>
      </c>
      <c r="H240" s="6" t="s">
        <v>733</v>
      </c>
      <c r="I240">
        <v>20303</v>
      </c>
      <c r="J240" t="s">
        <v>321</v>
      </c>
      <c r="K240" s="5">
        <v>24800</v>
      </c>
      <c r="L240" s="5">
        <f t="shared" si="3"/>
        <v>30</v>
      </c>
      <c r="M240">
        <v>30000</v>
      </c>
      <c r="N240">
        <v>0</v>
      </c>
      <c r="O240">
        <v>999</v>
      </c>
      <c r="P240" s="1" t="s">
        <v>332</v>
      </c>
      <c r="U240" t="s">
        <v>606</v>
      </c>
      <c r="V240" s="6" t="s">
        <v>689</v>
      </c>
      <c r="W240" s="5" t="s">
        <v>690</v>
      </c>
      <c r="X240" s="5" t="s">
        <v>691</v>
      </c>
      <c r="Y240">
        <v>59</v>
      </c>
      <c r="Z240">
        <v>59</v>
      </c>
      <c r="AB240">
        <v>1030301</v>
      </c>
      <c r="AC240">
        <v>1030302</v>
      </c>
      <c r="AD240">
        <v>10103</v>
      </c>
      <c r="AE240" s="13" t="s">
        <v>909</v>
      </c>
      <c r="AF240" t="s">
        <v>349</v>
      </c>
      <c r="AG240" s="1" t="s">
        <v>335</v>
      </c>
      <c r="AH240" s="2" t="s">
        <v>561</v>
      </c>
      <c r="AI240" s="1">
        <v>0</v>
      </c>
      <c r="AJ240">
        <v>0</v>
      </c>
      <c r="AK240">
        <v>0</v>
      </c>
      <c r="AL240" s="5">
        <v>102</v>
      </c>
      <c r="AM240" s="5">
        <v>3</v>
      </c>
      <c r="AN240" t="s">
        <v>1131</v>
      </c>
      <c r="AO240" t="s">
        <v>1114</v>
      </c>
    </row>
    <row r="241" spans="1:41" x14ac:dyDescent="0.15">
      <c r="A241">
        <v>20303</v>
      </c>
      <c r="B241">
        <v>203</v>
      </c>
      <c r="C241" t="s">
        <v>1139</v>
      </c>
      <c r="D241" t="s">
        <v>330</v>
      </c>
      <c r="E241">
        <v>3</v>
      </c>
      <c r="F241" s="5">
        <v>1007</v>
      </c>
      <c r="G241" s="5" t="s">
        <v>1091</v>
      </c>
      <c r="H241" s="6" t="s">
        <v>734</v>
      </c>
      <c r="I241">
        <v>20304</v>
      </c>
      <c r="J241" t="s">
        <v>322</v>
      </c>
      <c r="K241" s="5">
        <v>24900</v>
      </c>
      <c r="L241" s="5">
        <f t="shared" si="3"/>
        <v>1</v>
      </c>
      <c r="M241">
        <v>30000</v>
      </c>
      <c r="N241">
        <v>0</v>
      </c>
      <c r="O241">
        <v>999</v>
      </c>
      <c r="P241" s="1" t="s">
        <v>332</v>
      </c>
      <c r="U241" t="s">
        <v>607</v>
      </c>
      <c r="V241" s="6" t="s">
        <v>689</v>
      </c>
      <c r="W241" s="5" t="s">
        <v>690</v>
      </c>
      <c r="X241" s="5" t="s">
        <v>691</v>
      </c>
      <c r="AE241" s="13"/>
      <c r="AG241" s="1"/>
      <c r="AH241" s="2"/>
      <c r="AI241" s="1">
        <v>0</v>
      </c>
      <c r="AJ241">
        <v>0</v>
      </c>
      <c r="AK241">
        <v>0</v>
      </c>
      <c r="AL241" s="5">
        <v>101</v>
      </c>
      <c r="AM241" s="5">
        <v>5</v>
      </c>
      <c r="AN241" t="s">
        <v>1135</v>
      </c>
      <c r="AO241" t="s">
        <v>1119</v>
      </c>
    </row>
    <row r="242" spans="1:41" x14ac:dyDescent="0.15">
      <c r="A242">
        <v>20304</v>
      </c>
      <c r="B242">
        <v>203</v>
      </c>
      <c r="C242" t="s">
        <v>1140</v>
      </c>
      <c r="D242" t="s">
        <v>337</v>
      </c>
      <c r="E242">
        <v>4</v>
      </c>
      <c r="F242" s="5">
        <v>1007</v>
      </c>
      <c r="G242" s="5" t="s">
        <v>1091</v>
      </c>
      <c r="H242" s="6" t="s">
        <v>735</v>
      </c>
      <c r="I242">
        <v>20305</v>
      </c>
      <c r="J242" t="s">
        <v>323</v>
      </c>
      <c r="K242" s="5">
        <v>25000</v>
      </c>
      <c r="L242" s="5">
        <f t="shared" si="3"/>
        <v>3</v>
      </c>
      <c r="M242">
        <v>30000</v>
      </c>
      <c r="N242">
        <v>0</v>
      </c>
      <c r="O242">
        <v>999</v>
      </c>
      <c r="P242" s="1" t="s">
        <v>332</v>
      </c>
      <c r="U242" t="s">
        <v>608</v>
      </c>
      <c r="V242" s="6" t="s">
        <v>689</v>
      </c>
      <c r="W242" s="5" t="s">
        <v>690</v>
      </c>
      <c r="X242" s="5" t="s">
        <v>691</v>
      </c>
      <c r="Y242">
        <v>18</v>
      </c>
      <c r="Z242">
        <v>18</v>
      </c>
      <c r="AB242">
        <v>1030501</v>
      </c>
      <c r="AC242">
        <v>1030502</v>
      </c>
      <c r="AD242">
        <v>10105</v>
      </c>
      <c r="AE242" s="13" t="s">
        <v>906</v>
      </c>
      <c r="AF242" t="s">
        <v>353</v>
      </c>
      <c r="AG242" s="1" t="s">
        <v>335</v>
      </c>
      <c r="AH242" s="2" t="s">
        <v>559</v>
      </c>
      <c r="AI242" s="1">
        <v>0</v>
      </c>
      <c r="AJ242">
        <v>0</v>
      </c>
      <c r="AK242">
        <v>0</v>
      </c>
      <c r="AL242" s="5">
        <v>102</v>
      </c>
      <c r="AM242" s="5">
        <v>2</v>
      </c>
      <c r="AN242" t="s">
        <v>1132</v>
      </c>
      <c r="AO242" t="s">
        <v>1115</v>
      </c>
    </row>
    <row r="243" spans="1:41" x14ac:dyDescent="0.15">
      <c r="A243">
        <v>20305</v>
      </c>
      <c r="B243">
        <v>203</v>
      </c>
      <c r="C243" t="s">
        <v>1141</v>
      </c>
      <c r="D243" t="s">
        <v>339</v>
      </c>
      <c r="E243">
        <v>4</v>
      </c>
      <c r="F243" s="5">
        <v>1007</v>
      </c>
      <c r="G243" s="5" t="s">
        <v>1091</v>
      </c>
      <c r="H243" s="6" t="s">
        <v>736</v>
      </c>
      <c r="I243">
        <v>20306</v>
      </c>
      <c r="J243" t="s">
        <v>324</v>
      </c>
      <c r="K243" s="5">
        <v>25100</v>
      </c>
      <c r="L243" s="5">
        <f t="shared" si="3"/>
        <v>3</v>
      </c>
      <c r="M243">
        <v>30000</v>
      </c>
      <c r="N243">
        <v>0</v>
      </c>
      <c r="O243">
        <v>999</v>
      </c>
      <c r="P243" s="1" t="s">
        <v>332</v>
      </c>
      <c r="U243" t="s">
        <v>609</v>
      </c>
      <c r="V243" s="6" t="s">
        <v>689</v>
      </c>
      <c r="W243" s="5" t="s">
        <v>690</v>
      </c>
      <c r="X243" s="5" t="s">
        <v>691</v>
      </c>
      <c r="Y243">
        <v>64</v>
      </c>
      <c r="Z243">
        <v>64</v>
      </c>
      <c r="AB243">
        <v>1030601</v>
      </c>
      <c r="AC243">
        <v>1030602</v>
      </c>
      <c r="AD243">
        <v>10106</v>
      </c>
      <c r="AE243" s="13" t="s">
        <v>909</v>
      </c>
      <c r="AF243" t="s">
        <v>354</v>
      </c>
      <c r="AG243" s="1" t="s">
        <v>335</v>
      </c>
      <c r="AH243" s="2" t="s">
        <v>559</v>
      </c>
      <c r="AI243" s="1">
        <v>0</v>
      </c>
      <c r="AJ243">
        <v>0</v>
      </c>
      <c r="AK243">
        <v>0</v>
      </c>
      <c r="AL243" s="5">
        <v>101</v>
      </c>
      <c r="AM243" s="5">
        <v>1</v>
      </c>
      <c r="AN243" t="s">
        <v>1133</v>
      </c>
      <c r="AO243" t="s">
        <v>1116</v>
      </c>
    </row>
    <row r="244" spans="1:41" x14ac:dyDescent="0.15">
      <c r="A244">
        <v>20306</v>
      </c>
      <c r="B244">
        <v>203</v>
      </c>
      <c r="C244" t="s">
        <v>1142</v>
      </c>
      <c r="D244" t="s">
        <v>345</v>
      </c>
      <c r="E244">
        <v>3</v>
      </c>
      <c r="F244" s="5">
        <v>1007</v>
      </c>
      <c r="G244" s="5" t="s">
        <v>1091</v>
      </c>
      <c r="H244" s="6" t="s">
        <v>737</v>
      </c>
      <c r="I244">
        <v>20307</v>
      </c>
      <c r="J244" t="s">
        <v>325</v>
      </c>
      <c r="K244" s="5">
        <v>25200</v>
      </c>
      <c r="L244" s="5">
        <f t="shared" si="3"/>
        <v>1</v>
      </c>
      <c r="M244">
        <v>30000</v>
      </c>
      <c r="N244">
        <v>0</v>
      </c>
      <c r="O244">
        <v>999</v>
      </c>
      <c r="P244" s="1" t="s">
        <v>332</v>
      </c>
      <c r="U244" t="s">
        <v>610</v>
      </c>
      <c r="V244" s="6" t="s">
        <v>689</v>
      </c>
      <c r="W244" s="5" t="s">
        <v>690</v>
      </c>
      <c r="X244" s="5" t="s">
        <v>691</v>
      </c>
      <c r="AE244" s="13"/>
      <c r="AG244" s="1"/>
      <c r="AH244" s="2"/>
      <c r="AI244" s="1">
        <v>0</v>
      </c>
      <c r="AJ244">
        <v>0</v>
      </c>
      <c r="AK244">
        <v>0</v>
      </c>
      <c r="AL244" s="5">
        <v>102</v>
      </c>
      <c r="AM244" s="5">
        <v>5</v>
      </c>
      <c r="AN244" t="s">
        <v>1135</v>
      </c>
      <c r="AO244" t="s">
        <v>1119</v>
      </c>
    </row>
    <row r="245" spans="1:41" x14ac:dyDescent="0.15">
      <c r="A245">
        <v>20307</v>
      </c>
      <c r="B245">
        <v>203</v>
      </c>
      <c r="C245" t="s">
        <v>1143</v>
      </c>
      <c r="D245" t="s">
        <v>330</v>
      </c>
      <c r="E245">
        <v>4</v>
      </c>
      <c r="F245" s="5">
        <v>1007</v>
      </c>
      <c r="G245" s="5" t="s">
        <v>1091</v>
      </c>
      <c r="H245" s="6" t="s">
        <v>738</v>
      </c>
      <c r="I245">
        <v>20308</v>
      </c>
      <c r="J245" t="s">
        <v>326</v>
      </c>
      <c r="K245" s="5">
        <v>25300</v>
      </c>
      <c r="L245" s="5">
        <f t="shared" si="3"/>
        <v>3</v>
      </c>
      <c r="M245">
        <v>30000</v>
      </c>
      <c r="N245">
        <v>0</v>
      </c>
      <c r="O245">
        <v>999</v>
      </c>
      <c r="P245" s="1" t="s">
        <v>332</v>
      </c>
      <c r="U245" t="s">
        <v>611</v>
      </c>
      <c r="V245" s="6" t="s">
        <v>689</v>
      </c>
      <c r="W245" s="5" t="s">
        <v>690</v>
      </c>
      <c r="X245" s="5" t="s">
        <v>691</v>
      </c>
      <c r="Y245">
        <v>19</v>
      </c>
      <c r="Z245">
        <v>19</v>
      </c>
      <c r="AB245">
        <v>1030801</v>
      </c>
      <c r="AC245">
        <v>1030802</v>
      </c>
      <c r="AD245">
        <v>10108</v>
      </c>
      <c r="AE245" s="13" t="s">
        <v>906</v>
      </c>
      <c r="AF245" t="s">
        <v>338</v>
      </c>
      <c r="AG245" s="1" t="s">
        <v>335</v>
      </c>
      <c r="AH245" s="2" t="s">
        <v>559</v>
      </c>
      <c r="AI245" s="1">
        <v>0</v>
      </c>
      <c r="AJ245">
        <v>0</v>
      </c>
      <c r="AK245">
        <v>0</v>
      </c>
      <c r="AL245" s="5">
        <v>101</v>
      </c>
      <c r="AM245" s="5">
        <v>1</v>
      </c>
      <c r="AN245" t="s">
        <v>1130</v>
      </c>
      <c r="AO245" t="s">
        <v>1116</v>
      </c>
    </row>
    <row r="246" spans="1:41" x14ac:dyDescent="0.15">
      <c r="A246">
        <v>20308</v>
      </c>
      <c r="B246">
        <v>203</v>
      </c>
      <c r="C246" t="s">
        <v>1144</v>
      </c>
      <c r="D246" t="s">
        <v>337</v>
      </c>
      <c r="E246">
        <v>4</v>
      </c>
      <c r="F246" s="5">
        <v>1007</v>
      </c>
      <c r="G246" s="5" t="s">
        <v>1091</v>
      </c>
      <c r="H246" s="6" t="s">
        <v>739</v>
      </c>
      <c r="I246">
        <v>20309</v>
      </c>
      <c r="J246" t="s">
        <v>327</v>
      </c>
      <c r="K246" s="5">
        <v>25400</v>
      </c>
      <c r="L246" s="5">
        <f t="shared" si="3"/>
        <v>30</v>
      </c>
      <c r="M246">
        <v>30000</v>
      </c>
      <c r="N246">
        <v>0</v>
      </c>
      <c r="O246">
        <v>999</v>
      </c>
      <c r="P246" s="1" t="s">
        <v>332</v>
      </c>
      <c r="U246" t="s">
        <v>612</v>
      </c>
      <c r="V246" s="6" t="s">
        <v>689</v>
      </c>
      <c r="W246" s="5" t="s">
        <v>690</v>
      </c>
      <c r="X246" s="5" t="s">
        <v>691</v>
      </c>
      <c r="Y246">
        <v>70</v>
      </c>
      <c r="Z246">
        <v>70</v>
      </c>
      <c r="AB246">
        <v>1030901</v>
      </c>
      <c r="AC246">
        <v>1030902</v>
      </c>
      <c r="AD246">
        <v>10109</v>
      </c>
      <c r="AE246" s="13" t="s">
        <v>909</v>
      </c>
      <c r="AF246" t="s">
        <v>340</v>
      </c>
      <c r="AG246" s="1" t="s">
        <v>335</v>
      </c>
      <c r="AH246" s="2" t="s">
        <v>559</v>
      </c>
      <c r="AI246" s="1">
        <v>0</v>
      </c>
      <c r="AJ246">
        <v>0</v>
      </c>
      <c r="AK246">
        <v>0</v>
      </c>
      <c r="AL246" s="5">
        <v>102</v>
      </c>
      <c r="AM246" s="5">
        <v>3</v>
      </c>
      <c r="AN246" t="s">
        <v>1131</v>
      </c>
      <c r="AO246" t="s">
        <v>1114</v>
      </c>
    </row>
    <row r="247" spans="1:41" x14ac:dyDescent="0.15">
      <c r="A247">
        <v>20309</v>
      </c>
      <c r="B247">
        <v>203</v>
      </c>
      <c r="C247" t="s">
        <v>1145</v>
      </c>
      <c r="D247" t="s">
        <v>339</v>
      </c>
      <c r="E247">
        <v>3</v>
      </c>
      <c r="F247" s="5">
        <v>1007</v>
      </c>
      <c r="G247" s="5" t="s">
        <v>1091</v>
      </c>
      <c r="H247" s="6" t="s">
        <v>740</v>
      </c>
      <c r="I247">
        <v>20310</v>
      </c>
      <c r="J247" t="s">
        <v>307</v>
      </c>
      <c r="K247" s="5">
        <v>25500</v>
      </c>
      <c r="L247" s="5">
        <f t="shared" si="3"/>
        <v>1</v>
      </c>
      <c r="M247">
        <v>30000</v>
      </c>
      <c r="N247">
        <v>0</v>
      </c>
      <c r="O247">
        <v>999</v>
      </c>
      <c r="P247" s="1" t="s">
        <v>332</v>
      </c>
      <c r="U247" t="s">
        <v>613</v>
      </c>
      <c r="V247" s="6" t="s">
        <v>689</v>
      </c>
      <c r="W247" s="5" t="s">
        <v>690</v>
      </c>
      <c r="X247" s="5" t="s">
        <v>691</v>
      </c>
      <c r="AE247" s="13"/>
      <c r="AG247" s="1"/>
      <c r="AH247" s="2"/>
      <c r="AI247" s="1">
        <v>0</v>
      </c>
      <c r="AJ247">
        <v>0</v>
      </c>
      <c r="AK247">
        <v>0</v>
      </c>
      <c r="AL247" s="5">
        <v>101</v>
      </c>
      <c r="AM247" s="5">
        <v>5</v>
      </c>
      <c r="AN247" t="s">
        <v>1135</v>
      </c>
      <c r="AO247" t="s">
        <v>1119</v>
      </c>
    </row>
    <row r="248" spans="1:41" x14ac:dyDescent="0.15">
      <c r="A248">
        <v>20310</v>
      </c>
      <c r="B248">
        <v>203</v>
      </c>
      <c r="C248" t="s">
        <v>1146</v>
      </c>
      <c r="D248" t="s">
        <v>330</v>
      </c>
      <c r="E248">
        <v>4</v>
      </c>
      <c r="F248" s="5">
        <v>1007</v>
      </c>
      <c r="G248" s="5" t="s">
        <v>1091</v>
      </c>
      <c r="H248" s="6" t="s">
        <v>741</v>
      </c>
      <c r="I248">
        <v>20311</v>
      </c>
      <c r="J248" t="s">
        <v>309</v>
      </c>
      <c r="K248" s="5">
        <v>25600</v>
      </c>
      <c r="L248" s="5">
        <f t="shared" si="3"/>
        <v>3</v>
      </c>
      <c r="M248">
        <v>30000</v>
      </c>
      <c r="N248">
        <v>0</v>
      </c>
      <c r="O248">
        <v>999</v>
      </c>
      <c r="P248" s="1" t="s">
        <v>332</v>
      </c>
      <c r="U248" t="s">
        <v>563</v>
      </c>
      <c r="V248" s="6" t="s">
        <v>689</v>
      </c>
      <c r="W248" s="5" t="s">
        <v>690</v>
      </c>
      <c r="X248" s="5" t="s">
        <v>691</v>
      </c>
      <c r="Y248">
        <v>22</v>
      </c>
      <c r="Z248">
        <v>22</v>
      </c>
      <c r="AB248">
        <v>1040201</v>
      </c>
      <c r="AC248">
        <v>1040202</v>
      </c>
      <c r="AD248">
        <v>10102</v>
      </c>
      <c r="AE248" s="13" t="s">
        <v>906</v>
      </c>
      <c r="AF248" t="s">
        <v>346</v>
      </c>
      <c r="AG248" s="1" t="s">
        <v>335</v>
      </c>
      <c r="AH248" s="2" t="s">
        <v>560</v>
      </c>
      <c r="AI248" s="1">
        <v>0</v>
      </c>
      <c r="AJ248">
        <v>0</v>
      </c>
      <c r="AK248">
        <v>0</v>
      </c>
      <c r="AL248" s="5">
        <v>102</v>
      </c>
      <c r="AM248" s="5">
        <v>2</v>
      </c>
      <c r="AN248" t="s">
        <v>1132</v>
      </c>
      <c r="AO248" t="s">
        <v>1115</v>
      </c>
    </row>
    <row r="249" spans="1:41" x14ac:dyDescent="0.15">
      <c r="A249">
        <v>20311</v>
      </c>
      <c r="B249">
        <v>203</v>
      </c>
      <c r="C249" t="s">
        <v>1147</v>
      </c>
      <c r="D249" t="s">
        <v>337</v>
      </c>
      <c r="E249">
        <v>4</v>
      </c>
      <c r="F249" s="5">
        <v>1007</v>
      </c>
      <c r="G249" s="5" t="s">
        <v>1091</v>
      </c>
      <c r="H249" s="6" t="s">
        <v>866</v>
      </c>
      <c r="I249">
        <v>20312</v>
      </c>
      <c r="J249" t="s">
        <v>321</v>
      </c>
      <c r="K249" s="5">
        <v>25700</v>
      </c>
      <c r="L249" s="5">
        <f t="shared" si="3"/>
        <v>3</v>
      </c>
      <c r="M249">
        <v>30000</v>
      </c>
      <c r="N249">
        <v>0</v>
      </c>
      <c r="O249">
        <v>999</v>
      </c>
      <c r="P249" s="1" t="s">
        <v>332</v>
      </c>
      <c r="U249" t="s">
        <v>564</v>
      </c>
      <c r="V249" s="6" t="s">
        <v>689</v>
      </c>
      <c r="W249" s="5" t="s">
        <v>690</v>
      </c>
      <c r="X249" s="5" t="s">
        <v>691</v>
      </c>
      <c r="Y249">
        <v>80</v>
      </c>
      <c r="Z249">
        <v>80</v>
      </c>
      <c r="AB249">
        <v>1040301</v>
      </c>
      <c r="AC249">
        <v>1040302</v>
      </c>
      <c r="AD249">
        <v>10103</v>
      </c>
      <c r="AE249" s="13" t="s">
        <v>909</v>
      </c>
      <c r="AF249" t="s">
        <v>349</v>
      </c>
      <c r="AG249" s="1" t="s">
        <v>335</v>
      </c>
      <c r="AH249" s="2" t="s">
        <v>561</v>
      </c>
      <c r="AI249" s="1">
        <v>0</v>
      </c>
      <c r="AJ249">
        <v>0</v>
      </c>
      <c r="AK249">
        <v>0</v>
      </c>
      <c r="AL249" s="5">
        <v>101</v>
      </c>
      <c r="AM249" s="5">
        <v>1</v>
      </c>
      <c r="AN249" t="s">
        <v>1133</v>
      </c>
      <c r="AO249" t="s">
        <v>1116</v>
      </c>
    </row>
    <row r="250" spans="1:41" x14ac:dyDescent="0.15">
      <c r="A250">
        <v>20312</v>
      </c>
      <c r="B250">
        <v>203</v>
      </c>
      <c r="C250" t="s">
        <v>1148</v>
      </c>
      <c r="D250" t="s">
        <v>339</v>
      </c>
      <c r="E250">
        <v>3</v>
      </c>
      <c r="F250" s="5">
        <v>1007</v>
      </c>
      <c r="G250" s="5" t="s">
        <v>1091</v>
      </c>
      <c r="H250" s="6" t="s">
        <v>733</v>
      </c>
      <c r="I250">
        <v>20401</v>
      </c>
      <c r="J250" t="s">
        <v>322</v>
      </c>
      <c r="K250" s="5">
        <v>25800</v>
      </c>
      <c r="L250" s="5">
        <f t="shared" si="3"/>
        <v>1</v>
      </c>
      <c r="M250">
        <v>30000</v>
      </c>
      <c r="N250">
        <v>0</v>
      </c>
      <c r="O250">
        <v>999</v>
      </c>
      <c r="P250" s="1" t="s">
        <v>332</v>
      </c>
      <c r="U250" t="s">
        <v>565</v>
      </c>
      <c r="V250" s="6" t="s">
        <v>689</v>
      </c>
      <c r="W250" s="5" t="s">
        <v>690</v>
      </c>
      <c r="X250" s="5" t="s">
        <v>691</v>
      </c>
      <c r="AE250" s="14"/>
      <c r="AG250" s="1"/>
      <c r="AH250" s="2"/>
      <c r="AI250" s="1">
        <v>0</v>
      </c>
      <c r="AJ250">
        <v>0</v>
      </c>
      <c r="AK250">
        <v>0</v>
      </c>
      <c r="AL250" s="5">
        <v>102</v>
      </c>
      <c r="AM250" s="5">
        <v>5</v>
      </c>
      <c r="AN250" t="s">
        <v>1135</v>
      </c>
      <c r="AO250" t="s">
        <v>1119</v>
      </c>
    </row>
    <row r="251" spans="1:41" x14ac:dyDescent="0.15">
      <c r="A251">
        <v>20401</v>
      </c>
      <c r="B251">
        <v>204</v>
      </c>
      <c r="C251" t="s">
        <v>1149</v>
      </c>
      <c r="D251" t="s">
        <v>339</v>
      </c>
      <c r="E251">
        <v>4</v>
      </c>
      <c r="F251" s="5">
        <v>1007</v>
      </c>
      <c r="G251" s="5" t="s">
        <v>1091</v>
      </c>
      <c r="H251" s="6" t="s">
        <v>734</v>
      </c>
      <c r="I251">
        <v>20402</v>
      </c>
      <c r="J251" t="s">
        <v>323</v>
      </c>
      <c r="K251" s="5">
        <v>25900</v>
      </c>
      <c r="L251" s="5">
        <f t="shared" si="3"/>
        <v>3</v>
      </c>
      <c r="M251">
        <v>40000</v>
      </c>
      <c r="N251">
        <v>0</v>
      </c>
      <c r="O251">
        <v>999</v>
      </c>
      <c r="P251" s="1" t="s">
        <v>332</v>
      </c>
      <c r="U251" t="s">
        <v>566</v>
      </c>
      <c r="V251" s="6" t="s">
        <v>689</v>
      </c>
      <c r="W251" s="5" t="s">
        <v>690</v>
      </c>
      <c r="X251" s="5" t="s">
        <v>691</v>
      </c>
      <c r="Y251">
        <v>24</v>
      </c>
      <c r="Z251">
        <v>24</v>
      </c>
      <c r="AB251">
        <v>1040501</v>
      </c>
      <c r="AC251">
        <v>1040502</v>
      </c>
      <c r="AD251">
        <v>10105</v>
      </c>
      <c r="AE251" s="12" t="s">
        <v>906</v>
      </c>
      <c r="AF251" t="s">
        <v>353</v>
      </c>
      <c r="AG251" s="1" t="s">
        <v>335</v>
      </c>
      <c r="AH251" s="2" t="s">
        <v>559</v>
      </c>
      <c r="AI251" s="1">
        <v>0</v>
      </c>
      <c r="AJ251">
        <v>0</v>
      </c>
      <c r="AK251">
        <v>0</v>
      </c>
      <c r="AL251" s="5">
        <v>101</v>
      </c>
      <c r="AM251" s="5">
        <v>1</v>
      </c>
      <c r="AN251" t="s">
        <v>1130</v>
      </c>
      <c r="AO251" t="s">
        <v>1116</v>
      </c>
    </row>
    <row r="252" spans="1:41" x14ac:dyDescent="0.15">
      <c r="A252">
        <v>20402</v>
      </c>
      <c r="B252">
        <v>204</v>
      </c>
      <c r="C252" t="s">
        <v>1150</v>
      </c>
      <c r="D252" t="s">
        <v>345</v>
      </c>
      <c r="E252">
        <v>4</v>
      </c>
      <c r="F252" s="5">
        <v>1007</v>
      </c>
      <c r="G252" s="5" t="s">
        <v>1091</v>
      </c>
      <c r="H252" s="6" t="s">
        <v>735</v>
      </c>
      <c r="I252">
        <v>20403</v>
      </c>
      <c r="J252" t="s">
        <v>324</v>
      </c>
      <c r="K252" s="5">
        <v>26000</v>
      </c>
      <c r="L252" s="5">
        <f t="shared" si="3"/>
        <v>30</v>
      </c>
      <c r="M252">
        <v>40000</v>
      </c>
      <c r="N252">
        <v>0</v>
      </c>
      <c r="O252">
        <v>999</v>
      </c>
      <c r="P252" s="1" t="s">
        <v>332</v>
      </c>
      <c r="U252" t="s">
        <v>567</v>
      </c>
      <c r="V252" s="6" t="s">
        <v>689</v>
      </c>
      <c r="W252" s="5" t="s">
        <v>690</v>
      </c>
      <c r="X252" s="5" t="s">
        <v>691</v>
      </c>
      <c r="Y252">
        <v>85</v>
      </c>
      <c r="Z252">
        <v>85</v>
      </c>
      <c r="AB252">
        <v>1040601</v>
      </c>
      <c r="AC252">
        <v>1040602</v>
      </c>
      <c r="AD252">
        <v>10106</v>
      </c>
      <c r="AE252" s="13" t="s">
        <v>909</v>
      </c>
      <c r="AF252" t="s">
        <v>354</v>
      </c>
      <c r="AG252" s="1" t="s">
        <v>335</v>
      </c>
      <c r="AH252" s="2" t="s">
        <v>559</v>
      </c>
      <c r="AI252" s="1">
        <v>0</v>
      </c>
      <c r="AJ252">
        <v>0</v>
      </c>
      <c r="AK252">
        <v>0</v>
      </c>
      <c r="AL252" s="5">
        <v>102</v>
      </c>
      <c r="AM252" s="5">
        <v>3</v>
      </c>
      <c r="AN252" t="s">
        <v>1131</v>
      </c>
      <c r="AO252" t="s">
        <v>1114</v>
      </c>
    </row>
    <row r="253" spans="1:41" x14ac:dyDescent="0.15">
      <c r="A253">
        <v>20403</v>
      </c>
      <c r="B253">
        <v>204</v>
      </c>
      <c r="C253" t="s">
        <v>1151</v>
      </c>
      <c r="D253" t="s">
        <v>330</v>
      </c>
      <c r="E253">
        <v>3</v>
      </c>
      <c r="F253" s="5">
        <v>1007</v>
      </c>
      <c r="G253" s="5" t="s">
        <v>1091</v>
      </c>
      <c r="H253" s="6" t="s">
        <v>736</v>
      </c>
      <c r="I253">
        <v>20404</v>
      </c>
      <c r="J253" t="s">
        <v>325</v>
      </c>
      <c r="K253" s="5">
        <v>26100</v>
      </c>
      <c r="L253" s="5">
        <f t="shared" si="3"/>
        <v>1</v>
      </c>
      <c r="M253">
        <v>40000</v>
      </c>
      <c r="N253">
        <v>0</v>
      </c>
      <c r="O253">
        <v>999</v>
      </c>
      <c r="P253" s="1" t="s">
        <v>332</v>
      </c>
      <c r="U253" t="s">
        <v>568</v>
      </c>
      <c r="V253" s="6" t="s">
        <v>689</v>
      </c>
      <c r="W253" s="5" t="s">
        <v>690</v>
      </c>
      <c r="X253" s="5" t="s">
        <v>691</v>
      </c>
      <c r="AE253" s="13"/>
      <c r="AG253" s="1"/>
      <c r="AH253" s="2"/>
      <c r="AI253" s="1">
        <v>0</v>
      </c>
      <c r="AJ253">
        <v>0</v>
      </c>
      <c r="AK253">
        <v>0</v>
      </c>
      <c r="AL253" s="5">
        <v>101</v>
      </c>
      <c r="AM253" s="5">
        <v>5</v>
      </c>
      <c r="AN253" t="s">
        <v>1135</v>
      </c>
      <c r="AO253" t="s">
        <v>1119</v>
      </c>
    </row>
    <row r="254" spans="1:41" x14ac:dyDescent="0.15">
      <c r="A254">
        <v>20404</v>
      </c>
      <c r="B254">
        <v>204</v>
      </c>
      <c r="C254" t="s">
        <v>1152</v>
      </c>
      <c r="D254" t="s">
        <v>337</v>
      </c>
      <c r="E254">
        <v>4</v>
      </c>
      <c r="F254" s="5">
        <v>1007</v>
      </c>
      <c r="G254" s="5" t="s">
        <v>1091</v>
      </c>
      <c r="H254" s="6" t="s">
        <v>737</v>
      </c>
      <c r="I254">
        <v>20405</v>
      </c>
      <c r="J254" t="s">
        <v>326</v>
      </c>
      <c r="K254" s="5">
        <v>26200</v>
      </c>
      <c r="L254" s="5">
        <f t="shared" si="3"/>
        <v>3</v>
      </c>
      <c r="M254">
        <v>40000</v>
      </c>
      <c r="N254">
        <v>0</v>
      </c>
      <c r="O254">
        <v>999</v>
      </c>
      <c r="P254" s="1" t="s">
        <v>332</v>
      </c>
      <c r="U254" t="s">
        <v>569</v>
      </c>
      <c r="V254" s="6" t="s">
        <v>689</v>
      </c>
      <c r="W254" s="5" t="s">
        <v>690</v>
      </c>
      <c r="X254" s="5" t="s">
        <v>691</v>
      </c>
      <c r="Y254">
        <v>25</v>
      </c>
      <c r="Z254">
        <v>25</v>
      </c>
      <c r="AB254">
        <v>1040801</v>
      </c>
      <c r="AC254">
        <v>1040802</v>
      </c>
      <c r="AD254">
        <v>10108</v>
      </c>
      <c r="AE254" s="13" t="s">
        <v>906</v>
      </c>
      <c r="AF254" t="s">
        <v>338</v>
      </c>
      <c r="AG254" s="1" t="s">
        <v>335</v>
      </c>
      <c r="AH254" s="2" t="s">
        <v>559</v>
      </c>
      <c r="AI254" s="1">
        <v>0</v>
      </c>
      <c r="AJ254">
        <v>0</v>
      </c>
      <c r="AK254">
        <v>0</v>
      </c>
      <c r="AL254" s="5">
        <v>102</v>
      </c>
      <c r="AM254" s="5">
        <v>2</v>
      </c>
      <c r="AN254" t="s">
        <v>1132</v>
      </c>
      <c r="AO254" t="s">
        <v>1115</v>
      </c>
    </row>
    <row r="255" spans="1:41" x14ac:dyDescent="0.15">
      <c r="A255">
        <v>20405</v>
      </c>
      <c r="B255">
        <v>204</v>
      </c>
      <c r="C255" t="s">
        <v>1153</v>
      </c>
      <c r="D255" t="s">
        <v>339</v>
      </c>
      <c r="E255">
        <v>4</v>
      </c>
      <c r="F255" s="5">
        <v>1007</v>
      </c>
      <c r="G255" s="5" t="s">
        <v>1091</v>
      </c>
      <c r="H255" s="6" t="s">
        <v>738</v>
      </c>
      <c r="I255">
        <v>20406</v>
      </c>
      <c r="J255" t="s">
        <v>327</v>
      </c>
      <c r="K255" s="5">
        <v>26300</v>
      </c>
      <c r="L255" s="5">
        <f t="shared" si="3"/>
        <v>3</v>
      </c>
      <c r="M255">
        <v>40000</v>
      </c>
      <c r="N255">
        <v>0</v>
      </c>
      <c r="O255">
        <v>999</v>
      </c>
      <c r="P255" s="1" t="s">
        <v>332</v>
      </c>
      <c r="U255" t="s">
        <v>570</v>
      </c>
      <c r="V255" s="6" t="s">
        <v>689</v>
      </c>
      <c r="W255" s="5" t="s">
        <v>690</v>
      </c>
      <c r="X255" s="5" t="s">
        <v>691</v>
      </c>
      <c r="Y255">
        <v>91</v>
      </c>
      <c r="Z255">
        <v>91</v>
      </c>
      <c r="AB255">
        <v>1040901</v>
      </c>
      <c r="AC255">
        <v>1040902</v>
      </c>
      <c r="AD255">
        <v>10109</v>
      </c>
      <c r="AE255" s="13" t="s">
        <v>909</v>
      </c>
      <c r="AF255" t="s">
        <v>340</v>
      </c>
      <c r="AG255" s="1" t="s">
        <v>335</v>
      </c>
      <c r="AH255" s="2" t="s">
        <v>559</v>
      </c>
      <c r="AI255" s="1">
        <v>0</v>
      </c>
      <c r="AJ255">
        <v>0</v>
      </c>
      <c r="AK255">
        <v>0</v>
      </c>
      <c r="AL255" s="5">
        <v>101</v>
      </c>
      <c r="AM255" s="5">
        <v>1</v>
      </c>
      <c r="AN255" t="s">
        <v>1133</v>
      </c>
      <c r="AO255" t="s">
        <v>1116</v>
      </c>
    </row>
    <row r="256" spans="1:41" x14ac:dyDescent="0.15">
      <c r="A256">
        <v>20406</v>
      </c>
      <c r="B256">
        <v>204</v>
      </c>
      <c r="C256" t="s">
        <v>1154</v>
      </c>
      <c r="D256" t="s">
        <v>345</v>
      </c>
      <c r="E256">
        <v>3</v>
      </c>
      <c r="F256" s="5">
        <v>1007</v>
      </c>
      <c r="G256" s="5" t="s">
        <v>1091</v>
      </c>
      <c r="H256" s="6" t="s">
        <v>739</v>
      </c>
      <c r="I256">
        <v>20407</v>
      </c>
      <c r="J256" t="s">
        <v>307</v>
      </c>
      <c r="K256" s="5">
        <v>26400</v>
      </c>
      <c r="L256" s="5">
        <f t="shared" si="3"/>
        <v>1</v>
      </c>
      <c r="M256">
        <v>40000</v>
      </c>
      <c r="N256">
        <v>0</v>
      </c>
      <c r="O256">
        <v>999</v>
      </c>
      <c r="P256" s="1" t="s">
        <v>332</v>
      </c>
      <c r="U256" t="s">
        <v>571</v>
      </c>
      <c r="V256" s="6" t="s">
        <v>689</v>
      </c>
      <c r="W256" s="5" t="s">
        <v>690</v>
      </c>
      <c r="X256" s="5" t="s">
        <v>691</v>
      </c>
      <c r="AE256" s="13"/>
      <c r="AG256" s="1"/>
      <c r="AH256" s="2"/>
      <c r="AI256" s="1">
        <v>0</v>
      </c>
      <c r="AJ256">
        <v>0</v>
      </c>
      <c r="AK256">
        <v>0</v>
      </c>
      <c r="AL256" s="5">
        <v>102</v>
      </c>
      <c r="AM256" s="5">
        <v>5</v>
      </c>
      <c r="AN256" t="s">
        <v>1135</v>
      </c>
      <c r="AO256" t="s">
        <v>1119</v>
      </c>
    </row>
    <row r="257" spans="1:41" x14ac:dyDescent="0.15">
      <c r="A257">
        <v>20407</v>
      </c>
      <c r="B257">
        <v>204</v>
      </c>
      <c r="C257" t="s">
        <v>1155</v>
      </c>
      <c r="D257" t="s">
        <v>330</v>
      </c>
      <c r="E257">
        <v>4</v>
      </c>
      <c r="F257" s="5">
        <v>1007</v>
      </c>
      <c r="G257" s="5" t="s">
        <v>1091</v>
      </c>
      <c r="H257" s="6" t="s">
        <v>740</v>
      </c>
      <c r="I257">
        <v>20408</v>
      </c>
      <c r="J257" t="s">
        <v>309</v>
      </c>
      <c r="K257" s="5">
        <v>26500</v>
      </c>
      <c r="L257" s="5">
        <f t="shared" si="3"/>
        <v>3</v>
      </c>
      <c r="M257">
        <v>40000</v>
      </c>
      <c r="N257">
        <v>0</v>
      </c>
      <c r="O257">
        <v>999</v>
      </c>
      <c r="P257" s="1" t="s">
        <v>332</v>
      </c>
      <c r="U257" t="s">
        <v>572</v>
      </c>
      <c r="V257" s="6" t="s">
        <v>689</v>
      </c>
      <c r="W257" s="5" t="s">
        <v>690</v>
      </c>
      <c r="X257" s="5" t="s">
        <v>691</v>
      </c>
      <c r="Y257">
        <v>28</v>
      </c>
      <c r="Z257">
        <v>28</v>
      </c>
      <c r="AB257">
        <v>1050201</v>
      </c>
      <c r="AC257">
        <v>1050202</v>
      </c>
      <c r="AD257">
        <v>10102</v>
      </c>
      <c r="AE257" s="13" t="s">
        <v>906</v>
      </c>
      <c r="AF257" t="s">
        <v>346</v>
      </c>
      <c r="AG257" s="1" t="s">
        <v>335</v>
      </c>
      <c r="AH257" s="2" t="s">
        <v>560</v>
      </c>
      <c r="AI257" s="1">
        <v>0</v>
      </c>
      <c r="AJ257">
        <v>0</v>
      </c>
      <c r="AK257">
        <v>0</v>
      </c>
      <c r="AL257" s="5">
        <v>101</v>
      </c>
      <c r="AM257" s="5">
        <v>1</v>
      </c>
      <c r="AN257" t="s">
        <v>1130</v>
      </c>
      <c r="AO257" t="s">
        <v>1116</v>
      </c>
    </row>
    <row r="258" spans="1:41" x14ac:dyDescent="0.15">
      <c r="A258">
        <v>20408</v>
      </c>
      <c r="B258">
        <v>204</v>
      </c>
      <c r="C258" t="s">
        <v>1156</v>
      </c>
      <c r="D258" t="s">
        <v>337</v>
      </c>
      <c r="E258">
        <v>4</v>
      </c>
      <c r="F258" s="5">
        <v>1007</v>
      </c>
      <c r="G258" s="5" t="s">
        <v>1091</v>
      </c>
      <c r="H258" s="6" t="s">
        <v>741</v>
      </c>
      <c r="I258">
        <v>20409</v>
      </c>
      <c r="J258" t="s">
        <v>321</v>
      </c>
      <c r="K258" s="5">
        <v>26600</v>
      </c>
      <c r="L258" s="5">
        <f t="shared" si="3"/>
        <v>30</v>
      </c>
      <c r="M258">
        <v>40000</v>
      </c>
      <c r="N258">
        <v>0</v>
      </c>
      <c r="O258">
        <v>999</v>
      </c>
      <c r="P258" s="1" t="s">
        <v>332</v>
      </c>
      <c r="U258" t="s">
        <v>573</v>
      </c>
      <c r="V258" s="6" t="s">
        <v>689</v>
      </c>
      <c r="W258" s="5" t="s">
        <v>690</v>
      </c>
      <c r="X258" s="5" t="s">
        <v>691</v>
      </c>
      <c r="Y258">
        <v>101</v>
      </c>
      <c r="Z258">
        <v>101</v>
      </c>
      <c r="AB258">
        <v>1050301</v>
      </c>
      <c r="AC258">
        <v>1050302</v>
      </c>
      <c r="AD258">
        <v>10103</v>
      </c>
      <c r="AE258" s="13" t="s">
        <v>909</v>
      </c>
      <c r="AF258" t="s">
        <v>349</v>
      </c>
      <c r="AG258" s="1" t="s">
        <v>335</v>
      </c>
      <c r="AH258" s="2" t="s">
        <v>561</v>
      </c>
      <c r="AI258" s="1">
        <v>0</v>
      </c>
      <c r="AJ258">
        <v>0</v>
      </c>
      <c r="AK258">
        <v>0</v>
      </c>
      <c r="AL258" s="5">
        <v>102</v>
      </c>
      <c r="AM258" s="5">
        <v>3</v>
      </c>
      <c r="AN258" t="s">
        <v>1131</v>
      </c>
      <c r="AO258" t="s">
        <v>1114</v>
      </c>
    </row>
    <row r="259" spans="1:41" x14ac:dyDescent="0.15">
      <c r="A259">
        <v>20409</v>
      </c>
      <c r="B259">
        <v>204</v>
      </c>
      <c r="C259" t="s">
        <v>1157</v>
      </c>
      <c r="D259" t="s">
        <v>339</v>
      </c>
      <c r="E259">
        <v>3</v>
      </c>
      <c r="F259" s="5">
        <v>1007</v>
      </c>
      <c r="G259" s="5" t="s">
        <v>1091</v>
      </c>
      <c r="H259" s="6" t="s">
        <v>866</v>
      </c>
      <c r="I259">
        <v>20410</v>
      </c>
      <c r="J259" t="s">
        <v>322</v>
      </c>
      <c r="K259" s="5">
        <v>26700</v>
      </c>
      <c r="L259" s="5">
        <f t="shared" si="3"/>
        <v>1</v>
      </c>
      <c r="M259">
        <v>40000</v>
      </c>
      <c r="N259">
        <v>0</v>
      </c>
      <c r="O259">
        <v>999</v>
      </c>
      <c r="P259" s="1" t="s">
        <v>332</v>
      </c>
      <c r="U259" t="s">
        <v>574</v>
      </c>
      <c r="V259" s="6" t="s">
        <v>689</v>
      </c>
      <c r="W259" s="5" t="s">
        <v>690</v>
      </c>
      <c r="X259" s="5" t="s">
        <v>691</v>
      </c>
      <c r="AE259" s="13"/>
      <c r="AG259" s="1"/>
      <c r="AH259" s="2"/>
      <c r="AI259" s="1">
        <v>0</v>
      </c>
      <c r="AJ259">
        <v>0</v>
      </c>
      <c r="AK259">
        <v>0</v>
      </c>
      <c r="AL259" s="5">
        <v>101</v>
      </c>
      <c r="AM259" s="5">
        <v>5</v>
      </c>
      <c r="AN259" t="s">
        <v>1135</v>
      </c>
      <c r="AO259" t="s">
        <v>1119</v>
      </c>
    </row>
    <row r="260" spans="1:41" x14ac:dyDescent="0.15">
      <c r="A260">
        <v>20410</v>
      </c>
      <c r="B260">
        <v>204</v>
      </c>
      <c r="C260" t="s">
        <v>1158</v>
      </c>
      <c r="D260" t="s">
        <v>330</v>
      </c>
      <c r="E260">
        <v>4</v>
      </c>
      <c r="F260" s="5">
        <v>1007</v>
      </c>
      <c r="G260" s="5" t="s">
        <v>1091</v>
      </c>
      <c r="H260" s="6" t="s">
        <v>733</v>
      </c>
      <c r="I260">
        <v>20411</v>
      </c>
      <c r="J260" t="s">
        <v>323</v>
      </c>
      <c r="K260" s="5">
        <v>26800</v>
      </c>
      <c r="L260" s="5">
        <f t="shared" ref="L260:L323" si="4">VLOOKUP(AM260,$AR$8:$AT$18,3,FALSE)</f>
        <v>3</v>
      </c>
      <c r="M260">
        <v>40000</v>
      </c>
      <c r="N260">
        <v>0</v>
      </c>
      <c r="O260">
        <v>999</v>
      </c>
      <c r="P260" s="1" t="s">
        <v>332</v>
      </c>
      <c r="U260" t="s">
        <v>575</v>
      </c>
      <c r="V260" s="6" t="s">
        <v>689</v>
      </c>
      <c r="W260" s="5" t="s">
        <v>690</v>
      </c>
      <c r="X260" s="5" t="s">
        <v>691</v>
      </c>
      <c r="Y260">
        <v>30</v>
      </c>
      <c r="Z260">
        <v>30</v>
      </c>
      <c r="AB260">
        <v>1050501</v>
      </c>
      <c r="AC260">
        <v>1050502</v>
      </c>
      <c r="AD260">
        <v>10105</v>
      </c>
      <c r="AE260" s="13" t="s">
        <v>906</v>
      </c>
      <c r="AF260" t="s">
        <v>353</v>
      </c>
      <c r="AG260" s="1" t="s">
        <v>335</v>
      </c>
      <c r="AH260" s="2" t="s">
        <v>559</v>
      </c>
      <c r="AI260" s="1">
        <v>0</v>
      </c>
      <c r="AJ260">
        <v>0</v>
      </c>
      <c r="AK260">
        <v>0</v>
      </c>
      <c r="AL260" s="5">
        <v>102</v>
      </c>
      <c r="AM260" s="5">
        <v>2</v>
      </c>
      <c r="AN260" t="s">
        <v>1132</v>
      </c>
      <c r="AO260" t="s">
        <v>1115</v>
      </c>
    </row>
    <row r="261" spans="1:41" x14ac:dyDescent="0.15">
      <c r="A261">
        <v>20411</v>
      </c>
      <c r="B261">
        <v>204</v>
      </c>
      <c r="C261" t="s">
        <v>1159</v>
      </c>
      <c r="D261" t="s">
        <v>337</v>
      </c>
      <c r="E261">
        <v>4</v>
      </c>
      <c r="F261" s="5">
        <v>1007</v>
      </c>
      <c r="G261" s="5" t="s">
        <v>1091</v>
      </c>
      <c r="H261" s="6" t="s">
        <v>734</v>
      </c>
      <c r="I261">
        <v>20412</v>
      </c>
      <c r="J261" t="s">
        <v>324</v>
      </c>
      <c r="K261" s="5">
        <v>26900</v>
      </c>
      <c r="L261" s="5">
        <f t="shared" si="4"/>
        <v>3</v>
      </c>
      <c r="M261">
        <v>40000</v>
      </c>
      <c r="N261">
        <v>0</v>
      </c>
      <c r="O261">
        <v>999</v>
      </c>
      <c r="P261" s="1" t="s">
        <v>332</v>
      </c>
      <c r="U261" t="s">
        <v>576</v>
      </c>
      <c r="V261" s="6" t="s">
        <v>689</v>
      </c>
      <c r="W261" s="5" t="s">
        <v>690</v>
      </c>
      <c r="X261" s="5" t="s">
        <v>691</v>
      </c>
      <c r="Y261">
        <v>106</v>
      </c>
      <c r="Z261">
        <v>106</v>
      </c>
      <c r="AB261">
        <v>1050601</v>
      </c>
      <c r="AC261">
        <v>1050602</v>
      </c>
      <c r="AD261">
        <v>10106</v>
      </c>
      <c r="AE261" s="13" t="s">
        <v>909</v>
      </c>
      <c r="AF261" t="s">
        <v>354</v>
      </c>
      <c r="AG261" s="1" t="s">
        <v>335</v>
      </c>
      <c r="AH261" s="2" t="s">
        <v>559</v>
      </c>
      <c r="AI261" s="1">
        <v>0</v>
      </c>
      <c r="AJ261">
        <v>0</v>
      </c>
      <c r="AK261">
        <v>0</v>
      </c>
      <c r="AL261" s="5">
        <v>101</v>
      </c>
      <c r="AM261" s="5">
        <v>1</v>
      </c>
      <c r="AN261" t="s">
        <v>1133</v>
      </c>
      <c r="AO261" t="s">
        <v>1116</v>
      </c>
    </row>
    <row r="262" spans="1:41" x14ac:dyDescent="0.15">
      <c r="A262">
        <v>20412</v>
      </c>
      <c r="B262">
        <v>204</v>
      </c>
      <c r="C262" t="s">
        <v>1160</v>
      </c>
      <c r="D262" t="s">
        <v>339</v>
      </c>
      <c r="E262">
        <v>3</v>
      </c>
      <c r="F262" s="5">
        <v>1007</v>
      </c>
      <c r="G262" s="5" t="s">
        <v>1091</v>
      </c>
      <c r="H262" s="6" t="s">
        <v>735</v>
      </c>
      <c r="I262">
        <v>20501</v>
      </c>
      <c r="J262" t="s">
        <v>325</v>
      </c>
      <c r="K262" s="5">
        <v>27000</v>
      </c>
      <c r="L262" s="5">
        <f t="shared" si="4"/>
        <v>1</v>
      </c>
      <c r="M262">
        <v>40000</v>
      </c>
      <c r="N262">
        <v>0</v>
      </c>
      <c r="O262">
        <v>999</v>
      </c>
      <c r="P262" s="1" t="s">
        <v>332</v>
      </c>
      <c r="U262" t="s">
        <v>577</v>
      </c>
      <c r="V262" s="6" t="s">
        <v>689</v>
      </c>
      <c r="W262" s="5" t="s">
        <v>690</v>
      </c>
      <c r="X262" s="5" t="s">
        <v>691</v>
      </c>
      <c r="AE262" s="14"/>
      <c r="AG262" s="1"/>
      <c r="AH262" s="2"/>
      <c r="AI262" s="1">
        <v>0</v>
      </c>
      <c r="AJ262">
        <v>0</v>
      </c>
      <c r="AK262">
        <v>0</v>
      </c>
      <c r="AL262" s="5">
        <v>102</v>
      </c>
      <c r="AM262" s="5">
        <v>5</v>
      </c>
      <c r="AN262" t="s">
        <v>1135</v>
      </c>
      <c r="AO262" t="s">
        <v>1119</v>
      </c>
    </row>
    <row r="263" spans="1:41" x14ac:dyDescent="0.15">
      <c r="A263">
        <v>20501</v>
      </c>
      <c r="B263">
        <v>205</v>
      </c>
      <c r="C263" t="s">
        <v>907</v>
      </c>
      <c r="D263" t="s">
        <v>339</v>
      </c>
      <c r="E263">
        <v>4</v>
      </c>
      <c r="F263" s="5">
        <v>1007</v>
      </c>
      <c r="G263" s="5" t="s">
        <v>1091</v>
      </c>
      <c r="H263" s="6" t="s">
        <v>736</v>
      </c>
      <c r="I263">
        <v>20502</v>
      </c>
      <c r="J263" t="s">
        <v>326</v>
      </c>
      <c r="K263" s="5">
        <v>27100</v>
      </c>
      <c r="L263" s="5">
        <f t="shared" si="4"/>
        <v>3</v>
      </c>
      <c r="M263">
        <v>50000</v>
      </c>
      <c r="N263">
        <v>0</v>
      </c>
      <c r="O263">
        <v>999</v>
      </c>
      <c r="P263" s="1" t="s">
        <v>332</v>
      </c>
      <c r="U263" t="s">
        <v>578</v>
      </c>
      <c r="V263" s="6" t="s">
        <v>689</v>
      </c>
      <c r="W263" s="5" t="s">
        <v>690</v>
      </c>
      <c r="X263" s="5" t="s">
        <v>691</v>
      </c>
      <c r="Y263">
        <v>31</v>
      </c>
      <c r="Z263">
        <v>31</v>
      </c>
      <c r="AB263">
        <v>1050801</v>
      </c>
      <c r="AC263">
        <v>1050802</v>
      </c>
      <c r="AD263">
        <v>10108</v>
      </c>
      <c r="AE263" s="12" t="s">
        <v>770</v>
      </c>
      <c r="AF263" t="s">
        <v>338</v>
      </c>
      <c r="AG263" s="1" t="s">
        <v>335</v>
      </c>
      <c r="AH263" s="2" t="s">
        <v>559</v>
      </c>
      <c r="AI263" s="1">
        <v>0</v>
      </c>
      <c r="AJ263">
        <v>0</v>
      </c>
      <c r="AK263">
        <v>0</v>
      </c>
      <c r="AL263" s="5">
        <v>101</v>
      </c>
      <c r="AM263" s="5">
        <v>1</v>
      </c>
      <c r="AN263" t="s">
        <v>1130</v>
      </c>
      <c r="AO263" t="s">
        <v>1116</v>
      </c>
    </row>
    <row r="264" spans="1:41" x14ac:dyDescent="0.15">
      <c r="A264">
        <v>20502</v>
      </c>
      <c r="B264">
        <v>205</v>
      </c>
      <c r="C264" t="s">
        <v>908</v>
      </c>
      <c r="D264" t="s">
        <v>345</v>
      </c>
      <c r="E264">
        <v>4</v>
      </c>
      <c r="F264" s="5">
        <v>1007</v>
      </c>
      <c r="G264" s="5" t="s">
        <v>1091</v>
      </c>
      <c r="H264" s="6" t="s">
        <v>737</v>
      </c>
      <c r="I264">
        <v>20503</v>
      </c>
      <c r="J264" t="s">
        <v>327</v>
      </c>
      <c r="K264" s="5">
        <v>27200</v>
      </c>
      <c r="L264" s="5">
        <f t="shared" si="4"/>
        <v>30</v>
      </c>
      <c r="M264">
        <v>50000</v>
      </c>
      <c r="N264">
        <v>0</v>
      </c>
      <c r="O264">
        <v>999</v>
      </c>
      <c r="P264" s="1" t="s">
        <v>332</v>
      </c>
      <c r="U264" t="s">
        <v>579</v>
      </c>
      <c r="V264" s="6" t="s">
        <v>689</v>
      </c>
      <c r="W264" s="5" t="s">
        <v>690</v>
      </c>
      <c r="X264" s="5" t="s">
        <v>691</v>
      </c>
      <c r="Y264">
        <v>112</v>
      </c>
      <c r="Z264">
        <v>112</v>
      </c>
      <c r="AB264">
        <v>1050901</v>
      </c>
      <c r="AC264">
        <v>1050902</v>
      </c>
      <c r="AD264">
        <v>10109</v>
      </c>
      <c r="AE264" s="13" t="s">
        <v>771</v>
      </c>
      <c r="AF264" t="s">
        <v>340</v>
      </c>
      <c r="AG264" s="1" t="s">
        <v>335</v>
      </c>
      <c r="AH264" s="2" t="s">
        <v>559</v>
      </c>
      <c r="AI264" s="1">
        <v>0</v>
      </c>
      <c r="AJ264">
        <v>0</v>
      </c>
      <c r="AK264">
        <v>0</v>
      </c>
      <c r="AL264" s="5">
        <v>102</v>
      </c>
      <c r="AM264" s="5">
        <v>3</v>
      </c>
      <c r="AN264" t="s">
        <v>1131</v>
      </c>
      <c r="AO264" t="s">
        <v>1114</v>
      </c>
    </row>
    <row r="265" spans="1:41" x14ac:dyDescent="0.15">
      <c r="A265">
        <v>20503</v>
      </c>
      <c r="B265">
        <v>205</v>
      </c>
      <c r="C265" t="s">
        <v>910</v>
      </c>
      <c r="D265" t="s">
        <v>330</v>
      </c>
      <c r="E265">
        <v>3</v>
      </c>
      <c r="F265" s="5">
        <v>1007</v>
      </c>
      <c r="G265" s="5" t="s">
        <v>1091</v>
      </c>
      <c r="H265" s="6" t="s">
        <v>738</v>
      </c>
      <c r="I265">
        <v>20504</v>
      </c>
      <c r="J265" t="s">
        <v>307</v>
      </c>
      <c r="K265" s="5">
        <v>27300</v>
      </c>
      <c r="L265" s="5">
        <f t="shared" si="4"/>
        <v>1</v>
      </c>
      <c r="M265">
        <v>50000</v>
      </c>
      <c r="N265">
        <v>0</v>
      </c>
      <c r="O265">
        <v>999</v>
      </c>
      <c r="P265" s="1" t="s">
        <v>332</v>
      </c>
      <c r="U265" t="s">
        <v>580</v>
      </c>
      <c r="V265" s="6" t="s">
        <v>689</v>
      </c>
      <c r="W265" s="5" t="s">
        <v>690</v>
      </c>
      <c r="X265" s="5" t="s">
        <v>691</v>
      </c>
      <c r="AE265" s="13"/>
      <c r="AG265" s="1"/>
      <c r="AH265" s="2"/>
      <c r="AI265" s="1">
        <v>0</v>
      </c>
      <c r="AJ265">
        <v>0</v>
      </c>
      <c r="AK265">
        <v>0</v>
      </c>
      <c r="AL265" s="5">
        <v>101</v>
      </c>
      <c r="AM265" s="5">
        <v>5</v>
      </c>
      <c r="AN265" t="s">
        <v>1135</v>
      </c>
      <c r="AO265" t="s">
        <v>1119</v>
      </c>
    </row>
    <row r="266" spans="1:41" x14ac:dyDescent="0.15">
      <c r="A266">
        <v>20504</v>
      </c>
      <c r="B266">
        <v>205</v>
      </c>
      <c r="C266" t="s">
        <v>911</v>
      </c>
      <c r="D266" t="s">
        <v>337</v>
      </c>
      <c r="E266">
        <v>4</v>
      </c>
      <c r="F266" s="5">
        <v>1007</v>
      </c>
      <c r="G266" s="5" t="s">
        <v>1091</v>
      </c>
      <c r="H266" s="6" t="s">
        <v>739</v>
      </c>
      <c r="I266">
        <v>20505</v>
      </c>
      <c r="J266" t="s">
        <v>309</v>
      </c>
      <c r="K266" s="5">
        <v>27400</v>
      </c>
      <c r="L266" s="5">
        <f t="shared" si="4"/>
        <v>3</v>
      </c>
      <c r="M266">
        <v>50000</v>
      </c>
      <c r="N266">
        <v>0</v>
      </c>
      <c r="O266">
        <v>999</v>
      </c>
      <c r="P266" s="1" t="s">
        <v>332</v>
      </c>
      <c r="U266" t="s">
        <v>581</v>
      </c>
      <c r="V266" s="6" t="s">
        <v>689</v>
      </c>
      <c r="W266" s="5" t="s">
        <v>690</v>
      </c>
      <c r="X266" s="5" t="s">
        <v>691</v>
      </c>
      <c r="Y266">
        <v>35</v>
      </c>
      <c r="Z266">
        <v>35</v>
      </c>
      <c r="AB266">
        <v>1010201</v>
      </c>
      <c r="AC266">
        <v>1010202</v>
      </c>
      <c r="AD266">
        <v>10102</v>
      </c>
      <c r="AE266" s="13" t="s">
        <v>772</v>
      </c>
      <c r="AF266" t="s">
        <v>346</v>
      </c>
      <c r="AG266" s="1" t="s">
        <v>335</v>
      </c>
      <c r="AH266" s="2" t="s">
        <v>560</v>
      </c>
      <c r="AI266" s="1">
        <v>0</v>
      </c>
      <c r="AJ266">
        <v>0</v>
      </c>
      <c r="AK266">
        <v>0</v>
      </c>
      <c r="AL266" s="5">
        <v>102</v>
      </c>
      <c r="AM266" s="5">
        <v>2</v>
      </c>
      <c r="AN266" t="s">
        <v>1132</v>
      </c>
      <c r="AO266" t="s">
        <v>1115</v>
      </c>
    </row>
    <row r="267" spans="1:41" x14ac:dyDescent="0.15">
      <c r="A267">
        <v>20505</v>
      </c>
      <c r="B267">
        <v>205</v>
      </c>
      <c r="C267" t="s">
        <v>912</v>
      </c>
      <c r="D267" t="s">
        <v>339</v>
      </c>
      <c r="E267">
        <v>4</v>
      </c>
      <c r="F267" s="5">
        <v>1007</v>
      </c>
      <c r="G267" s="5" t="s">
        <v>1091</v>
      </c>
      <c r="H267" s="6" t="s">
        <v>740</v>
      </c>
      <c r="I267">
        <v>20506</v>
      </c>
      <c r="J267" t="s">
        <v>321</v>
      </c>
      <c r="K267" s="5">
        <v>27500</v>
      </c>
      <c r="L267" s="5">
        <f t="shared" si="4"/>
        <v>3</v>
      </c>
      <c r="M267">
        <v>50000</v>
      </c>
      <c r="N267">
        <v>0</v>
      </c>
      <c r="O267">
        <v>999</v>
      </c>
      <c r="P267" s="1" t="s">
        <v>332</v>
      </c>
      <c r="U267" t="s">
        <v>582</v>
      </c>
      <c r="V267" s="6" t="s">
        <v>689</v>
      </c>
      <c r="W267" s="5" t="s">
        <v>690</v>
      </c>
      <c r="X267" s="5" t="s">
        <v>691</v>
      </c>
      <c r="Y267">
        <v>126</v>
      </c>
      <c r="Z267">
        <v>126</v>
      </c>
      <c r="AB267">
        <v>1010301</v>
      </c>
      <c r="AC267">
        <v>1010302</v>
      </c>
      <c r="AD267">
        <v>10103</v>
      </c>
      <c r="AE267" s="13" t="s">
        <v>773</v>
      </c>
      <c r="AF267" t="s">
        <v>349</v>
      </c>
      <c r="AG267" s="1" t="s">
        <v>335</v>
      </c>
      <c r="AH267" s="2" t="s">
        <v>561</v>
      </c>
      <c r="AI267" s="1">
        <v>0</v>
      </c>
      <c r="AJ267">
        <v>0</v>
      </c>
      <c r="AK267">
        <v>0</v>
      </c>
      <c r="AL267" s="5">
        <v>101</v>
      </c>
      <c r="AM267" s="5">
        <v>1</v>
      </c>
      <c r="AN267" t="s">
        <v>1133</v>
      </c>
      <c r="AO267" t="s">
        <v>1116</v>
      </c>
    </row>
    <row r="268" spans="1:41" x14ac:dyDescent="0.15">
      <c r="A268">
        <v>20506</v>
      </c>
      <c r="B268">
        <v>205</v>
      </c>
      <c r="C268" t="s">
        <v>913</v>
      </c>
      <c r="D268" t="s">
        <v>345</v>
      </c>
      <c r="E268">
        <v>3</v>
      </c>
      <c r="F268" s="5">
        <v>1007</v>
      </c>
      <c r="G268" s="5" t="s">
        <v>1091</v>
      </c>
      <c r="H268" s="6" t="s">
        <v>741</v>
      </c>
      <c r="I268">
        <v>20507</v>
      </c>
      <c r="J268" t="s">
        <v>322</v>
      </c>
      <c r="K268" s="5">
        <v>27600</v>
      </c>
      <c r="L268" s="5">
        <f t="shared" si="4"/>
        <v>1</v>
      </c>
      <c r="M268">
        <v>50000</v>
      </c>
      <c r="N268">
        <v>0</v>
      </c>
      <c r="O268">
        <v>999</v>
      </c>
      <c r="P268" s="1" t="s">
        <v>332</v>
      </c>
      <c r="U268" t="s">
        <v>583</v>
      </c>
      <c r="V268" s="6" t="s">
        <v>689</v>
      </c>
      <c r="W268" s="5" t="s">
        <v>690</v>
      </c>
      <c r="X268" s="5" t="s">
        <v>691</v>
      </c>
      <c r="AE268" s="13"/>
      <c r="AG268" s="1"/>
      <c r="AH268" s="2"/>
      <c r="AI268" s="1">
        <v>0</v>
      </c>
      <c r="AJ268">
        <v>0</v>
      </c>
      <c r="AK268">
        <v>0</v>
      </c>
      <c r="AL268" s="5">
        <v>102</v>
      </c>
      <c r="AM268" s="5">
        <v>5</v>
      </c>
      <c r="AN268" t="s">
        <v>1135</v>
      </c>
      <c r="AO268" t="s">
        <v>1119</v>
      </c>
    </row>
    <row r="269" spans="1:41" x14ac:dyDescent="0.15">
      <c r="A269">
        <v>20507</v>
      </c>
      <c r="B269">
        <v>205</v>
      </c>
      <c r="C269" t="s">
        <v>914</v>
      </c>
      <c r="D269" t="s">
        <v>330</v>
      </c>
      <c r="E269">
        <v>4</v>
      </c>
      <c r="F269" s="5">
        <v>1007</v>
      </c>
      <c r="G269" s="5" t="s">
        <v>1091</v>
      </c>
      <c r="H269" s="6" t="s">
        <v>866</v>
      </c>
      <c r="I269">
        <v>20508</v>
      </c>
      <c r="J269" t="s">
        <v>323</v>
      </c>
      <c r="K269" s="5">
        <v>27700</v>
      </c>
      <c r="L269" s="5">
        <f t="shared" si="4"/>
        <v>3</v>
      </c>
      <c r="M269">
        <v>50000</v>
      </c>
      <c r="N269">
        <v>0</v>
      </c>
      <c r="O269">
        <v>999</v>
      </c>
      <c r="P269" s="1" t="s">
        <v>332</v>
      </c>
      <c r="U269" t="s">
        <v>584</v>
      </c>
      <c r="V269" s="6" t="s">
        <v>689</v>
      </c>
      <c r="W269" s="5" t="s">
        <v>690</v>
      </c>
      <c r="X269" s="5" t="s">
        <v>691</v>
      </c>
      <c r="Y269">
        <v>38</v>
      </c>
      <c r="Z269">
        <v>38</v>
      </c>
      <c r="AB269">
        <v>1010501</v>
      </c>
      <c r="AC269">
        <v>1010502</v>
      </c>
      <c r="AD269">
        <v>10105</v>
      </c>
      <c r="AE269" s="13" t="s">
        <v>770</v>
      </c>
      <c r="AF269" t="s">
        <v>353</v>
      </c>
      <c r="AG269" s="1" t="s">
        <v>335</v>
      </c>
      <c r="AH269" s="2" t="s">
        <v>559</v>
      </c>
      <c r="AI269" s="1">
        <v>0</v>
      </c>
      <c r="AJ269">
        <v>0</v>
      </c>
      <c r="AK269">
        <v>0</v>
      </c>
      <c r="AL269" s="5">
        <v>101</v>
      </c>
      <c r="AM269" s="5">
        <v>1</v>
      </c>
      <c r="AN269" t="s">
        <v>1130</v>
      </c>
      <c r="AO269" t="s">
        <v>1116</v>
      </c>
    </row>
    <row r="270" spans="1:41" x14ac:dyDescent="0.15">
      <c r="A270">
        <v>20508</v>
      </c>
      <c r="B270">
        <v>205</v>
      </c>
      <c r="C270" t="s">
        <v>915</v>
      </c>
      <c r="D270" t="s">
        <v>337</v>
      </c>
      <c r="E270">
        <v>4</v>
      </c>
      <c r="F270" s="5">
        <v>1007</v>
      </c>
      <c r="G270" s="5" t="s">
        <v>1091</v>
      </c>
      <c r="H270" s="6" t="s">
        <v>733</v>
      </c>
      <c r="I270">
        <v>20509</v>
      </c>
      <c r="J270" t="s">
        <v>324</v>
      </c>
      <c r="K270" s="5">
        <v>27800</v>
      </c>
      <c r="L270" s="5">
        <f t="shared" si="4"/>
        <v>30</v>
      </c>
      <c r="M270">
        <v>50000</v>
      </c>
      <c r="N270">
        <v>0</v>
      </c>
      <c r="O270">
        <v>999</v>
      </c>
      <c r="P270" s="1" t="s">
        <v>332</v>
      </c>
      <c r="U270" t="s">
        <v>585</v>
      </c>
      <c r="V270" s="6" t="s">
        <v>689</v>
      </c>
      <c r="W270" s="5" t="s">
        <v>690</v>
      </c>
      <c r="X270" s="5" t="s">
        <v>691</v>
      </c>
      <c r="Y270">
        <v>136</v>
      </c>
      <c r="Z270">
        <v>136</v>
      </c>
      <c r="AB270">
        <v>1010601</v>
      </c>
      <c r="AC270">
        <v>1010602</v>
      </c>
      <c r="AD270">
        <v>10106</v>
      </c>
      <c r="AE270" s="13" t="s">
        <v>771</v>
      </c>
      <c r="AF270" t="s">
        <v>354</v>
      </c>
      <c r="AG270" s="1" t="s">
        <v>335</v>
      </c>
      <c r="AH270" s="2" t="s">
        <v>559</v>
      </c>
      <c r="AI270" s="1">
        <v>0</v>
      </c>
      <c r="AJ270">
        <v>0</v>
      </c>
      <c r="AK270">
        <v>0</v>
      </c>
      <c r="AL270" s="5">
        <v>102</v>
      </c>
      <c r="AM270" s="5">
        <v>3</v>
      </c>
      <c r="AN270" t="s">
        <v>1131</v>
      </c>
      <c r="AO270" t="s">
        <v>1114</v>
      </c>
    </row>
    <row r="271" spans="1:41" x14ac:dyDescent="0.15">
      <c r="A271">
        <v>20509</v>
      </c>
      <c r="B271">
        <v>205</v>
      </c>
      <c r="C271" t="s">
        <v>916</v>
      </c>
      <c r="D271" t="s">
        <v>339</v>
      </c>
      <c r="E271">
        <v>3</v>
      </c>
      <c r="F271" s="5">
        <v>1007</v>
      </c>
      <c r="G271" s="5" t="s">
        <v>1091</v>
      </c>
      <c r="H271" s="6" t="s">
        <v>734</v>
      </c>
      <c r="I271">
        <v>20510</v>
      </c>
      <c r="J271" t="s">
        <v>325</v>
      </c>
      <c r="K271" s="5">
        <v>27900</v>
      </c>
      <c r="L271" s="5">
        <f t="shared" si="4"/>
        <v>1</v>
      </c>
      <c r="M271">
        <v>50000</v>
      </c>
      <c r="N271">
        <v>0</v>
      </c>
      <c r="O271">
        <v>999</v>
      </c>
      <c r="P271" s="1" t="s">
        <v>332</v>
      </c>
      <c r="U271" t="s">
        <v>586</v>
      </c>
      <c r="V271" s="6" t="s">
        <v>689</v>
      </c>
      <c r="W271" s="5" t="s">
        <v>690</v>
      </c>
      <c r="X271" s="5" t="s">
        <v>691</v>
      </c>
      <c r="AE271" s="13"/>
      <c r="AG271" s="1"/>
      <c r="AH271" s="2"/>
      <c r="AI271" s="1">
        <v>0</v>
      </c>
      <c r="AJ271">
        <v>0</v>
      </c>
      <c r="AK271">
        <v>0</v>
      </c>
      <c r="AL271" s="5">
        <v>101</v>
      </c>
      <c r="AM271" s="5">
        <v>5</v>
      </c>
      <c r="AN271" t="s">
        <v>1135</v>
      </c>
      <c r="AO271" t="s">
        <v>1119</v>
      </c>
    </row>
    <row r="272" spans="1:41" x14ac:dyDescent="0.15">
      <c r="A272">
        <v>20510</v>
      </c>
      <c r="B272">
        <v>205</v>
      </c>
      <c r="C272" t="s">
        <v>917</v>
      </c>
      <c r="D272" t="s">
        <v>330</v>
      </c>
      <c r="E272">
        <v>4</v>
      </c>
      <c r="F272" s="5">
        <v>1007</v>
      </c>
      <c r="G272" s="5" t="s">
        <v>1091</v>
      </c>
      <c r="H272" s="6" t="s">
        <v>735</v>
      </c>
      <c r="I272">
        <v>20511</v>
      </c>
      <c r="J272" t="s">
        <v>326</v>
      </c>
      <c r="K272" s="5">
        <v>28000</v>
      </c>
      <c r="L272" s="5">
        <f t="shared" si="4"/>
        <v>3</v>
      </c>
      <c r="M272">
        <v>50000</v>
      </c>
      <c r="N272">
        <v>0</v>
      </c>
      <c r="O272">
        <v>999</v>
      </c>
      <c r="P272" s="1" t="s">
        <v>332</v>
      </c>
      <c r="U272" t="s">
        <v>587</v>
      </c>
      <c r="V272" s="6" t="s">
        <v>689</v>
      </c>
      <c r="W272" s="5" t="s">
        <v>690</v>
      </c>
      <c r="X272" s="5" t="s">
        <v>691</v>
      </c>
      <c r="Y272">
        <v>41</v>
      </c>
      <c r="Z272">
        <v>41</v>
      </c>
      <c r="AB272">
        <v>1010801</v>
      </c>
      <c r="AC272">
        <v>1010802</v>
      </c>
      <c r="AD272">
        <v>10108</v>
      </c>
      <c r="AE272" s="13" t="s">
        <v>772</v>
      </c>
      <c r="AF272" t="s">
        <v>338</v>
      </c>
      <c r="AG272" s="1" t="s">
        <v>335</v>
      </c>
      <c r="AH272" s="2" t="s">
        <v>559</v>
      </c>
      <c r="AI272" s="1">
        <v>0</v>
      </c>
      <c r="AJ272">
        <v>0</v>
      </c>
      <c r="AK272">
        <v>0</v>
      </c>
      <c r="AL272" s="5">
        <v>102</v>
      </c>
      <c r="AM272" s="5">
        <v>2</v>
      </c>
      <c r="AN272" t="s">
        <v>1132</v>
      </c>
      <c r="AO272" t="s">
        <v>1115</v>
      </c>
    </row>
    <row r="273" spans="1:41" x14ac:dyDescent="0.15">
      <c r="A273">
        <v>20511</v>
      </c>
      <c r="B273">
        <v>205</v>
      </c>
      <c r="C273" t="s">
        <v>918</v>
      </c>
      <c r="D273" t="s">
        <v>337</v>
      </c>
      <c r="E273">
        <v>4</v>
      </c>
      <c r="F273" s="5">
        <v>1007</v>
      </c>
      <c r="G273" s="5" t="s">
        <v>1091</v>
      </c>
      <c r="H273" s="6" t="s">
        <v>736</v>
      </c>
      <c r="I273">
        <v>20512</v>
      </c>
      <c r="J273" t="s">
        <v>327</v>
      </c>
      <c r="K273" s="5">
        <v>28100</v>
      </c>
      <c r="L273" s="5">
        <f t="shared" si="4"/>
        <v>3</v>
      </c>
      <c r="M273">
        <v>50000</v>
      </c>
      <c r="N273">
        <v>0</v>
      </c>
      <c r="O273">
        <v>999</v>
      </c>
      <c r="P273" s="1" t="s">
        <v>332</v>
      </c>
      <c r="U273" t="s">
        <v>588</v>
      </c>
      <c r="V273" s="6" t="s">
        <v>689</v>
      </c>
      <c r="W273" s="5" t="s">
        <v>690</v>
      </c>
      <c r="X273" s="5" t="s">
        <v>691</v>
      </c>
      <c r="Y273">
        <v>147</v>
      </c>
      <c r="Z273">
        <v>147</v>
      </c>
      <c r="AB273">
        <v>1010901</v>
      </c>
      <c r="AC273">
        <v>1010902</v>
      </c>
      <c r="AD273">
        <v>10109</v>
      </c>
      <c r="AE273" s="13" t="s">
        <v>773</v>
      </c>
      <c r="AF273" t="s">
        <v>340</v>
      </c>
      <c r="AG273" s="1" t="s">
        <v>335</v>
      </c>
      <c r="AH273" s="2" t="s">
        <v>559</v>
      </c>
      <c r="AI273" s="1">
        <v>0</v>
      </c>
      <c r="AJ273">
        <v>0</v>
      </c>
      <c r="AK273">
        <v>0</v>
      </c>
      <c r="AL273" s="5">
        <v>101</v>
      </c>
      <c r="AM273" s="5">
        <v>1</v>
      </c>
      <c r="AN273" t="s">
        <v>1133</v>
      </c>
      <c r="AO273" t="s">
        <v>1116</v>
      </c>
    </row>
    <row r="274" spans="1:41" x14ac:dyDescent="0.15">
      <c r="A274">
        <v>20512</v>
      </c>
      <c r="B274">
        <v>205</v>
      </c>
      <c r="C274" t="s">
        <v>919</v>
      </c>
      <c r="D274" t="s">
        <v>339</v>
      </c>
      <c r="E274">
        <v>3</v>
      </c>
      <c r="F274" s="5">
        <v>1007</v>
      </c>
      <c r="G274" s="5" t="s">
        <v>1091</v>
      </c>
      <c r="H274" s="6" t="s">
        <v>737</v>
      </c>
      <c r="I274">
        <v>20601</v>
      </c>
      <c r="J274" t="s">
        <v>307</v>
      </c>
      <c r="K274" s="5">
        <v>28200</v>
      </c>
      <c r="L274" s="5">
        <f t="shared" si="4"/>
        <v>1</v>
      </c>
      <c r="M274">
        <v>50000</v>
      </c>
      <c r="N274">
        <v>0</v>
      </c>
      <c r="O274">
        <v>999</v>
      </c>
      <c r="P274" s="1" t="s">
        <v>332</v>
      </c>
      <c r="U274" t="s">
        <v>589</v>
      </c>
      <c r="V274" s="6" t="s">
        <v>689</v>
      </c>
      <c r="W274" s="5" t="s">
        <v>690</v>
      </c>
      <c r="X274" s="5" t="s">
        <v>691</v>
      </c>
      <c r="AE274" s="14"/>
      <c r="AG274" s="1"/>
      <c r="AH274" s="2"/>
      <c r="AI274" s="1">
        <v>0</v>
      </c>
      <c r="AJ274">
        <v>0</v>
      </c>
      <c r="AK274">
        <v>0</v>
      </c>
      <c r="AL274" s="5">
        <v>102</v>
      </c>
      <c r="AM274" s="5">
        <v>5</v>
      </c>
      <c r="AN274" t="s">
        <v>1135</v>
      </c>
      <c r="AO274" t="s">
        <v>1119</v>
      </c>
    </row>
    <row r="275" spans="1:41" x14ac:dyDescent="0.15">
      <c r="A275">
        <v>20601</v>
      </c>
      <c r="B275">
        <v>206</v>
      </c>
      <c r="C275" t="s">
        <v>920</v>
      </c>
      <c r="D275" t="s">
        <v>339</v>
      </c>
      <c r="E275">
        <v>4</v>
      </c>
      <c r="F275" s="5">
        <v>1007</v>
      </c>
      <c r="G275" s="5" t="s">
        <v>1091</v>
      </c>
      <c r="H275" s="6" t="s">
        <v>738</v>
      </c>
      <c r="I275">
        <v>20602</v>
      </c>
      <c r="J275" t="s">
        <v>309</v>
      </c>
      <c r="K275" s="5">
        <v>28300</v>
      </c>
      <c r="L275" s="5">
        <f t="shared" si="4"/>
        <v>3</v>
      </c>
      <c r="M275">
        <v>60000</v>
      </c>
      <c r="N275">
        <v>0</v>
      </c>
      <c r="O275">
        <v>999</v>
      </c>
      <c r="P275" s="1" t="s">
        <v>332</v>
      </c>
      <c r="U275" t="s">
        <v>590</v>
      </c>
      <c r="V275" s="6" t="s">
        <v>689</v>
      </c>
      <c r="W275" s="5" t="s">
        <v>690</v>
      </c>
      <c r="X275" s="5" t="s">
        <v>691</v>
      </c>
      <c r="Y275">
        <v>47</v>
      </c>
      <c r="Z275">
        <v>47</v>
      </c>
      <c r="AB275">
        <v>1010201</v>
      </c>
      <c r="AC275">
        <v>1010202</v>
      </c>
      <c r="AD275">
        <v>10102</v>
      </c>
      <c r="AE275" s="12" t="s">
        <v>774</v>
      </c>
      <c r="AF275" t="s">
        <v>346</v>
      </c>
      <c r="AG275" s="1" t="s">
        <v>335</v>
      </c>
      <c r="AH275" s="2" t="s">
        <v>560</v>
      </c>
      <c r="AI275" s="1">
        <v>0</v>
      </c>
      <c r="AJ275">
        <v>0</v>
      </c>
      <c r="AK275">
        <v>0</v>
      </c>
      <c r="AL275" s="5">
        <v>101</v>
      </c>
      <c r="AM275" s="5">
        <v>1</v>
      </c>
      <c r="AN275" t="s">
        <v>1130</v>
      </c>
      <c r="AO275" t="s">
        <v>1116</v>
      </c>
    </row>
    <row r="276" spans="1:41" x14ac:dyDescent="0.15">
      <c r="A276">
        <v>20602</v>
      </c>
      <c r="B276">
        <v>206</v>
      </c>
      <c r="C276" t="s">
        <v>921</v>
      </c>
      <c r="D276" t="s">
        <v>345</v>
      </c>
      <c r="E276">
        <v>4</v>
      </c>
      <c r="F276" s="5">
        <v>1007</v>
      </c>
      <c r="G276" s="5" t="s">
        <v>1091</v>
      </c>
      <c r="H276" s="6" t="s">
        <v>739</v>
      </c>
      <c r="I276">
        <v>20603</v>
      </c>
      <c r="J276" t="s">
        <v>321</v>
      </c>
      <c r="K276" s="5">
        <v>28400</v>
      </c>
      <c r="L276" s="5">
        <f t="shared" si="4"/>
        <v>30</v>
      </c>
      <c r="M276">
        <v>60000</v>
      </c>
      <c r="N276">
        <v>0</v>
      </c>
      <c r="O276">
        <v>999</v>
      </c>
      <c r="P276" s="1" t="s">
        <v>332</v>
      </c>
      <c r="U276" t="s">
        <v>591</v>
      </c>
      <c r="V276" s="6" t="s">
        <v>689</v>
      </c>
      <c r="W276" s="5" t="s">
        <v>690</v>
      </c>
      <c r="X276" s="5" t="s">
        <v>691</v>
      </c>
      <c r="Y276">
        <v>168</v>
      </c>
      <c r="Z276">
        <v>168</v>
      </c>
      <c r="AB276">
        <v>1010301</v>
      </c>
      <c r="AC276">
        <v>1010302</v>
      </c>
      <c r="AD276">
        <v>10103</v>
      </c>
      <c r="AE276" s="13" t="s">
        <v>775</v>
      </c>
      <c r="AF276" t="s">
        <v>349</v>
      </c>
      <c r="AG276" s="1" t="s">
        <v>335</v>
      </c>
      <c r="AH276" s="2" t="s">
        <v>561</v>
      </c>
      <c r="AI276" s="1">
        <v>0</v>
      </c>
      <c r="AJ276">
        <v>0</v>
      </c>
      <c r="AK276">
        <v>0</v>
      </c>
      <c r="AL276" s="5">
        <v>102</v>
      </c>
      <c r="AM276" s="5">
        <v>3</v>
      </c>
      <c r="AN276" t="s">
        <v>1131</v>
      </c>
      <c r="AO276" t="s">
        <v>1114</v>
      </c>
    </row>
    <row r="277" spans="1:41" x14ac:dyDescent="0.15">
      <c r="A277">
        <v>20603</v>
      </c>
      <c r="B277">
        <v>206</v>
      </c>
      <c r="C277" t="s">
        <v>922</v>
      </c>
      <c r="D277" t="s">
        <v>330</v>
      </c>
      <c r="E277">
        <v>3</v>
      </c>
      <c r="F277" s="5">
        <v>1007</v>
      </c>
      <c r="G277" s="5" t="s">
        <v>1091</v>
      </c>
      <c r="H277" s="6" t="s">
        <v>740</v>
      </c>
      <c r="I277">
        <v>20604</v>
      </c>
      <c r="J277" t="s">
        <v>322</v>
      </c>
      <c r="K277" s="5">
        <v>28500</v>
      </c>
      <c r="L277" s="5">
        <f t="shared" si="4"/>
        <v>1</v>
      </c>
      <c r="M277">
        <v>60000</v>
      </c>
      <c r="N277">
        <v>0</v>
      </c>
      <c r="O277">
        <v>999</v>
      </c>
      <c r="P277" s="1" t="s">
        <v>332</v>
      </c>
      <c r="U277" t="s">
        <v>592</v>
      </c>
      <c r="V277" s="6" t="s">
        <v>689</v>
      </c>
      <c r="W277" s="5" t="s">
        <v>690</v>
      </c>
      <c r="X277" s="5" t="s">
        <v>691</v>
      </c>
      <c r="AE277" s="13"/>
      <c r="AG277" s="1"/>
      <c r="AH277" s="2"/>
      <c r="AI277" s="1">
        <v>0</v>
      </c>
      <c r="AJ277">
        <v>0</v>
      </c>
      <c r="AK277">
        <v>0</v>
      </c>
      <c r="AL277" s="5">
        <v>101</v>
      </c>
      <c r="AM277" s="5">
        <v>5</v>
      </c>
      <c r="AN277" t="s">
        <v>1135</v>
      </c>
      <c r="AO277" t="s">
        <v>1119</v>
      </c>
    </row>
    <row r="278" spans="1:41" x14ac:dyDescent="0.15">
      <c r="A278">
        <v>20604</v>
      </c>
      <c r="B278">
        <v>206</v>
      </c>
      <c r="C278" t="s">
        <v>923</v>
      </c>
      <c r="D278" t="s">
        <v>337</v>
      </c>
      <c r="E278">
        <v>4</v>
      </c>
      <c r="F278" s="5">
        <v>1007</v>
      </c>
      <c r="G278" s="5" t="s">
        <v>1091</v>
      </c>
      <c r="H278" s="6" t="s">
        <v>741</v>
      </c>
      <c r="I278">
        <v>20605</v>
      </c>
      <c r="J278" t="s">
        <v>323</v>
      </c>
      <c r="K278" s="5">
        <v>28600</v>
      </c>
      <c r="L278" s="5">
        <f t="shared" si="4"/>
        <v>3</v>
      </c>
      <c r="M278">
        <v>60000</v>
      </c>
      <c r="N278">
        <v>0</v>
      </c>
      <c r="O278">
        <v>999</v>
      </c>
      <c r="P278" s="1" t="s">
        <v>332</v>
      </c>
      <c r="U278" t="s">
        <v>593</v>
      </c>
      <c r="V278" s="6" t="s">
        <v>689</v>
      </c>
      <c r="W278" s="5" t="s">
        <v>690</v>
      </c>
      <c r="X278" s="5" t="s">
        <v>691</v>
      </c>
      <c r="Y278">
        <v>50</v>
      </c>
      <c r="Z278">
        <v>50</v>
      </c>
      <c r="AB278">
        <v>1010501</v>
      </c>
      <c r="AC278">
        <v>1010502</v>
      </c>
      <c r="AD278">
        <v>10105</v>
      </c>
      <c r="AE278" s="13" t="s">
        <v>776</v>
      </c>
      <c r="AF278" t="s">
        <v>353</v>
      </c>
      <c r="AG278" s="1" t="s">
        <v>335</v>
      </c>
      <c r="AH278" s="2" t="s">
        <v>559</v>
      </c>
      <c r="AI278" s="1">
        <v>0</v>
      </c>
      <c r="AJ278">
        <v>0</v>
      </c>
      <c r="AK278">
        <v>0</v>
      </c>
      <c r="AL278" s="5">
        <v>102</v>
      </c>
      <c r="AM278" s="5">
        <v>2</v>
      </c>
      <c r="AN278" t="s">
        <v>1132</v>
      </c>
      <c r="AO278" t="s">
        <v>1115</v>
      </c>
    </row>
    <row r="279" spans="1:41" x14ac:dyDescent="0.15">
      <c r="A279">
        <v>20605</v>
      </c>
      <c r="B279">
        <v>206</v>
      </c>
      <c r="C279" t="s">
        <v>924</v>
      </c>
      <c r="D279" t="s">
        <v>339</v>
      </c>
      <c r="E279">
        <v>4</v>
      </c>
      <c r="F279" s="5">
        <v>1007</v>
      </c>
      <c r="G279" s="5" t="s">
        <v>1091</v>
      </c>
      <c r="H279" s="6" t="s">
        <v>866</v>
      </c>
      <c r="I279">
        <v>20606</v>
      </c>
      <c r="J279" t="s">
        <v>324</v>
      </c>
      <c r="K279" s="5">
        <v>28700</v>
      </c>
      <c r="L279" s="5">
        <f t="shared" si="4"/>
        <v>3</v>
      </c>
      <c r="M279">
        <v>60000</v>
      </c>
      <c r="N279">
        <v>0</v>
      </c>
      <c r="O279">
        <v>999</v>
      </c>
      <c r="P279" s="1" t="s">
        <v>332</v>
      </c>
      <c r="U279" t="s">
        <v>594</v>
      </c>
      <c r="V279" s="6" t="s">
        <v>689</v>
      </c>
      <c r="W279" s="5" t="s">
        <v>690</v>
      </c>
      <c r="X279" s="5" t="s">
        <v>691</v>
      </c>
      <c r="Y279">
        <v>178</v>
      </c>
      <c r="Z279">
        <v>178</v>
      </c>
      <c r="AB279">
        <v>1010601</v>
      </c>
      <c r="AC279">
        <v>1010602</v>
      </c>
      <c r="AD279">
        <v>10106</v>
      </c>
      <c r="AE279" s="13" t="s">
        <v>777</v>
      </c>
      <c r="AF279" t="s">
        <v>354</v>
      </c>
      <c r="AG279" s="1" t="s">
        <v>335</v>
      </c>
      <c r="AH279" s="2" t="s">
        <v>559</v>
      </c>
      <c r="AI279" s="1">
        <v>0</v>
      </c>
      <c r="AJ279">
        <v>0</v>
      </c>
      <c r="AK279">
        <v>0</v>
      </c>
      <c r="AL279" s="5">
        <v>101</v>
      </c>
      <c r="AM279" s="5">
        <v>1</v>
      </c>
      <c r="AN279" t="s">
        <v>1133</v>
      </c>
      <c r="AO279" t="s">
        <v>1116</v>
      </c>
    </row>
    <row r="280" spans="1:41" x14ac:dyDescent="0.15">
      <c r="A280">
        <v>20606</v>
      </c>
      <c r="B280">
        <v>206</v>
      </c>
      <c r="C280" t="s">
        <v>925</v>
      </c>
      <c r="D280" t="s">
        <v>345</v>
      </c>
      <c r="E280">
        <v>3</v>
      </c>
      <c r="F280" s="5">
        <v>1007</v>
      </c>
      <c r="G280" s="5" t="s">
        <v>1091</v>
      </c>
      <c r="H280" s="6" t="s">
        <v>733</v>
      </c>
      <c r="I280">
        <v>20607</v>
      </c>
      <c r="J280" t="s">
        <v>325</v>
      </c>
      <c r="K280" s="5">
        <v>28800</v>
      </c>
      <c r="L280" s="5">
        <f t="shared" si="4"/>
        <v>1</v>
      </c>
      <c r="M280">
        <v>60000</v>
      </c>
      <c r="N280">
        <v>0</v>
      </c>
      <c r="O280">
        <v>999</v>
      </c>
      <c r="P280" s="1" t="s">
        <v>332</v>
      </c>
      <c r="U280" t="s">
        <v>595</v>
      </c>
      <c r="V280" s="6" t="s">
        <v>689</v>
      </c>
      <c r="W280" s="5" t="s">
        <v>690</v>
      </c>
      <c r="X280" s="5" t="s">
        <v>691</v>
      </c>
      <c r="AE280" s="13"/>
      <c r="AG280" s="1"/>
      <c r="AH280" s="2"/>
      <c r="AI280" s="1">
        <v>0</v>
      </c>
      <c r="AJ280">
        <v>0</v>
      </c>
      <c r="AK280">
        <v>0</v>
      </c>
      <c r="AL280" s="5">
        <v>102</v>
      </c>
      <c r="AM280" s="5">
        <v>5</v>
      </c>
      <c r="AN280" t="s">
        <v>1135</v>
      </c>
      <c r="AO280" t="s">
        <v>1119</v>
      </c>
    </row>
    <row r="281" spans="1:41" x14ac:dyDescent="0.15">
      <c r="A281">
        <v>20607</v>
      </c>
      <c r="B281">
        <v>206</v>
      </c>
      <c r="C281" t="s">
        <v>926</v>
      </c>
      <c r="D281" t="s">
        <v>330</v>
      </c>
      <c r="E281">
        <v>4</v>
      </c>
      <c r="F281" s="5">
        <v>1007</v>
      </c>
      <c r="G281" s="5" t="s">
        <v>1091</v>
      </c>
      <c r="H281" s="6" t="s">
        <v>734</v>
      </c>
      <c r="I281">
        <v>20608</v>
      </c>
      <c r="J281" t="s">
        <v>326</v>
      </c>
      <c r="K281" s="5">
        <v>28900</v>
      </c>
      <c r="L281" s="5">
        <f t="shared" si="4"/>
        <v>3</v>
      </c>
      <c r="M281">
        <v>60000</v>
      </c>
      <c r="N281">
        <v>0</v>
      </c>
      <c r="O281">
        <v>999</v>
      </c>
      <c r="P281" s="1" t="s">
        <v>332</v>
      </c>
      <c r="U281" t="s">
        <v>596</v>
      </c>
      <c r="V281" s="6" t="s">
        <v>689</v>
      </c>
      <c r="W281" s="5" t="s">
        <v>690</v>
      </c>
      <c r="X281" s="5" t="s">
        <v>691</v>
      </c>
      <c r="Y281">
        <v>53</v>
      </c>
      <c r="Z281">
        <v>53</v>
      </c>
      <c r="AB281">
        <v>1010801</v>
      </c>
      <c r="AC281">
        <v>1010802</v>
      </c>
      <c r="AD281">
        <v>10108</v>
      </c>
      <c r="AE281" s="13" t="s">
        <v>951</v>
      </c>
      <c r="AF281" t="s">
        <v>338</v>
      </c>
      <c r="AG281" s="1" t="s">
        <v>335</v>
      </c>
      <c r="AH281" s="2" t="s">
        <v>559</v>
      </c>
      <c r="AI281" s="1">
        <v>0</v>
      </c>
      <c r="AJ281">
        <v>0</v>
      </c>
      <c r="AK281">
        <v>0</v>
      </c>
      <c r="AL281" s="5">
        <v>101</v>
      </c>
      <c r="AM281" s="5">
        <v>1</v>
      </c>
      <c r="AN281" t="s">
        <v>1130</v>
      </c>
      <c r="AO281" t="s">
        <v>1116</v>
      </c>
    </row>
    <row r="282" spans="1:41" x14ac:dyDescent="0.15">
      <c r="A282">
        <v>20608</v>
      </c>
      <c r="B282">
        <v>206</v>
      </c>
      <c r="C282" t="s">
        <v>927</v>
      </c>
      <c r="D282" t="s">
        <v>337</v>
      </c>
      <c r="E282">
        <v>4</v>
      </c>
      <c r="F282" s="5">
        <v>1007</v>
      </c>
      <c r="G282" s="5" t="s">
        <v>1091</v>
      </c>
      <c r="H282" s="6" t="s">
        <v>735</v>
      </c>
      <c r="I282">
        <v>20609</v>
      </c>
      <c r="J282" t="s">
        <v>327</v>
      </c>
      <c r="K282" s="5">
        <v>29000</v>
      </c>
      <c r="L282" s="5">
        <f t="shared" si="4"/>
        <v>30</v>
      </c>
      <c r="M282">
        <v>60000</v>
      </c>
      <c r="N282">
        <v>0</v>
      </c>
      <c r="O282">
        <v>999</v>
      </c>
      <c r="P282" s="1" t="s">
        <v>332</v>
      </c>
      <c r="U282" t="s">
        <v>597</v>
      </c>
      <c r="V282" s="6" t="s">
        <v>689</v>
      </c>
      <c r="W282" s="5" t="s">
        <v>690</v>
      </c>
      <c r="X282" s="5" t="s">
        <v>691</v>
      </c>
      <c r="Y282">
        <v>189</v>
      </c>
      <c r="Z282">
        <v>189</v>
      </c>
      <c r="AB282">
        <v>1010901</v>
      </c>
      <c r="AC282">
        <v>1010902</v>
      </c>
      <c r="AD282">
        <v>10109</v>
      </c>
      <c r="AE282" s="13" t="s">
        <v>953</v>
      </c>
      <c r="AF282" t="s">
        <v>340</v>
      </c>
      <c r="AG282" s="1" t="s">
        <v>335</v>
      </c>
      <c r="AH282" s="2" t="s">
        <v>559</v>
      </c>
      <c r="AI282" s="1">
        <v>0</v>
      </c>
      <c r="AJ282">
        <v>0</v>
      </c>
      <c r="AK282">
        <v>0</v>
      </c>
      <c r="AL282" s="5">
        <v>102</v>
      </c>
      <c r="AM282" s="5">
        <v>3</v>
      </c>
      <c r="AN282" t="s">
        <v>1131</v>
      </c>
      <c r="AO282" t="s">
        <v>1114</v>
      </c>
    </row>
    <row r="283" spans="1:41" x14ac:dyDescent="0.15">
      <c r="A283">
        <v>20609</v>
      </c>
      <c r="B283">
        <v>206</v>
      </c>
      <c r="C283" t="s">
        <v>928</v>
      </c>
      <c r="D283" t="s">
        <v>339</v>
      </c>
      <c r="E283">
        <v>3</v>
      </c>
      <c r="F283" s="5">
        <v>1007</v>
      </c>
      <c r="G283" s="5" t="s">
        <v>1091</v>
      </c>
      <c r="H283" s="6" t="s">
        <v>736</v>
      </c>
      <c r="I283">
        <v>20610</v>
      </c>
      <c r="J283" t="s">
        <v>307</v>
      </c>
      <c r="K283" s="5">
        <v>29100</v>
      </c>
      <c r="L283" s="5">
        <f t="shared" si="4"/>
        <v>1</v>
      </c>
      <c r="M283">
        <v>60000</v>
      </c>
      <c r="N283">
        <v>0</v>
      </c>
      <c r="O283">
        <v>999</v>
      </c>
      <c r="P283" s="1" t="s">
        <v>332</v>
      </c>
      <c r="U283" t="s">
        <v>598</v>
      </c>
      <c r="V283" s="6" t="s">
        <v>689</v>
      </c>
      <c r="W283" s="5" t="s">
        <v>690</v>
      </c>
      <c r="X283" s="5" t="s">
        <v>691</v>
      </c>
      <c r="AE283" s="13"/>
      <c r="AG283" s="1"/>
      <c r="AH283" s="2"/>
      <c r="AI283" s="1">
        <v>0</v>
      </c>
      <c r="AJ283">
        <v>0</v>
      </c>
      <c r="AK283">
        <v>0</v>
      </c>
      <c r="AL283" s="5">
        <v>101</v>
      </c>
      <c r="AM283" s="5">
        <v>5</v>
      </c>
      <c r="AN283" t="s">
        <v>1135</v>
      </c>
      <c r="AO283" t="s">
        <v>1119</v>
      </c>
    </row>
    <row r="284" spans="1:41" x14ac:dyDescent="0.15">
      <c r="A284">
        <v>20610</v>
      </c>
      <c r="B284">
        <v>206</v>
      </c>
      <c r="C284" t="s">
        <v>929</v>
      </c>
      <c r="D284" t="s">
        <v>330</v>
      </c>
      <c r="E284">
        <v>4</v>
      </c>
      <c r="F284" s="5">
        <v>1007</v>
      </c>
      <c r="G284" s="5" t="s">
        <v>1091</v>
      </c>
      <c r="H284" s="6" t="s">
        <v>737</v>
      </c>
      <c r="I284">
        <v>20611</v>
      </c>
      <c r="J284" t="s">
        <v>309</v>
      </c>
      <c r="K284" s="5">
        <v>29200</v>
      </c>
      <c r="L284" s="5">
        <f t="shared" si="4"/>
        <v>3</v>
      </c>
      <c r="M284">
        <v>60000</v>
      </c>
      <c r="N284">
        <v>0</v>
      </c>
      <c r="O284">
        <v>999</v>
      </c>
      <c r="P284" s="1" t="s">
        <v>332</v>
      </c>
      <c r="U284" t="s">
        <v>599</v>
      </c>
      <c r="V284" s="6" t="s">
        <v>689</v>
      </c>
      <c r="W284" s="5" t="s">
        <v>690</v>
      </c>
      <c r="X284" s="5" t="s">
        <v>691</v>
      </c>
      <c r="Y284">
        <v>59</v>
      </c>
      <c r="Z284">
        <v>59</v>
      </c>
      <c r="AB284">
        <v>1010201</v>
      </c>
      <c r="AC284">
        <v>1010202</v>
      </c>
      <c r="AD284">
        <v>10102</v>
      </c>
      <c r="AE284" s="13" t="s">
        <v>776</v>
      </c>
      <c r="AF284" t="s">
        <v>346</v>
      </c>
      <c r="AG284" s="1" t="s">
        <v>335</v>
      </c>
      <c r="AH284" s="2" t="s">
        <v>560</v>
      </c>
      <c r="AI284" s="1">
        <v>0</v>
      </c>
      <c r="AJ284">
        <v>0</v>
      </c>
      <c r="AK284">
        <v>0</v>
      </c>
      <c r="AL284" s="5">
        <v>102</v>
      </c>
      <c r="AM284" s="5">
        <v>2</v>
      </c>
      <c r="AN284" t="s">
        <v>1132</v>
      </c>
      <c r="AO284" t="s">
        <v>1115</v>
      </c>
    </row>
    <row r="285" spans="1:41" x14ac:dyDescent="0.15">
      <c r="A285">
        <v>20611</v>
      </c>
      <c r="B285">
        <v>206</v>
      </c>
      <c r="C285" t="s">
        <v>930</v>
      </c>
      <c r="D285" t="s">
        <v>337</v>
      </c>
      <c r="E285">
        <v>4</v>
      </c>
      <c r="F285" s="5">
        <v>1007</v>
      </c>
      <c r="G285" s="5" t="s">
        <v>1091</v>
      </c>
      <c r="H285" s="6" t="s">
        <v>738</v>
      </c>
      <c r="I285">
        <v>20612</v>
      </c>
      <c r="J285" t="s">
        <v>321</v>
      </c>
      <c r="K285" s="5">
        <v>29300</v>
      </c>
      <c r="L285" s="5">
        <f t="shared" si="4"/>
        <v>3</v>
      </c>
      <c r="M285">
        <v>60000</v>
      </c>
      <c r="N285">
        <v>0</v>
      </c>
      <c r="O285">
        <v>999</v>
      </c>
      <c r="P285" s="1" t="s">
        <v>332</v>
      </c>
      <c r="U285" t="s">
        <v>600</v>
      </c>
      <c r="V285" s="6" t="s">
        <v>689</v>
      </c>
      <c r="W285" s="5" t="s">
        <v>690</v>
      </c>
      <c r="X285" s="5" t="s">
        <v>691</v>
      </c>
      <c r="Y285">
        <v>210</v>
      </c>
      <c r="Z285">
        <v>210</v>
      </c>
      <c r="AB285">
        <v>1010301</v>
      </c>
      <c r="AC285">
        <v>1010302</v>
      </c>
      <c r="AD285">
        <v>10103</v>
      </c>
      <c r="AE285" s="13" t="s">
        <v>777</v>
      </c>
      <c r="AF285" t="s">
        <v>349</v>
      </c>
      <c r="AG285" s="1" t="s">
        <v>335</v>
      </c>
      <c r="AH285" s="2" t="s">
        <v>561</v>
      </c>
      <c r="AI285" s="1">
        <v>0</v>
      </c>
      <c r="AJ285">
        <v>0</v>
      </c>
      <c r="AK285">
        <v>0</v>
      </c>
      <c r="AL285" s="5">
        <v>101</v>
      </c>
      <c r="AM285" s="5">
        <v>1</v>
      </c>
      <c r="AN285" t="s">
        <v>1133</v>
      </c>
      <c r="AO285" t="s">
        <v>1116</v>
      </c>
    </row>
    <row r="286" spans="1:41" x14ac:dyDescent="0.15">
      <c r="A286">
        <v>20612</v>
      </c>
      <c r="B286">
        <v>206</v>
      </c>
      <c r="C286" t="s">
        <v>931</v>
      </c>
      <c r="D286" t="s">
        <v>339</v>
      </c>
      <c r="E286">
        <v>3</v>
      </c>
      <c r="F286" s="5">
        <v>1007</v>
      </c>
      <c r="G286" s="5" t="s">
        <v>1091</v>
      </c>
      <c r="H286" s="6" t="s">
        <v>739</v>
      </c>
      <c r="I286">
        <v>20701</v>
      </c>
      <c r="J286" t="s">
        <v>322</v>
      </c>
      <c r="K286" s="5">
        <v>29400</v>
      </c>
      <c r="L286" s="5">
        <f t="shared" si="4"/>
        <v>1</v>
      </c>
      <c r="M286">
        <v>60000</v>
      </c>
      <c r="N286">
        <v>0</v>
      </c>
      <c r="O286">
        <v>999</v>
      </c>
      <c r="P286" s="1" t="s">
        <v>332</v>
      </c>
      <c r="U286" t="s">
        <v>601</v>
      </c>
      <c r="V286" s="6" t="s">
        <v>689</v>
      </c>
      <c r="W286" s="5" t="s">
        <v>690</v>
      </c>
      <c r="X286" s="5" t="s">
        <v>691</v>
      </c>
      <c r="AE286" s="14"/>
      <c r="AG286" s="1"/>
      <c r="AH286" s="2"/>
      <c r="AI286" s="1">
        <v>0</v>
      </c>
      <c r="AJ286">
        <v>0</v>
      </c>
      <c r="AK286">
        <v>0</v>
      </c>
      <c r="AL286" s="5">
        <v>102</v>
      </c>
      <c r="AM286" s="5">
        <v>5</v>
      </c>
      <c r="AN286" t="s">
        <v>1135</v>
      </c>
      <c r="AO286" t="s">
        <v>1119</v>
      </c>
    </row>
    <row r="287" spans="1:41" x14ac:dyDescent="0.15">
      <c r="A287">
        <v>20701</v>
      </c>
      <c r="B287">
        <v>207</v>
      </c>
      <c r="C287" t="s">
        <v>932</v>
      </c>
      <c r="D287" t="s">
        <v>339</v>
      </c>
      <c r="E287">
        <v>4</v>
      </c>
      <c r="F287" s="5">
        <v>1007</v>
      </c>
      <c r="G287" s="5" t="s">
        <v>1091</v>
      </c>
      <c r="H287" s="6" t="s">
        <v>740</v>
      </c>
      <c r="I287">
        <v>20702</v>
      </c>
      <c r="J287" t="s">
        <v>323</v>
      </c>
      <c r="K287" s="5">
        <v>29500</v>
      </c>
      <c r="L287" s="5">
        <f t="shared" si="4"/>
        <v>3</v>
      </c>
      <c r="M287">
        <v>70000</v>
      </c>
      <c r="N287">
        <v>0</v>
      </c>
      <c r="O287">
        <v>999</v>
      </c>
      <c r="P287" s="1" t="s">
        <v>332</v>
      </c>
      <c r="U287" t="s">
        <v>602</v>
      </c>
      <c r="V287" s="6" t="s">
        <v>689</v>
      </c>
      <c r="W287" s="5" t="s">
        <v>690</v>
      </c>
      <c r="X287" s="5" t="s">
        <v>691</v>
      </c>
      <c r="Y287">
        <v>62</v>
      </c>
      <c r="Z287">
        <v>62</v>
      </c>
      <c r="AB287">
        <v>1010501</v>
      </c>
      <c r="AC287">
        <v>1010502</v>
      </c>
      <c r="AD287">
        <v>10105</v>
      </c>
      <c r="AE287" s="12" t="s">
        <v>778</v>
      </c>
      <c r="AF287" t="s">
        <v>353</v>
      </c>
      <c r="AG287" s="1" t="s">
        <v>335</v>
      </c>
      <c r="AH287" s="2" t="s">
        <v>559</v>
      </c>
      <c r="AI287" s="1">
        <v>0</v>
      </c>
      <c r="AJ287">
        <v>0</v>
      </c>
      <c r="AK287">
        <v>0</v>
      </c>
      <c r="AL287" s="5">
        <v>101</v>
      </c>
      <c r="AM287" s="5">
        <v>1</v>
      </c>
      <c r="AN287" t="s">
        <v>1130</v>
      </c>
      <c r="AO287" t="s">
        <v>1116</v>
      </c>
    </row>
    <row r="288" spans="1:41" x14ac:dyDescent="0.15">
      <c r="A288">
        <v>20702</v>
      </c>
      <c r="B288">
        <v>207</v>
      </c>
      <c r="C288" t="s">
        <v>933</v>
      </c>
      <c r="D288" t="s">
        <v>345</v>
      </c>
      <c r="E288">
        <v>4</v>
      </c>
      <c r="F288" s="5">
        <v>1007</v>
      </c>
      <c r="G288" s="5" t="s">
        <v>1091</v>
      </c>
      <c r="H288" s="6" t="s">
        <v>741</v>
      </c>
      <c r="I288">
        <v>20703</v>
      </c>
      <c r="J288" t="s">
        <v>324</v>
      </c>
      <c r="K288" s="5">
        <v>29600</v>
      </c>
      <c r="L288" s="5">
        <f t="shared" si="4"/>
        <v>30</v>
      </c>
      <c r="M288">
        <v>70000</v>
      </c>
      <c r="N288">
        <v>0</v>
      </c>
      <c r="O288">
        <v>999</v>
      </c>
      <c r="P288" s="1" t="s">
        <v>332</v>
      </c>
      <c r="U288" t="s">
        <v>603</v>
      </c>
      <c r="V288" s="6" t="s">
        <v>689</v>
      </c>
      <c r="W288" s="5" t="s">
        <v>690</v>
      </c>
      <c r="X288" s="5" t="s">
        <v>691</v>
      </c>
      <c r="Y288">
        <v>220</v>
      </c>
      <c r="Z288">
        <v>220</v>
      </c>
      <c r="AB288">
        <v>1010601</v>
      </c>
      <c r="AC288">
        <v>1010602</v>
      </c>
      <c r="AD288">
        <v>10106</v>
      </c>
      <c r="AE288" s="13" t="s">
        <v>779</v>
      </c>
      <c r="AF288" t="s">
        <v>354</v>
      </c>
      <c r="AG288" s="1" t="s">
        <v>335</v>
      </c>
      <c r="AH288" s="2" t="s">
        <v>559</v>
      </c>
      <c r="AI288" s="1">
        <v>0</v>
      </c>
      <c r="AJ288">
        <v>0</v>
      </c>
      <c r="AK288">
        <v>0</v>
      </c>
      <c r="AL288" s="5">
        <v>102</v>
      </c>
      <c r="AM288" s="5">
        <v>3</v>
      </c>
      <c r="AN288" t="s">
        <v>1131</v>
      </c>
      <c r="AO288" t="s">
        <v>1114</v>
      </c>
    </row>
    <row r="289" spans="1:41" x14ac:dyDescent="0.15">
      <c r="A289">
        <v>20703</v>
      </c>
      <c r="B289">
        <v>207</v>
      </c>
      <c r="C289" t="s">
        <v>934</v>
      </c>
      <c r="D289" t="s">
        <v>330</v>
      </c>
      <c r="E289">
        <v>3</v>
      </c>
      <c r="F289" s="5">
        <v>1007</v>
      </c>
      <c r="G289" s="5" t="s">
        <v>1091</v>
      </c>
      <c r="H289" s="6" t="s">
        <v>866</v>
      </c>
      <c r="I289">
        <v>20704</v>
      </c>
      <c r="J289" t="s">
        <v>325</v>
      </c>
      <c r="K289" s="5">
        <v>29700</v>
      </c>
      <c r="L289" s="5">
        <f t="shared" si="4"/>
        <v>1</v>
      </c>
      <c r="M289">
        <v>70000</v>
      </c>
      <c r="N289">
        <v>0</v>
      </c>
      <c r="O289">
        <v>999</v>
      </c>
      <c r="P289" s="1" t="s">
        <v>332</v>
      </c>
      <c r="U289" t="s">
        <v>604</v>
      </c>
      <c r="V289" s="6" t="s">
        <v>689</v>
      </c>
      <c r="W289" s="5" t="s">
        <v>690</v>
      </c>
      <c r="X289" s="5" t="s">
        <v>691</v>
      </c>
      <c r="AE289" s="13"/>
      <c r="AG289" s="1"/>
      <c r="AH289" s="2"/>
      <c r="AI289" s="1">
        <v>0</v>
      </c>
      <c r="AJ289">
        <v>0</v>
      </c>
      <c r="AK289">
        <v>0</v>
      </c>
      <c r="AL289" s="5">
        <v>101</v>
      </c>
      <c r="AM289" s="5">
        <v>5</v>
      </c>
      <c r="AN289" t="s">
        <v>1135</v>
      </c>
      <c r="AO289" t="s">
        <v>1119</v>
      </c>
    </row>
    <row r="290" spans="1:41" x14ac:dyDescent="0.15">
      <c r="A290">
        <v>20704</v>
      </c>
      <c r="B290">
        <v>207</v>
      </c>
      <c r="C290" t="s">
        <v>935</v>
      </c>
      <c r="D290" t="s">
        <v>337</v>
      </c>
      <c r="E290">
        <v>4</v>
      </c>
      <c r="F290" s="5">
        <v>1007</v>
      </c>
      <c r="G290" s="5" t="s">
        <v>1091</v>
      </c>
      <c r="H290" s="6" t="s">
        <v>733</v>
      </c>
      <c r="I290">
        <v>20705</v>
      </c>
      <c r="J290" t="s">
        <v>326</v>
      </c>
      <c r="K290" s="5">
        <v>29800</v>
      </c>
      <c r="L290" s="5">
        <f t="shared" si="4"/>
        <v>3</v>
      </c>
      <c r="M290">
        <v>70000</v>
      </c>
      <c r="N290">
        <v>0</v>
      </c>
      <c r="O290">
        <v>999</v>
      </c>
      <c r="P290" s="1" t="s">
        <v>332</v>
      </c>
      <c r="U290" t="s">
        <v>605</v>
      </c>
      <c r="V290" s="6" t="s">
        <v>689</v>
      </c>
      <c r="W290" s="5" t="s">
        <v>690</v>
      </c>
      <c r="X290" s="5" t="s">
        <v>691</v>
      </c>
      <c r="Y290">
        <v>65</v>
      </c>
      <c r="Z290">
        <v>65</v>
      </c>
      <c r="AB290">
        <v>1010801</v>
      </c>
      <c r="AC290">
        <v>1010802</v>
      </c>
      <c r="AD290">
        <v>10108</v>
      </c>
      <c r="AE290" s="13" t="s">
        <v>780</v>
      </c>
      <c r="AF290" t="s">
        <v>338</v>
      </c>
      <c r="AG290" s="1" t="s">
        <v>335</v>
      </c>
      <c r="AH290" s="2" t="s">
        <v>559</v>
      </c>
      <c r="AI290" s="1">
        <v>0</v>
      </c>
      <c r="AJ290">
        <v>0</v>
      </c>
      <c r="AK290">
        <v>0</v>
      </c>
      <c r="AL290" s="5">
        <v>102</v>
      </c>
      <c r="AM290" s="5">
        <v>2</v>
      </c>
      <c r="AN290" t="s">
        <v>1132</v>
      </c>
      <c r="AO290" t="s">
        <v>1115</v>
      </c>
    </row>
    <row r="291" spans="1:41" x14ac:dyDescent="0.15">
      <c r="A291">
        <v>20705</v>
      </c>
      <c r="B291">
        <v>207</v>
      </c>
      <c r="C291" t="s">
        <v>936</v>
      </c>
      <c r="D291" t="s">
        <v>339</v>
      </c>
      <c r="E291">
        <v>4</v>
      </c>
      <c r="F291" s="5">
        <v>1007</v>
      </c>
      <c r="G291" s="5" t="s">
        <v>1091</v>
      </c>
      <c r="H291" s="6" t="s">
        <v>734</v>
      </c>
      <c r="I291">
        <v>20706</v>
      </c>
      <c r="J291" t="s">
        <v>327</v>
      </c>
      <c r="K291" s="5">
        <v>29900</v>
      </c>
      <c r="L291" s="5">
        <f t="shared" si="4"/>
        <v>3</v>
      </c>
      <c r="M291">
        <v>70000</v>
      </c>
      <c r="N291">
        <v>0</v>
      </c>
      <c r="O291">
        <v>999</v>
      </c>
      <c r="P291" s="1" t="s">
        <v>332</v>
      </c>
      <c r="U291" t="s">
        <v>606</v>
      </c>
      <c r="V291" s="6" t="s">
        <v>689</v>
      </c>
      <c r="W291" s="5" t="s">
        <v>690</v>
      </c>
      <c r="X291" s="5" t="s">
        <v>691</v>
      </c>
      <c r="Y291">
        <v>231</v>
      </c>
      <c r="Z291">
        <v>231</v>
      </c>
      <c r="AB291">
        <v>1010901</v>
      </c>
      <c r="AC291">
        <v>1010902</v>
      </c>
      <c r="AD291">
        <v>10109</v>
      </c>
      <c r="AE291" s="13" t="s">
        <v>781</v>
      </c>
      <c r="AF291" t="s">
        <v>340</v>
      </c>
      <c r="AG291" s="1" t="s">
        <v>335</v>
      </c>
      <c r="AH291" s="2" t="s">
        <v>559</v>
      </c>
      <c r="AI291" s="1">
        <v>0</v>
      </c>
      <c r="AJ291">
        <v>0</v>
      </c>
      <c r="AK291">
        <v>0</v>
      </c>
      <c r="AL291" s="5">
        <v>101</v>
      </c>
      <c r="AM291" s="5">
        <v>1</v>
      </c>
      <c r="AN291" t="s">
        <v>1133</v>
      </c>
      <c r="AO291" t="s">
        <v>1116</v>
      </c>
    </row>
    <row r="292" spans="1:41" x14ac:dyDescent="0.15">
      <c r="A292">
        <v>20706</v>
      </c>
      <c r="B292">
        <v>207</v>
      </c>
      <c r="C292" t="s">
        <v>937</v>
      </c>
      <c r="D292" t="s">
        <v>345</v>
      </c>
      <c r="E292">
        <v>3</v>
      </c>
      <c r="F292" s="5">
        <v>1007</v>
      </c>
      <c r="G292" s="5" t="s">
        <v>1091</v>
      </c>
      <c r="H292" s="6" t="s">
        <v>735</v>
      </c>
      <c r="I292">
        <v>20707</v>
      </c>
      <c r="J292" t="s">
        <v>307</v>
      </c>
      <c r="K292" s="5">
        <v>30000</v>
      </c>
      <c r="L292" s="5">
        <f t="shared" si="4"/>
        <v>1</v>
      </c>
      <c r="M292">
        <v>70000</v>
      </c>
      <c r="N292">
        <v>0</v>
      </c>
      <c r="O292">
        <v>999</v>
      </c>
      <c r="P292" s="1" t="s">
        <v>332</v>
      </c>
      <c r="U292" t="s">
        <v>607</v>
      </c>
      <c r="V292" s="6" t="s">
        <v>689</v>
      </c>
      <c r="W292" s="5" t="s">
        <v>690</v>
      </c>
      <c r="X292" s="5" t="s">
        <v>691</v>
      </c>
      <c r="AE292" s="13"/>
      <c r="AG292" s="1"/>
      <c r="AH292" s="2"/>
      <c r="AI292" s="1">
        <v>0</v>
      </c>
      <c r="AJ292">
        <v>0</v>
      </c>
      <c r="AK292">
        <v>0</v>
      </c>
      <c r="AL292" s="5">
        <v>102</v>
      </c>
      <c r="AM292" s="5">
        <v>5</v>
      </c>
      <c r="AN292" t="s">
        <v>1135</v>
      </c>
      <c r="AO292" t="s">
        <v>1119</v>
      </c>
    </row>
    <row r="293" spans="1:41" x14ac:dyDescent="0.15">
      <c r="A293">
        <v>20707</v>
      </c>
      <c r="B293">
        <v>207</v>
      </c>
      <c r="C293" t="s">
        <v>938</v>
      </c>
      <c r="D293" t="s">
        <v>330</v>
      </c>
      <c r="E293">
        <v>4</v>
      </c>
      <c r="F293" s="5">
        <v>1007</v>
      </c>
      <c r="G293" s="5" t="s">
        <v>1091</v>
      </c>
      <c r="H293" s="6" t="s">
        <v>736</v>
      </c>
      <c r="I293">
        <v>20708</v>
      </c>
      <c r="J293" t="s">
        <v>309</v>
      </c>
      <c r="K293" s="5">
        <v>30100</v>
      </c>
      <c r="L293" s="5">
        <f t="shared" si="4"/>
        <v>3</v>
      </c>
      <c r="M293">
        <v>70000</v>
      </c>
      <c r="N293">
        <v>0</v>
      </c>
      <c r="O293">
        <v>999</v>
      </c>
      <c r="P293" s="1" t="s">
        <v>332</v>
      </c>
      <c r="U293" t="s">
        <v>608</v>
      </c>
      <c r="V293" s="6" t="s">
        <v>689</v>
      </c>
      <c r="W293" s="5" t="s">
        <v>690</v>
      </c>
      <c r="X293" s="5" t="s">
        <v>691</v>
      </c>
      <c r="Y293">
        <v>71</v>
      </c>
      <c r="Z293">
        <v>71</v>
      </c>
      <c r="AB293">
        <v>1010201</v>
      </c>
      <c r="AC293">
        <v>1010202</v>
      </c>
      <c r="AD293">
        <v>10102</v>
      </c>
      <c r="AE293" s="13" t="s">
        <v>782</v>
      </c>
      <c r="AF293" t="s">
        <v>346</v>
      </c>
      <c r="AG293" s="1" t="s">
        <v>335</v>
      </c>
      <c r="AH293" s="2" t="s">
        <v>560</v>
      </c>
      <c r="AI293" s="1">
        <v>0</v>
      </c>
      <c r="AJ293">
        <v>0</v>
      </c>
      <c r="AK293">
        <v>0</v>
      </c>
      <c r="AL293" s="5">
        <v>101</v>
      </c>
      <c r="AM293" s="5">
        <v>1</v>
      </c>
      <c r="AN293" t="s">
        <v>1130</v>
      </c>
      <c r="AO293" t="s">
        <v>1116</v>
      </c>
    </row>
    <row r="294" spans="1:41" x14ac:dyDescent="0.15">
      <c r="A294">
        <v>20708</v>
      </c>
      <c r="B294">
        <v>207</v>
      </c>
      <c r="C294" t="s">
        <v>939</v>
      </c>
      <c r="D294" t="s">
        <v>337</v>
      </c>
      <c r="E294">
        <v>4</v>
      </c>
      <c r="F294" s="5">
        <v>1007</v>
      </c>
      <c r="G294" s="5" t="s">
        <v>1091</v>
      </c>
      <c r="H294" s="6" t="s">
        <v>737</v>
      </c>
      <c r="I294">
        <v>20709</v>
      </c>
      <c r="J294" t="s">
        <v>321</v>
      </c>
      <c r="K294" s="5">
        <v>30200</v>
      </c>
      <c r="L294" s="5">
        <f t="shared" si="4"/>
        <v>30</v>
      </c>
      <c r="M294">
        <v>70000</v>
      </c>
      <c r="N294">
        <v>0</v>
      </c>
      <c r="O294">
        <v>999</v>
      </c>
      <c r="P294" s="1" t="s">
        <v>332</v>
      </c>
      <c r="U294" t="s">
        <v>609</v>
      </c>
      <c r="V294" s="6" t="s">
        <v>689</v>
      </c>
      <c r="W294" s="5" t="s">
        <v>690</v>
      </c>
      <c r="X294" s="5" t="s">
        <v>691</v>
      </c>
      <c r="Y294">
        <v>252</v>
      </c>
      <c r="Z294">
        <v>252</v>
      </c>
      <c r="AB294">
        <v>1010301</v>
      </c>
      <c r="AC294">
        <v>1010302</v>
      </c>
      <c r="AD294">
        <v>10103</v>
      </c>
      <c r="AE294" s="13" t="s">
        <v>783</v>
      </c>
      <c r="AF294" t="s">
        <v>349</v>
      </c>
      <c r="AG294" s="1" t="s">
        <v>335</v>
      </c>
      <c r="AH294" s="2" t="s">
        <v>561</v>
      </c>
      <c r="AI294" s="1">
        <v>0</v>
      </c>
      <c r="AJ294">
        <v>0</v>
      </c>
      <c r="AK294">
        <v>0</v>
      </c>
      <c r="AL294" s="5">
        <v>102</v>
      </c>
      <c r="AM294" s="5">
        <v>3</v>
      </c>
      <c r="AN294" t="s">
        <v>1131</v>
      </c>
      <c r="AO294" t="s">
        <v>1114</v>
      </c>
    </row>
    <row r="295" spans="1:41" x14ac:dyDescent="0.15">
      <c r="A295">
        <v>20709</v>
      </c>
      <c r="B295">
        <v>207</v>
      </c>
      <c r="C295" t="s">
        <v>940</v>
      </c>
      <c r="D295" t="s">
        <v>339</v>
      </c>
      <c r="E295">
        <v>3</v>
      </c>
      <c r="F295" s="5">
        <v>1007</v>
      </c>
      <c r="G295" s="5" t="s">
        <v>1091</v>
      </c>
      <c r="H295" s="6" t="s">
        <v>738</v>
      </c>
      <c r="I295">
        <v>20710</v>
      </c>
      <c r="J295" t="s">
        <v>322</v>
      </c>
      <c r="K295" s="5">
        <v>30300</v>
      </c>
      <c r="L295" s="5">
        <f t="shared" si="4"/>
        <v>1</v>
      </c>
      <c r="M295">
        <v>70000</v>
      </c>
      <c r="N295">
        <v>0</v>
      </c>
      <c r="O295">
        <v>999</v>
      </c>
      <c r="P295" s="1" t="s">
        <v>332</v>
      </c>
      <c r="U295" t="s">
        <v>610</v>
      </c>
      <c r="V295" s="6" t="s">
        <v>689</v>
      </c>
      <c r="W295" s="5" t="s">
        <v>690</v>
      </c>
      <c r="X295" s="5" t="s">
        <v>691</v>
      </c>
      <c r="AE295" s="13"/>
      <c r="AG295" s="1"/>
      <c r="AH295" s="2"/>
      <c r="AI295" s="1">
        <v>0</v>
      </c>
      <c r="AJ295">
        <v>0</v>
      </c>
      <c r="AK295">
        <v>0</v>
      </c>
      <c r="AL295" s="5">
        <v>101</v>
      </c>
      <c r="AM295" s="5">
        <v>5</v>
      </c>
      <c r="AN295" t="s">
        <v>1135</v>
      </c>
      <c r="AO295" t="s">
        <v>1119</v>
      </c>
    </row>
    <row r="296" spans="1:41" x14ac:dyDescent="0.15">
      <c r="A296">
        <v>20710</v>
      </c>
      <c r="B296">
        <v>207</v>
      </c>
      <c r="C296" t="s">
        <v>941</v>
      </c>
      <c r="D296" t="s">
        <v>330</v>
      </c>
      <c r="E296">
        <v>4</v>
      </c>
      <c r="F296" s="5">
        <v>1007</v>
      </c>
      <c r="G296" s="5" t="s">
        <v>1091</v>
      </c>
      <c r="H296" s="6" t="s">
        <v>739</v>
      </c>
      <c r="I296">
        <v>20711</v>
      </c>
      <c r="J296" t="s">
        <v>323</v>
      </c>
      <c r="K296" s="5">
        <v>30400</v>
      </c>
      <c r="L296" s="5">
        <f t="shared" si="4"/>
        <v>3</v>
      </c>
      <c r="M296">
        <v>70000</v>
      </c>
      <c r="N296">
        <v>0</v>
      </c>
      <c r="O296">
        <v>999</v>
      </c>
      <c r="P296" s="1" t="s">
        <v>332</v>
      </c>
      <c r="U296" t="s">
        <v>611</v>
      </c>
      <c r="V296" s="6" t="s">
        <v>689</v>
      </c>
      <c r="W296" s="5" t="s">
        <v>690</v>
      </c>
      <c r="X296" s="5" t="s">
        <v>691</v>
      </c>
      <c r="Y296">
        <v>74</v>
      </c>
      <c r="Z296">
        <v>74</v>
      </c>
      <c r="AB296">
        <v>1010501</v>
      </c>
      <c r="AC296">
        <v>1010502</v>
      </c>
      <c r="AD296">
        <v>10105</v>
      </c>
      <c r="AE296" s="13" t="s">
        <v>780</v>
      </c>
      <c r="AF296" t="s">
        <v>353</v>
      </c>
      <c r="AG296" s="1" t="s">
        <v>335</v>
      </c>
      <c r="AH296" s="2" t="s">
        <v>559</v>
      </c>
      <c r="AI296" s="1">
        <v>0</v>
      </c>
      <c r="AJ296">
        <v>0</v>
      </c>
      <c r="AK296">
        <v>0</v>
      </c>
      <c r="AL296" s="5">
        <v>102</v>
      </c>
      <c r="AM296" s="5">
        <v>2</v>
      </c>
      <c r="AN296" t="s">
        <v>1132</v>
      </c>
      <c r="AO296" t="s">
        <v>1115</v>
      </c>
    </row>
    <row r="297" spans="1:41" x14ac:dyDescent="0.15">
      <c r="A297">
        <v>20711</v>
      </c>
      <c r="B297">
        <v>207</v>
      </c>
      <c r="C297" t="s">
        <v>942</v>
      </c>
      <c r="D297" t="s">
        <v>337</v>
      </c>
      <c r="E297">
        <v>4</v>
      </c>
      <c r="F297" s="5">
        <v>1007</v>
      </c>
      <c r="G297" s="5" t="s">
        <v>1091</v>
      </c>
      <c r="H297" s="6" t="s">
        <v>740</v>
      </c>
      <c r="I297">
        <v>20712</v>
      </c>
      <c r="J297" t="s">
        <v>324</v>
      </c>
      <c r="K297" s="5">
        <v>30500</v>
      </c>
      <c r="L297" s="5">
        <f t="shared" si="4"/>
        <v>3</v>
      </c>
      <c r="M297">
        <v>70000</v>
      </c>
      <c r="N297">
        <v>0</v>
      </c>
      <c r="O297">
        <v>999</v>
      </c>
      <c r="P297" s="1" t="s">
        <v>332</v>
      </c>
      <c r="U297" t="s">
        <v>612</v>
      </c>
      <c r="V297" s="6" t="s">
        <v>689</v>
      </c>
      <c r="W297" s="5" t="s">
        <v>690</v>
      </c>
      <c r="X297" s="5" t="s">
        <v>691</v>
      </c>
      <c r="Y297">
        <v>262</v>
      </c>
      <c r="Z297">
        <v>262</v>
      </c>
      <c r="AB297">
        <v>1010601</v>
      </c>
      <c r="AC297">
        <v>1010602</v>
      </c>
      <c r="AD297">
        <v>10106</v>
      </c>
      <c r="AE297" s="13" t="s">
        <v>781</v>
      </c>
      <c r="AF297" t="s">
        <v>354</v>
      </c>
      <c r="AG297" s="1" t="s">
        <v>335</v>
      </c>
      <c r="AH297" s="2" t="s">
        <v>559</v>
      </c>
      <c r="AI297" s="1">
        <v>0</v>
      </c>
      <c r="AJ297">
        <v>0</v>
      </c>
      <c r="AK297">
        <v>0</v>
      </c>
      <c r="AL297" s="5">
        <v>101</v>
      </c>
      <c r="AM297" s="5">
        <v>1</v>
      </c>
      <c r="AN297" t="s">
        <v>1133</v>
      </c>
      <c r="AO297" t="s">
        <v>1116</v>
      </c>
    </row>
    <row r="298" spans="1:41" x14ac:dyDescent="0.15">
      <c r="A298">
        <v>20712</v>
      </c>
      <c r="B298">
        <v>207</v>
      </c>
      <c r="C298" t="s">
        <v>943</v>
      </c>
      <c r="D298" t="s">
        <v>339</v>
      </c>
      <c r="E298">
        <v>3</v>
      </c>
      <c r="F298" s="5">
        <v>1007</v>
      </c>
      <c r="G298" s="5" t="s">
        <v>1091</v>
      </c>
      <c r="H298" s="6" t="s">
        <v>741</v>
      </c>
      <c r="I298">
        <v>20801</v>
      </c>
      <c r="J298" t="s">
        <v>325</v>
      </c>
      <c r="K298" s="5">
        <v>30600</v>
      </c>
      <c r="L298" s="5">
        <f t="shared" si="4"/>
        <v>1</v>
      </c>
      <c r="M298">
        <v>70000</v>
      </c>
      <c r="N298">
        <v>0</v>
      </c>
      <c r="O298">
        <v>999</v>
      </c>
      <c r="P298" s="1" t="s">
        <v>332</v>
      </c>
      <c r="U298" t="s">
        <v>613</v>
      </c>
      <c r="V298" s="6" t="s">
        <v>689</v>
      </c>
      <c r="W298" s="5" t="s">
        <v>690</v>
      </c>
      <c r="X298" s="5" t="s">
        <v>691</v>
      </c>
      <c r="AE298" s="14"/>
      <c r="AG298" s="1"/>
      <c r="AH298" s="2"/>
      <c r="AI298" s="1">
        <v>0</v>
      </c>
      <c r="AJ298">
        <v>0</v>
      </c>
      <c r="AK298">
        <v>0</v>
      </c>
      <c r="AL298" s="5">
        <v>102</v>
      </c>
      <c r="AM298" s="5">
        <v>5</v>
      </c>
      <c r="AN298" t="s">
        <v>1135</v>
      </c>
      <c r="AO298" t="s">
        <v>1119</v>
      </c>
    </row>
    <row r="299" spans="1:41" x14ac:dyDescent="0.15">
      <c r="A299">
        <v>20801</v>
      </c>
      <c r="B299">
        <v>208</v>
      </c>
      <c r="C299" t="s">
        <v>944</v>
      </c>
      <c r="D299" t="s">
        <v>339</v>
      </c>
      <c r="E299">
        <v>4</v>
      </c>
      <c r="F299" s="5">
        <v>1007</v>
      </c>
      <c r="G299" s="5" t="s">
        <v>1091</v>
      </c>
      <c r="H299" s="6" t="s">
        <v>866</v>
      </c>
      <c r="I299">
        <v>20802</v>
      </c>
      <c r="J299" t="s">
        <v>326</v>
      </c>
      <c r="K299" s="5">
        <v>30700</v>
      </c>
      <c r="L299" s="5">
        <f t="shared" si="4"/>
        <v>3</v>
      </c>
      <c r="M299">
        <v>80000</v>
      </c>
      <c r="N299">
        <v>0</v>
      </c>
      <c r="O299">
        <v>999</v>
      </c>
      <c r="P299" s="1" t="s">
        <v>332</v>
      </c>
      <c r="U299" t="s">
        <v>563</v>
      </c>
      <c r="V299" s="6" t="s">
        <v>689</v>
      </c>
      <c r="W299" s="5" t="s">
        <v>690</v>
      </c>
      <c r="X299" s="5" t="s">
        <v>691</v>
      </c>
      <c r="Y299">
        <v>77</v>
      </c>
      <c r="Z299">
        <v>77</v>
      </c>
      <c r="AB299">
        <v>1010801</v>
      </c>
      <c r="AC299">
        <v>1010802</v>
      </c>
      <c r="AD299">
        <v>10108</v>
      </c>
      <c r="AE299" s="12" t="s">
        <v>784</v>
      </c>
      <c r="AF299" t="s">
        <v>338</v>
      </c>
      <c r="AG299" s="1" t="s">
        <v>335</v>
      </c>
      <c r="AH299" s="2" t="s">
        <v>559</v>
      </c>
      <c r="AI299" s="1">
        <v>0</v>
      </c>
      <c r="AJ299">
        <v>0</v>
      </c>
      <c r="AK299">
        <v>0</v>
      </c>
      <c r="AL299" s="5">
        <v>101</v>
      </c>
      <c r="AM299" s="5">
        <v>1</v>
      </c>
      <c r="AN299" t="s">
        <v>1130</v>
      </c>
      <c r="AO299" t="s">
        <v>1116</v>
      </c>
    </row>
    <row r="300" spans="1:41" x14ac:dyDescent="0.15">
      <c r="A300">
        <v>20802</v>
      </c>
      <c r="B300">
        <v>208</v>
      </c>
      <c r="C300" t="s">
        <v>945</v>
      </c>
      <c r="D300" t="s">
        <v>345</v>
      </c>
      <c r="E300">
        <v>4</v>
      </c>
      <c r="F300" s="5">
        <v>1007</v>
      </c>
      <c r="G300" s="5" t="s">
        <v>1091</v>
      </c>
      <c r="H300" s="6" t="s">
        <v>733</v>
      </c>
      <c r="I300">
        <v>20803</v>
      </c>
      <c r="J300" t="s">
        <v>327</v>
      </c>
      <c r="K300" s="5">
        <v>30800</v>
      </c>
      <c r="L300" s="5">
        <f t="shared" si="4"/>
        <v>30</v>
      </c>
      <c r="M300">
        <v>80000</v>
      </c>
      <c r="N300">
        <v>0</v>
      </c>
      <c r="O300">
        <v>999</v>
      </c>
      <c r="P300" s="1" t="s">
        <v>332</v>
      </c>
      <c r="U300" t="s">
        <v>564</v>
      </c>
      <c r="V300" s="6" t="s">
        <v>689</v>
      </c>
      <c r="W300" s="5" t="s">
        <v>690</v>
      </c>
      <c r="X300" s="5" t="s">
        <v>691</v>
      </c>
      <c r="Y300">
        <v>273</v>
      </c>
      <c r="Z300">
        <v>273</v>
      </c>
      <c r="AB300">
        <v>1010901</v>
      </c>
      <c r="AC300">
        <v>1010902</v>
      </c>
      <c r="AD300">
        <v>10109</v>
      </c>
      <c r="AE300" s="13" t="s">
        <v>785</v>
      </c>
      <c r="AF300" t="s">
        <v>340</v>
      </c>
      <c r="AG300" s="1" t="s">
        <v>335</v>
      </c>
      <c r="AH300" s="2" t="s">
        <v>559</v>
      </c>
      <c r="AI300" s="1">
        <v>0</v>
      </c>
      <c r="AJ300">
        <v>0</v>
      </c>
      <c r="AK300">
        <v>0</v>
      </c>
      <c r="AL300" s="5">
        <v>102</v>
      </c>
      <c r="AM300" s="5">
        <v>3</v>
      </c>
      <c r="AN300" t="s">
        <v>1131</v>
      </c>
      <c r="AO300" t="s">
        <v>1114</v>
      </c>
    </row>
    <row r="301" spans="1:41" x14ac:dyDescent="0.15">
      <c r="A301">
        <v>20803</v>
      </c>
      <c r="B301">
        <v>208</v>
      </c>
      <c r="C301" t="s">
        <v>946</v>
      </c>
      <c r="D301" t="s">
        <v>330</v>
      </c>
      <c r="E301">
        <v>3</v>
      </c>
      <c r="F301" s="5">
        <v>1007</v>
      </c>
      <c r="G301" s="5" t="s">
        <v>1091</v>
      </c>
      <c r="H301" s="6" t="s">
        <v>734</v>
      </c>
      <c r="I301">
        <v>20804</v>
      </c>
      <c r="J301" t="s">
        <v>307</v>
      </c>
      <c r="K301" s="5">
        <v>30900</v>
      </c>
      <c r="L301" s="5">
        <f t="shared" si="4"/>
        <v>1</v>
      </c>
      <c r="M301">
        <v>80000</v>
      </c>
      <c r="N301">
        <v>0</v>
      </c>
      <c r="O301">
        <v>999</v>
      </c>
      <c r="P301" s="1" t="s">
        <v>332</v>
      </c>
      <c r="U301" t="s">
        <v>565</v>
      </c>
      <c r="V301" s="6" t="s">
        <v>689</v>
      </c>
      <c r="W301" s="5" t="s">
        <v>690</v>
      </c>
      <c r="X301" s="5" t="s">
        <v>691</v>
      </c>
      <c r="AE301" s="13"/>
      <c r="AG301" s="1"/>
      <c r="AH301" s="2"/>
      <c r="AI301" s="1">
        <v>0</v>
      </c>
      <c r="AJ301">
        <v>0</v>
      </c>
      <c r="AK301">
        <v>0</v>
      </c>
      <c r="AL301" s="5">
        <v>101</v>
      </c>
      <c r="AM301" s="5">
        <v>5</v>
      </c>
      <c r="AN301" t="s">
        <v>1135</v>
      </c>
      <c r="AO301" t="s">
        <v>1119</v>
      </c>
    </row>
    <row r="302" spans="1:41" x14ac:dyDescent="0.15">
      <c r="A302">
        <v>20804</v>
      </c>
      <c r="B302">
        <v>208</v>
      </c>
      <c r="C302" t="s">
        <v>947</v>
      </c>
      <c r="D302" t="s">
        <v>337</v>
      </c>
      <c r="E302">
        <v>4</v>
      </c>
      <c r="F302" s="5">
        <v>1007</v>
      </c>
      <c r="G302" s="5" t="s">
        <v>1091</v>
      </c>
      <c r="H302" s="6" t="s">
        <v>735</v>
      </c>
      <c r="I302">
        <v>20805</v>
      </c>
      <c r="J302" t="s">
        <v>309</v>
      </c>
      <c r="K302" s="5">
        <v>31000</v>
      </c>
      <c r="L302" s="5">
        <f t="shared" si="4"/>
        <v>3</v>
      </c>
      <c r="M302">
        <v>80000</v>
      </c>
      <c r="N302">
        <v>0</v>
      </c>
      <c r="O302">
        <v>999</v>
      </c>
      <c r="P302" s="1" t="s">
        <v>332</v>
      </c>
      <c r="U302" t="s">
        <v>566</v>
      </c>
      <c r="V302" s="6" t="s">
        <v>689</v>
      </c>
      <c r="W302" s="5" t="s">
        <v>690</v>
      </c>
      <c r="X302" s="5" t="s">
        <v>691</v>
      </c>
      <c r="Y302">
        <v>83</v>
      </c>
      <c r="Z302">
        <v>83</v>
      </c>
      <c r="AB302">
        <v>1010201</v>
      </c>
      <c r="AC302">
        <v>1010202</v>
      </c>
      <c r="AD302">
        <v>10102</v>
      </c>
      <c r="AE302" s="13" t="s">
        <v>786</v>
      </c>
      <c r="AF302" t="s">
        <v>346</v>
      </c>
      <c r="AG302" s="1" t="s">
        <v>335</v>
      </c>
      <c r="AH302" s="2" t="s">
        <v>560</v>
      </c>
      <c r="AI302" s="1">
        <v>0</v>
      </c>
      <c r="AJ302">
        <v>0</v>
      </c>
      <c r="AK302">
        <v>0</v>
      </c>
      <c r="AL302" s="5">
        <v>102</v>
      </c>
      <c r="AM302" s="5">
        <v>2</v>
      </c>
      <c r="AN302" t="s">
        <v>1132</v>
      </c>
      <c r="AO302" t="s">
        <v>1115</v>
      </c>
    </row>
    <row r="303" spans="1:41" x14ac:dyDescent="0.15">
      <c r="A303">
        <v>20805</v>
      </c>
      <c r="B303">
        <v>208</v>
      </c>
      <c r="C303" t="s">
        <v>948</v>
      </c>
      <c r="D303" t="s">
        <v>339</v>
      </c>
      <c r="E303">
        <v>4</v>
      </c>
      <c r="F303" s="5">
        <v>1007</v>
      </c>
      <c r="G303" s="5" t="s">
        <v>1091</v>
      </c>
      <c r="H303" s="6" t="s">
        <v>736</v>
      </c>
      <c r="I303">
        <v>20806</v>
      </c>
      <c r="J303" t="s">
        <v>321</v>
      </c>
      <c r="K303" s="5">
        <v>31100</v>
      </c>
      <c r="L303" s="5">
        <f t="shared" si="4"/>
        <v>3</v>
      </c>
      <c r="M303">
        <v>80000</v>
      </c>
      <c r="N303">
        <v>0</v>
      </c>
      <c r="O303">
        <v>999</v>
      </c>
      <c r="P303" s="1" t="s">
        <v>332</v>
      </c>
      <c r="U303" t="s">
        <v>567</v>
      </c>
      <c r="V303" s="6" t="s">
        <v>689</v>
      </c>
      <c r="W303" s="5" t="s">
        <v>690</v>
      </c>
      <c r="X303" s="5" t="s">
        <v>691</v>
      </c>
      <c r="Y303">
        <v>294</v>
      </c>
      <c r="Z303">
        <v>294</v>
      </c>
      <c r="AB303">
        <v>1010301</v>
      </c>
      <c r="AC303">
        <v>1010302</v>
      </c>
      <c r="AD303">
        <v>10103</v>
      </c>
      <c r="AE303" s="13" t="s">
        <v>787</v>
      </c>
      <c r="AF303" t="s">
        <v>349</v>
      </c>
      <c r="AG303" s="1" t="s">
        <v>335</v>
      </c>
      <c r="AH303" s="2" t="s">
        <v>561</v>
      </c>
      <c r="AI303" s="1">
        <v>0</v>
      </c>
      <c r="AJ303">
        <v>0</v>
      </c>
      <c r="AK303">
        <v>0</v>
      </c>
      <c r="AL303" s="5">
        <v>101</v>
      </c>
      <c r="AM303" s="5">
        <v>1</v>
      </c>
      <c r="AN303" t="s">
        <v>1133</v>
      </c>
      <c r="AO303" t="s">
        <v>1116</v>
      </c>
    </row>
    <row r="304" spans="1:41" x14ac:dyDescent="0.15">
      <c r="A304">
        <v>20806</v>
      </c>
      <c r="B304">
        <v>208</v>
      </c>
      <c r="C304" t="s">
        <v>949</v>
      </c>
      <c r="D304" t="s">
        <v>345</v>
      </c>
      <c r="E304">
        <v>3</v>
      </c>
      <c r="F304" s="5">
        <v>1007</v>
      </c>
      <c r="G304" s="5" t="s">
        <v>1091</v>
      </c>
      <c r="H304" s="6" t="s">
        <v>737</v>
      </c>
      <c r="I304">
        <v>20807</v>
      </c>
      <c r="J304" t="s">
        <v>322</v>
      </c>
      <c r="K304" s="5">
        <v>31200</v>
      </c>
      <c r="L304" s="5">
        <f t="shared" si="4"/>
        <v>1</v>
      </c>
      <c r="M304">
        <v>80000</v>
      </c>
      <c r="N304">
        <v>0</v>
      </c>
      <c r="O304">
        <v>999</v>
      </c>
      <c r="P304" s="1" t="s">
        <v>332</v>
      </c>
      <c r="U304" t="s">
        <v>568</v>
      </c>
      <c r="V304" s="6" t="s">
        <v>689</v>
      </c>
      <c r="W304" s="5" t="s">
        <v>690</v>
      </c>
      <c r="X304" s="5" t="s">
        <v>691</v>
      </c>
      <c r="AE304" s="13"/>
      <c r="AG304" s="1"/>
      <c r="AH304" s="2"/>
      <c r="AI304" s="1">
        <v>0</v>
      </c>
      <c r="AJ304">
        <v>0</v>
      </c>
      <c r="AK304">
        <v>0</v>
      </c>
      <c r="AL304" s="5">
        <v>102</v>
      </c>
      <c r="AM304" s="5">
        <v>5</v>
      </c>
      <c r="AN304" t="s">
        <v>1135</v>
      </c>
      <c r="AO304" t="s">
        <v>1119</v>
      </c>
    </row>
    <row r="305" spans="1:41" x14ac:dyDescent="0.15">
      <c r="A305">
        <v>20807</v>
      </c>
      <c r="B305">
        <v>208</v>
      </c>
      <c r="C305" t="s">
        <v>950</v>
      </c>
      <c r="D305" t="s">
        <v>330</v>
      </c>
      <c r="E305">
        <v>4</v>
      </c>
      <c r="F305" s="5">
        <v>1007</v>
      </c>
      <c r="G305" s="5" t="s">
        <v>1091</v>
      </c>
      <c r="H305" s="6" t="s">
        <v>738</v>
      </c>
      <c r="I305">
        <v>20808</v>
      </c>
      <c r="J305" t="s">
        <v>323</v>
      </c>
      <c r="K305" s="5">
        <v>31300</v>
      </c>
      <c r="L305" s="5">
        <f t="shared" si="4"/>
        <v>3</v>
      </c>
      <c r="M305">
        <v>80000</v>
      </c>
      <c r="N305">
        <v>0</v>
      </c>
      <c r="O305">
        <v>999</v>
      </c>
      <c r="P305" s="1" t="s">
        <v>332</v>
      </c>
      <c r="U305" t="s">
        <v>569</v>
      </c>
      <c r="V305" s="6" t="s">
        <v>689</v>
      </c>
      <c r="W305" s="5" t="s">
        <v>690</v>
      </c>
      <c r="X305" s="5" t="s">
        <v>691</v>
      </c>
      <c r="Y305">
        <v>86</v>
      </c>
      <c r="Z305">
        <v>86</v>
      </c>
      <c r="AB305">
        <v>1010501</v>
      </c>
      <c r="AC305">
        <v>1010502</v>
      </c>
      <c r="AD305">
        <v>10105</v>
      </c>
      <c r="AE305" s="13" t="s">
        <v>977</v>
      </c>
      <c r="AF305" t="s">
        <v>353</v>
      </c>
      <c r="AG305" s="1" t="s">
        <v>335</v>
      </c>
      <c r="AH305" s="2" t="s">
        <v>559</v>
      </c>
      <c r="AI305" s="1">
        <v>0</v>
      </c>
      <c r="AJ305">
        <v>0</v>
      </c>
      <c r="AK305">
        <v>0</v>
      </c>
      <c r="AL305" s="5">
        <v>101</v>
      </c>
      <c r="AM305" s="5">
        <v>1</v>
      </c>
      <c r="AN305" t="s">
        <v>1130</v>
      </c>
      <c r="AO305" t="s">
        <v>1116</v>
      </c>
    </row>
    <row r="306" spans="1:41" x14ac:dyDescent="0.15">
      <c r="A306">
        <v>20808</v>
      </c>
      <c r="B306">
        <v>208</v>
      </c>
      <c r="C306" t="s">
        <v>952</v>
      </c>
      <c r="D306" t="s">
        <v>337</v>
      </c>
      <c r="E306">
        <v>4</v>
      </c>
      <c r="F306" s="5">
        <v>1007</v>
      </c>
      <c r="G306" s="5" t="s">
        <v>1091</v>
      </c>
      <c r="H306" s="6" t="s">
        <v>739</v>
      </c>
      <c r="I306">
        <v>20809</v>
      </c>
      <c r="J306" t="s">
        <v>324</v>
      </c>
      <c r="K306" s="5">
        <v>31400</v>
      </c>
      <c r="L306" s="5">
        <f t="shared" si="4"/>
        <v>30</v>
      </c>
      <c r="M306">
        <v>80000</v>
      </c>
      <c r="N306">
        <v>0</v>
      </c>
      <c r="O306">
        <v>999</v>
      </c>
      <c r="P306" s="1" t="s">
        <v>332</v>
      </c>
      <c r="U306" t="s">
        <v>570</v>
      </c>
      <c r="V306" s="6" t="s">
        <v>689</v>
      </c>
      <c r="W306" s="5" t="s">
        <v>690</v>
      </c>
      <c r="X306" s="5" t="s">
        <v>691</v>
      </c>
      <c r="Y306">
        <v>304</v>
      </c>
      <c r="Z306">
        <v>304</v>
      </c>
      <c r="AB306">
        <v>1010601</v>
      </c>
      <c r="AC306">
        <v>1010602</v>
      </c>
      <c r="AD306">
        <v>10106</v>
      </c>
      <c r="AE306" s="13" t="s">
        <v>788</v>
      </c>
      <c r="AF306" t="s">
        <v>354</v>
      </c>
      <c r="AG306" s="1" t="s">
        <v>335</v>
      </c>
      <c r="AH306" s="2" t="s">
        <v>559</v>
      </c>
      <c r="AI306" s="1">
        <v>0</v>
      </c>
      <c r="AJ306">
        <v>0</v>
      </c>
      <c r="AK306">
        <v>0</v>
      </c>
      <c r="AL306" s="5">
        <v>102</v>
      </c>
      <c r="AM306" s="5">
        <v>3</v>
      </c>
      <c r="AN306" t="s">
        <v>1131</v>
      </c>
      <c r="AO306" t="s">
        <v>1114</v>
      </c>
    </row>
    <row r="307" spans="1:41" x14ac:dyDescent="0.15">
      <c r="A307">
        <v>20809</v>
      </c>
      <c r="B307">
        <v>208</v>
      </c>
      <c r="C307" t="s">
        <v>954</v>
      </c>
      <c r="D307" t="s">
        <v>339</v>
      </c>
      <c r="E307">
        <v>3</v>
      </c>
      <c r="F307" s="5">
        <v>1007</v>
      </c>
      <c r="G307" s="5" t="s">
        <v>1091</v>
      </c>
      <c r="H307" s="6" t="s">
        <v>740</v>
      </c>
      <c r="I307">
        <v>20810</v>
      </c>
      <c r="J307" t="s">
        <v>325</v>
      </c>
      <c r="K307" s="5">
        <v>31500</v>
      </c>
      <c r="L307" s="5">
        <f t="shared" si="4"/>
        <v>1</v>
      </c>
      <c r="M307">
        <v>80000</v>
      </c>
      <c r="N307">
        <v>0</v>
      </c>
      <c r="O307">
        <v>999</v>
      </c>
      <c r="P307" s="1" t="s">
        <v>332</v>
      </c>
      <c r="U307" t="s">
        <v>571</v>
      </c>
      <c r="V307" s="6" t="s">
        <v>689</v>
      </c>
      <c r="W307" s="5" t="s">
        <v>690</v>
      </c>
      <c r="X307" s="5" t="s">
        <v>691</v>
      </c>
      <c r="AE307" s="13"/>
      <c r="AG307" s="1"/>
      <c r="AH307" s="2"/>
      <c r="AI307" s="1">
        <v>0</v>
      </c>
      <c r="AJ307">
        <v>0</v>
      </c>
      <c r="AK307">
        <v>0</v>
      </c>
      <c r="AL307" s="5">
        <v>101</v>
      </c>
      <c r="AM307" s="5">
        <v>5</v>
      </c>
      <c r="AN307" t="s">
        <v>1135</v>
      </c>
      <c r="AO307" t="s">
        <v>1119</v>
      </c>
    </row>
    <row r="308" spans="1:41" x14ac:dyDescent="0.15">
      <c r="A308">
        <v>20810</v>
      </c>
      <c r="B308">
        <v>208</v>
      </c>
      <c r="C308" t="s">
        <v>955</v>
      </c>
      <c r="D308" t="s">
        <v>330</v>
      </c>
      <c r="E308">
        <v>4</v>
      </c>
      <c r="F308" s="5">
        <v>1007</v>
      </c>
      <c r="G308" s="5" t="s">
        <v>1091</v>
      </c>
      <c r="H308" s="6" t="s">
        <v>741</v>
      </c>
      <c r="I308">
        <v>20811</v>
      </c>
      <c r="J308" t="s">
        <v>326</v>
      </c>
      <c r="K308" s="5">
        <v>31600</v>
      </c>
      <c r="L308" s="5">
        <f t="shared" si="4"/>
        <v>3</v>
      </c>
      <c r="M308">
        <v>80000</v>
      </c>
      <c r="N308">
        <v>0</v>
      </c>
      <c r="O308">
        <v>999</v>
      </c>
      <c r="P308" s="1" t="s">
        <v>332</v>
      </c>
      <c r="U308" t="s">
        <v>572</v>
      </c>
      <c r="V308" s="6" t="s">
        <v>689</v>
      </c>
      <c r="W308" s="5" t="s">
        <v>690</v>
      </c>
      <c r="X308" s="5" t="s">
        <v>691</v>
      </c>
      <c r="Y308">
        <v>89</v>
      </c>
      <c r="Z308">
        <v>89</v>
      </c>
      <c r="AB308">
        <v>1010801</v>
      </c>
      <c r="AC308">
        <v>1010802</v>
      </c>
      <c r="AD308">
        <v>10108</v>
      </c>
      <c r="AE308" s="13" t="s">
        <v>786</v>
      </c>
      <c r="AF308" t="s">
        <v>338</v>
      </c>
      <c r="AG308" s="1" t="s">
        <v>335</v>
      </c>
      <c r="AH308" s="2" t="s">
        <v>559</v>
      </c>
      <c r="AI308" s="1">
        <v>0</v>
      </c>
      <c r="AJ308">
        <v>0</v>
      </c>
      <c r="AK308">
        <v>0</v>
      </c>
      <c r="AL308" s="5">
        <v>102</v>
      </c>
      <c r="AM308" s="5">
        <v>2</v>
      </c>
      <c r="AN308" t="s">
        <v>1132</v>
      </c>
      <c r="AO308" t="s">
        <v>1115</v>
      </c>
    </row>
    <row r="309" spans="1:41" x14ac:dyDescent="0.15">
      <c r="A309">
        <v>20811</v>
      </c>
      <c r="B309">
        <v>208</v>
      </c>
      <c r="C309" t="s">
        <v>956</v>
      </c>
      <c r="D309" t="s">
        <v>337</v>
      </c>
      <c r="E309">
        <v>4</v>
      </c>
      <c r="F309" s="5">
        <v>1007</v>
      </c>
      <c r="G309" s="5" t="s">
        <v>1091</v>
      </c>
      <c r="H309" s="6" t="s">
        <v>866</v>
      </c>
      <c r="I309">
        <v>20812</v>
      </c>
      <c r="J309" t="s">
        <v>327</v>
      </c>
      <c r="K309" s="5">
        <v>31700</v>
      </c>
      <c r="L309" s="5">
        <f t="shared" si="4"/>
        <v>3</v>
      </c>
      <c r="M309">
        <v>80000</v>
      </c>
      <c r="N309">
        <v>0</v>
      </c>
      <c r="O309">
        <v>999</v>
      </c>
      <c r="P309" s="1" t="s">
        <v>332</v>
      </c>
      <c r="U309" t="s">
        <v>573</v>
      </c>
      <c r="V309" s="6" t="s">
        <v>689</v>
      </c>
      <c r="W309" s="5" t="s">
        <v>690</v>
      </c>
      <c r="X309" s="5" t="s">
        <v>691</v>
      </c>
      <c r="Y309">
        <v>315</v>
      </c>
      <c r="Z309">
        <v>315</v>
      </c>
      <c r="AB309">
        <v>1010901</v>
      </c>
      <c r="AC309">
        <v>1010902</v>
      </c>
      <c r="AD309">
        <v>10109</v>
      </c>
      <c r="AE309" s="13" t="s">
        <v>787</v>
      </c>
      <c r="AF309" t="s">
        <v>340</v>
      </c>
      <c r="AG309" s="1" t="s">
        <v>335</v>
      </c>
      <c r="AH309" s="2" t="s">
        <v>559</v>
      </c>
      <c r="AI309" s="1">
        <v>0</v>
      </c>
      <c r="AJ309">
        <v>0</v>
      </c>
      <c r="AK309">
        <v>0</v>
      </c>
      <c r="AL309" s="5">
        <v>101</v>
      </c>
      <c r="AM309" s="5">
        <v>1</v>
      </c>
      <c r="AN309" t="s">
        <v>1133</v>
      </c>
      <c r="AO309" t="s">
        <v>1116</v>
      </c>
    </row>
    <row r="310" spans="1:41" x14ac:dyDescent="0.15">
      <c r="A310">
        <v>20812</v>
      </c>
      <c r="B310">
        <v>208</v>
      </c>
      <c r="C310" t="s">
        <v>957</v>
      </c>
      <c r="D310" t="s">
        <v>339</v>
      </c>
      <c r="E310">
        <v>3</v>
      </c>
      <c r="F310" s="5">
        <v>1007</v>
      </c>
      <c r="G310" s="5" t="s">
        <v>1091</v>
      </c>
      <c r="H310" s="6" t="s">
        <v>733</v>
      </c>
      <c r="I310">
        <v>20901</v>
      </c>
      <c r="J310" t="s">
        <v>307</v>
      </c>
      <c r="K310" s="5">
        <v>31800</v>
      </c>
      <c r="L310" s="5">
        <f t="shared" si="4"/>
        <v>1</v>
      </c>
      <c r="M310">
        <v>80000</v>
      </c>
      <c r="N310">
        <v>0</v>
      </c>
      <c r="O310">
        <v>999</v>
      </c>
      <c r="P310" s="1" t="s">
        <v>332</v>
      </c>
      <c r="U310" t="s">
        <v>574</v>
      </c>
      <c r="V310" s="6" t="s">
        <v>689</v>
      </c>
      <c r="W310" s="5" t="s">
        <v>690</v>
      </c>
      <c r="X310" s="5" t="s">
        <v>691</v>
      </c>
      <c r="AE310" s="14"/>
      <c r="AG310" s="1"/>
      <c r="AH310" s="2"/>
      <c r="AI310" s="1">
        <v>0</v>
      </c>
      <c r="AJ310">
        <v>0</v>
      </c>
      <c r="AK310">
        <v>0</v>
      </c>
      <c r="AL310" s="5">
        <v>102</v>
      </c>
      <c r="AM310" s="5">
        <v>5</v>
      </c>
      <c r="AN310" t="s">
        <v>1135</v>
      </c>
      <c r="AO310" t="s">
        <v>1119</v>
      </c>
    </row>
    <row r="311" spans="1:41" x14ac:dyDescent="0.15">
      <c r="A311">
        <v>20901</v>
      </c>
      <c r="B311">
        <v>209</v>
      </c>
      <c r="C311" t="s">
        <v>958</v>
      </c>
      <c r="D311" t="s">
        <v>339</v>
      </c>
      <c r="E311">
        <v>4</v>
      </c>
      <c r="F311" s="5">
        <v>1007</v>
      </c>
      <c r="G311" s="5" t="s">
        <v>1091</v>
      </c>
      <c r="H311" s="6" t="s">
        <v>734</v>
      </c>
      <c r="I311">
        <v>20902</v>
      </c>
      <c r="J311" t="s">
        <v>309</v>
      </c>
      <c r="K311" s="5">
        <v>31900</v>
      </c>
      <c r="L311" s="5">
        <f t="shared" si="4"/>
        <v>3</v>
      </c>
      <c r="M311">
        <v>90000</v>
      </c>
      <c r="N311">
        <v>0</v>
      </c>
      <c r="O311">
        <v>999</v>
      </c>
      <c r="P311" s="1" t="s">
        <v>332</v>
      </c>
      <c r="U311" t="s">
        <v>575</v>
      </c>
      <c r="V311" s="6" t="s">
        <v>689</v>
      </c>
      <c r="W311" s="5" t="s">
        <v>690</v>
      </c>
      <c r="X311" s="5" t="s">
        <v>691</v>
      </c>
      <c r="Y311">
        <v>95</v>
      </c>
      <c r="Z311">
        <v>95</v>
      </c>
      <c r="AB311">
        <v>1010201</v>
      </c>
      <c r="AC311">
        <v>1010202</v>
      </c>
      <c r="AD311">
        <v>10102</v>
      </c>
      <c r="AE311" s="12" t="s">
        <v>789</v>
      </c>
      <c r="AF311" t="s">
        <v>346</v>
      </c>
      <c r="AG311" s="1" t="s">
        <v>335</v>
      </c>
      <c r="AH311" s="2" t="s">
        <v>560</v>
      </c>
      <c r="AI311" s="1">
        <v>0</v>
      </c>
      <c r="AJ311">
        <v>0</v>
      </c>
      <c r="AK311">
        <v>0</v>
      </c>
      <c r="AL311" s="5">
        <v>101</v>
      </c>
      <c r="AM311" s="5">
        <v>1</v>
      </c>
      <c r="AN311" t="s">
        <v>1130</v>
      </c>
      <c r="AO311" t="s">
        <v>1116</v>
      </c>
    </row>
    <row r="312" spans="1:41" x14ac:dyDescent="0.15">
      <c r="A312">
        <v>20902</v>
      </c>
      <c r="B312">
        <v>209</v>
      </c>
      <c r="C312" t="s">
        <v>959</v>
      </c>
      <c r="D312" t="s">
        <v>345</v>
      </c>
      <c r="E312">
        <v>4</v>
      </c>
      <c r="F312" s="5">
        <v>1007</v>
      </c>
      <c r="G312" s="5" t="s">
        <v>1091</v>
      </c>
      <c r="H312" s="6" t="s">
        <v>735</v>
      </c>
      <c r="I312">
        <v>20903</v>
      </c>
      <c r="J312" t="s">
        <v>321</v>
      </c>
      <c r="K312" s="5">
        <v>32000</v>
      </c>
      <c r="L312" s="5">
        <f t="shared" si="4"/>
        <v>30</v>
      </c>
      <c r="M312">
        <v>90000</v>
      </c>
      <c r="N312">
        <v>0</v>
      </c>
      <c r="O312">
        <v>999</v>
      </c>
      <c r="P312" s="1" t="s">
        <v>332</v>
      </c>
      <c r="U312" t="s">
        <v>576</v>
      </c>
      <c r="V312" s="6" t="s">
        <v>689</v>
      </c>
      <c r="W312" s="5" t="s">
        <v>690</v>
      </c>
      <c r="X312" s="5" t="s">
        <v>691</v>
      </c>
      <c r="Y312">
        <v>336</v>
      </c>
      <c r="Z312">
        <v>336</v>
      </c>
      <c r="AB312">
        <v>1010301</v>
      </c>
      <c r="AC312">
        <v>1010302</v>
      </c>
      <c r="AD312">
        <v>10103</v>
      </c>
      <c r="AE312" s="13" t="s">
        <v>790</v>
      </c>
      <c r="AF312" t="s">
        <v>349</v>
      </c>
      <c r="AG312" s="1" t="s">
        <v>335</v>
      </c>
      <c r="AH312" s="2" t="s">
        <v>561</v>
      </c>
      <c r="AI312" s="1">
        <v>0</v>
      </c>
      <c r="AJ312">
        <v>0</v>
      </c>
      <c r="AK312">
        <v>0</v>
      </c>
      <c r="AL312" s="5">
        <v>102</v>
      </c>
      <c r="AM312" s="5">
        <v>3</v>
      </c>
      <c r="AN312" t="s">
        <v>1131</v>
      </c>
      <c r="AO312" t="s">
        <v>1114</v>
      </c>
    </row>
    <row r="313" spans="1:41" x14ac:dyDescent="0.15">
      <c r="A313">
        <v>20903</v>
      </c>
      <c r="B313">
        <v>209</v>
      </c>
      <c r="C313" t="s">
        <v>960</v>
      </c>
      <c r="D313" t="s">
        <v>330</v>
      </c>
      <c r="E313">
        <v>3</v>
      </c>
      <c r="F313" s="5">
        <v>1007</v>
      </c>
      <c r="G313" s="5" t="s">
        <v>1091</v>
      </c>
      <c r="H313" s="6" t="s">
        <v>736</v>
      </c>
      <c r="I313">
        <v>20904</v>
      </c>
      <c r="J313" t="s">
        <v>322</v>
      </c>
      <c r="K313" s="5">
        <v>32100</v>
      </c>
      <c r="L313" s="5">
        <f t="shared" si="4"/>
        <v>1</v>
      </c>
      <c r="M313">
        <v>90000</v>
      </c>
      <c r="N313">
        <v>0</v>
      </c>
      <c r="O313">
        <v>999</v>
      </c>
      <c r="P313" s="1" t="s">
        <v>332</v>
      </c>
      <c r="U313" t="s">
        <v>577</v>
      </c>
      <c r="V313" s="6" t="s">
        <v>689</v>
      </c>
      <c r="W313" s="5" t="s">
        <v>690</v>
      </c>
      <c r="X313" s="5" t="s">
        <v>691</v>
      </c>
      <c r="AE313" s="13"/>
      <c r="AG313" s="1"/>
      <c r="AH313" s="2"/>
      <c r="AI313" s="1">
        <v>0</v>
      </c>
      <c r="AJ313">
        <v>0</v>
      </c>
      <c r="AK313">
        <v>0</v>
      </c>
      <c r="AL313" s="5">
        <v>101</v>
      </c>
      <c r="AM313" s="5">
        <v>5</v>
      </c>
      <c r="AN313" t="s">
        <v>1135</v>
      </c>
      <c r="AO313" t="s">
        <v>1119</v>
      </c>
    </row>
    <row r="314" spans="1:41" x14ac:dyDescent="0.15">
      <c r="A314">
        <v>20904</v>
      </c>
      <c r="B314">
        <v>209</v>
      </c>
      <c r="C314" t="s">
        <v>961</v>
      </c>
      <c r="D314" t="s">
        <v>337</v>
      </c>
      <c r="E314">
        <v>4</v>
      </c>
      <c r="F314" s="5">
        <v>1007</v>
      </c>
      <c r="G314" s="5" t="s">
        <v>1091</v>
      </c>
      <c r="H314" s="6" t="s">
        <v>737</v>
      </c>
      <c r="I314">
        <v>20905</v>
      </c>
      <c r="J314" t="s">
        <v>323</v>
      </c>
      <c r="K314" s="5">
        <v>32200</v>
      </c>
      <c r="L314" s="5">
        <f t="shared" si="4"/>
        <v>3</v>
      </c>
      <c r="M314">
        <v>90000</v>
      </c>
      <c r="N314">
        <v>0</v>
      </c>
      <c r="O314">
        <v>999</v>
      </c>
      <c r="P314" s="1" t="s">
        <v>332</v>
      </c>
      <c r="U314" t="s">
        <v>578</v>
      </c>
      <c r="V314" s="6" t="s">
        <v>689</v>
      </c>
      <c r="W314" s="5" t="s">
        <v>690</v>
      </c>
      <c r="X314" s="5" t="s">
        <v>691</v>
      </c>
      <c r="Y314">
        <v>98</v>
      </c>
      <c r="Z314">
        <v>98</v>
      </c>
      <c r="AB314">
        <v>1010501</v>
      </c>
      <c r="AC314">
        <v>1010502</v>
      </c>
      <c r="AD314">
        <v>10105</v>
      </c>
      <c r="AE314" s="13" t="s">
        <v>791</v>
      </c>
      <c r="AF314" t="s">
        <v>353</v>
      </c>
      <c r="AG314" s="1" t="s">
        <v>335</v>
      </c>
      <c r="AH314" s="2" t="s">
        <v>559</v>
      </c>
      <c r="AI314" s="1">
        <v>0</v>
      </c>
      <c r="AJ314">
        <v>0</v>
      </c>
      <c r="AK314">
        <v>0</v>
      </c>
      <c r="AL314" s="5">
        <v>102</v>
      </c>
      <c r="AM314" s="5">
        <v>2</v>
      </c>
      <c r="AN314" t="s">
        <v>1132</v>
      </c>
      <c r="AO314" t="s">
        <v>1115</v>
      </c>
    </row>
    <row r="315" spans="1:41" x14ac:dyDescent="0.15">
      <c r="A315">
        <v>20905</v>
      </c>
      <c r="B315">
        <v>209</v>
      </c>
      <c r="C315" t="s">
        <v>962</v>
      </c>
      <c r="D315" t="s">
        <v>339</v>
      </c>
      <c r="E315">
        <v>4</v>
      </c>
      <c r="F315" s="5">
        <v>1007</v>
      </c>
      <c r="G315" s="5" t="s">
        <v>1091</v>
      </c>
      <c r="H315" s="6" t="s">
        <v>738</v>
      </c>
      <c r="I315">
        <v>20906</v>
      </c>
      <c r="J315" t="s">
        <v>324</v>
      </c>
      <c r="K315" s="5">
        <v>32300</v>
      </c>
      <c r="L315" s="5">
        <f t="shared" si="4"/>
        <v>3</v>
      </c>
      <c r="M315">
        <v>90000</v>
      </c>
      <c r="N315">
        <v>0</v>
      </c>
      <c r="O315">
        <v>999</v>
      </c>
      <c r="P315" s="1" t="s">
        <v>332</v>
      </c>
      <c r="U315" t="s">
        <v>579</v>
      </c>
      <c r="V315" s="6" t="s">
        <v>689</v>
      </c>
      <c r="W315" s="5" t="s">
        <v>690</v>
      </c>
      <c r="X315" s="5" t="s">
        <v>691</v>
      </c>
      <c r="Y315">
        <v>346</v>
      </c>
      <c r="Z315">
        <v>346</v>
      </c>
      <c r="AB315">
        <v>1010601</v>
      </c>
      <c r="AC315">
        <v>1010602</v>
      </c>
      <c r="AD315">
        <v>10106</v>
      </c>
      <c r="AE315" s="13" t="s">
        <v>792</v>
      </c>
      <c r="AF315" t="s">
        <v>354</v>
      </c>
      <c r="AG315" s="1" t="s">
        <v>335</v>
      </c>
      <c r="AH315" s="2" t="s">
        <v>559</v>
      </c>
      <c r="AI315" s="1">
        <v>0</v>
      </c>
      <c r="AJ315">
        <v>0</v>
      </c>
      <c r="AK315">
        <v>0</v>
      </c>
      <c r="AL315" s="5">
        <v>101</v>
      </c>
      <c r="AM315" s="5">
        <v>1</v>
      </c>
      <c r="AN315" t="s">
        <v>1133</v>
      </c>
      <c r="AO315" t="s">
        <v>1116</v>
      </c>
    </row>
    <row r="316" spans="1:41" x14ac:dyDescent="0.15">
      <c r="A316">
        <v>20906</v>
      </c>
      <c r="B316">
        <v>209</v>
      </c>
      <c r="C316" t="s">
        <v>963</v>
      </c>
      <c r="D316" t="s">
        <v>345</v>
      </c>
      <c r="E316">
        <v>3</v>
      </c>
      <c r="F316" s="5">
        <v>1007</v>
      </c>
      <c r="G316" s="5" t="s">
        <v>1091</v>
      </c>
      <c r="H316" s="6" t="s">
        <v>739</v>
      </c>
      <c r="I316">
        <v>20907</v>
      </c>
      <c r="J316" t="s">
        <v>325</v>
      </c>
      <c r="K316" s="5">
        <v>32400</v>
      </c>
      <c r="L316" s="5">
        <f t="shared" si="4"/>
        <v>1</v>
      </c>
      <c r="M316">
        <v>90000</v>
      </c>
      <c r="N316">
        <v>0</v>
      </c>
      <c r="O316">
        <v>999</v>
      </c>
      <c r="P316" s="1" t="s">
        <v>332</v>
      </c>
      <c r="U316" t="s">
        <v>580</v>
      </c>
      <c r="V316" s="6" t="s">
        <v>689</v>
      </c>
      <c r="W316" s="5" t="s">
        <v>690</v>
      </c>
      <c r="X316" s="5" t="s">
        <v>691</v>
      </c>
      <c r="AE316" s="13"/>
      <c r="AG316" s="1"/>
      <c r="AH316" s="2"/>
      <c r="AI316" s="1">
        <v>0</v>
      </c>
      <c r="AJ316">
        <v>0</v>
      </c>
      <c r="AK316">
        <v>0</v>
      </c>
      <c r="AL316" s="5">
        <v>102</v>
      </c>
      <c r="AM316" s="5">
        <v>5</v>
      </c>
      <c r="AN316" t="s">
        <v>1135</v>
      </c>
      <c r="AO316" t="s">
        <v>1119</v>
      </c>
    </row>
    <row r="317" spans="1:41" x14ac:dyDescent="0.15">
      <c r="A317">
        <v>20907</v>
      </c>
      <c r="B317">
        <v>209</v>
      </c>
      <c r="C317" t="s">
        <v>964</v>
      </c>
      <c r="D317" t="s">
        <v>330</v>
      </c>
      <c r="E317">
        <v>4</v>
      </c>
      <c r="F317" s="5">
        <v>1007</v>
      </c>
      <c r="G317" s="5" t="s">
        <v>1091</v>
      </c>
      <c r="H317" s="6" t="s">
        <v>740</v>
      </c>
      <c r="I317">
        <v>20908</v>
      </c>
      <c r="J317" t="s">
        <v>326</v>
      </c>
      <c r="K317" s="5">
        <v>32500</v>
      </c>
      <c r="L317" s="5">
        <f t="shared" si="4"/>
        <v>3</v>
      </c>
      <c r="M317">
        <v>90000</v>
      </c>
      <c r="N317">
        <v>0</v>
      </c>
      <c r="O317">
        <v>999</v>
      </c>
      <c r="P317" s="1" t="s">
        <v>332</v>
      </c>
      <c r="U317" t="s">
        <v>581</v>
      </c>
      <c r="V317" s="6" t="s">
        <v>689</v>
      </c>
      <c r="W317" s="5" t="s">
        <v>690</v>
      </c>
      <c r="X317" s="5" t="s">
        <v>691</v>
      </c>
      <c r="Y317">
        <v>101</v>
      </c>
      <c r="Z317">
        <v>101</v>
      </c>
      <c r="AB317">
        <v>1010801</v>
      </c>
      <c r="AC317">
        <v>1010802</v>
      </c>
      <c r="AD317">
        <v>10108</v>
      </c>
      <c r="AE317" s="13" t="s">
        <v>793</v>
      </c>
      <c r="AF317" t="s">
        <v>338</v>
      </c>
      <c r="AG317" s="1" t="s">
        <v>335</v>
      </c>
      <c r="AH317" s="2" t="s">
        <v>559</v>
      </c>
      <c r="AI317" s="1">
        <v>0</v>
      </c>
      <c r="AJ317">
        <v>0</v>
      </c>
      <c r="AK317">
        <v>0</v>
      </c>
      <c r="AL317" s="5">
        <v>101</v>
      </c>
      <c r="AM317" s="5">
        <v>1</v>
      </c>
      <c r="AN317" t="s">
        <v>1130</v>
      </c>
      <c r="AO317" t="s">
        <v>1116</v>
      </c>
    </row>
    <row r="318" spans="1:41" x14ac:dyDescent="0.15">
      <c r="A318">
        <v>20908</v>
      </c>
      <c r="B318">
        <v>209</v>
      </c>
      <c r="C318" t="s">
        <v>965</v>
      </c>
      <c r="D318" t="s">
        <v>337</v>
      </c>
      <c r="E318">
        <v>4</v>
      </c>
      <c r="F318" s="5">
        <v>1007</v>
      </c>
      <c r="G318" s="5" t="s">
        <v>1091</v>
      </c>
      <c r="H318" s="6" t="s">
        <v>741</v>
      </c>
      <c r="I318">
        <v>20909</v>
      </c>
      <c r="J318" t="s">
        <v>327</v>
      </c>
      <c r="K318" s="5">
        <v>32600</v>
      </c>
      <c r="L318" s="5">
        <f t="shared" si="4"/>
        <v>30</v>
      </c>
      <c r="M318">
        <v>90000</v>
      </c>
      <c r="N318">
        <v>0</v>
      </c>
      <c r="O318">
        <v>999</v>
      </c>
      <c r="P318" s="1" t="s">
        <v>332</v>
      </c>
      <c r="U318" t="s">
        <v>582</v>
      </c>
      <c r="V318" s="6" t="s">
        <v>689</v>
      </c>
      <c r="W318" s="5" t="s">
        <v>690</v>
      </c>
      <c r="X318" s="5" t="s">
        <v>691</v>
      </c>
      <c r="Y318">
        <v>357</v>
      </c>
      <c r="Z318">
        <v>357</v>
      </c>
      <c r="AB318">
        <v>1010901</v>
      </c>
      <c r="AC318">
        <v>1010902</v>
      </c>
      <c r="AD318">
        <v>10109</v>
      </c>
      <c r="AE318" s="13" t="s">
        <v>794</v>
      </c>
      <c r="AF318" t="s">
        <v>340</v>
      </c>
      <c r="AG318" s="1" t="s">
        <v>335</v>
      </c>
      <c r="AH318" s="2" t="s">
        <v>559</v>
      </c>
      <c r="AI318" s="1">
        <v>0</v>
      </c>
      <c r="AJ318">
        <v>0</v>
      </c>
      <c r="AK318">
        <v>0</v>
      </c>
      <c r="AL318" s="5">
        <v>102</v>
      </c>
      <c r="AM318" s="5">
        <v>3</v>
      </c>
      <c r="AN318" t="s">
        <v>1131</v>
      </c>
      <c r="AO318" t="s">
        <v>1114</v>
      </c>
    </row>
    <row r="319" spans="1:41" x14ac:dyDescent="0.15">
      <c r="A319">
        <v>20909</v>
      </c>
      <c r="B319">
        <v>209</v>
      </c>
      <c r="C319" t="s">
        <v>966</v>
      </c>
      <c r="D319" t="s">
        <v>339</v>
      </c>
      <c r="E319">
        <v>3</v>
      </c>
      <c r="F319" s="5">
        <v>1007</v>
      </c>
      <c r="G319" s="5" t="s">
        <v>1091</v>
      </c>
      <c r="H319" s="6" t="s">
        <v>866</v>
      </c>
      <c r="I319">
        <v>20910</v>
      </c>
      <c r="J319" t="s">
        <v>307</v>
      </c>
      <c r="K319" s="5">
        <v>32700</v>
      </c>
      <c r="L319" s="5">
        <f t="shared" si="4"/>
        <v>1</v>
      </c>
      <c r="M319">
        <v>90000</v>
      </c>
      <c r="N319">
        <v>0</v>
      </c>
      <c r="O319">
        <v>999</v>
      </c>
      <c r="P319" s="1" t="s">
        <v>332</v>
      </c>
      <c r="U319" t="s">
        <v>583</v>
      </c>
      <c r="V319" s="6" t="s">
        <v>689</v>
      </c>
      <c r="W319" s="5" t="s">
        <v>690</v>
      </c>
      <c r="X319" s="5" t="s">
        <v>691</v>
      </c>
      <c r="AE319" s="13"/>
      <c r="AG319" s="1"/>
      <c r="AH319" s="2"/>
      <c r="AI319" s="1">
        <v>0</v>
      </c>
      <c r="AJ319">
        <v>0</v>
      </c>
      <c r="AK319">
        <v>0</v>
      </c>
      <c r="AL319" s="5">
        <v>101</v>
      </c>
      <c r="AM319" s="5">
        <v>5</v>
      </c>
      <c r="AN319" t="s">
        <v>1135</v>
      </c>
      <c r="AO319" t="s">
        <v>1119</v>
      </c>
    </row>
    <row r="320" spans="1:41" x14ac:dyDescent="0.15">
      <c r="A320">
        <v>20910</v>
      </c>
      <c r="B320">
        <v>209</v>
      </c>
      <c r="C320" t="s">
        <v>967</v>
      </c>
      <c r="D320" t="s">
        <v>330</v>
      </c>
      <c r="E320">
        <v>4</v>
      </c>
      <c r="F320" s="5">
        <v>1007</v>
      </c>
      <c r="G320" s="5" t="s">
        <v>1091</v>
      </c>
      <c r="H320" s="6" t="s">
        <v>733</v>
      </c>
      <c r="I320">
        <v>20911</v>
      </c>
      <c r="J320" t="s">
        <v>309</v>
      </c>
      <c r="K320" s="5">
        <v>32800</v>
      </c>
      <c r="L320" s="5">
        <f t="shared" si="4"/>
        <v>3</v>
      </c>
      <c r="M320">
        <v>90000</v>
      </c>
      <c r="N320">
        <v>0</v>
      </c>
      <c r="O320">
        <v>999</v>
      </c>
      <c r="P320" s="1" t="s">
        <v>332</v>
      </c>
      <c r="U320" t="s">
        <v>584</v>
      </c>
      <c r="V320" s="6" t="s">
        <v>689</v>
      </c>
      <c r="W320" s="5" t="s">
        <v>690</v>
      </c>
      <c r="X320" s="5" t="s">
        <v>691</v>
      </c>
      <c r="Y320">
        <v>107</v>
      </c>
      <c r="Z320">
        <v>107</v>
      </c>
      <c r="AB320">
        <v>1010201</v>
      </c>
      <c r="AC320">
        <v>1010202</v>
      </c>
      <c r="AD320">
        <v>10102</v>
      </c>
      <c r="AE320" s="13" t="s">
        <v>791</v>
      </c>
      <c r="AF320" t="s">
        <v>346</v>
      </c>
      <c r="AG320" s="1" t="s">
        <v>335</v>
      </c>
      <c r="AH320" s="2" t="s">
        <v>560</v>
      </c>
      <c r="AI320" s="1">
        <v>0</v>
      </c>
      <c r="AJ320">
        <v>0</v>
      </c>
      <c r="AK320">
        <v>0</v>
      </c>
      <c r="AL320" s="5">
        <v>102</v>
      </c>
      <c r="AM320" s="5">
        <v>2</v>
      </c>
      <c r="AN320" t="s">
        <v>1132</v>
      </c>
      <c r="AO320" t="s">
        <v>1115</v>
      </c>
    </row>
    <row r="321" spans="1:41" x14ac:dyDescent="0.15">
      <c r="A321">
        <v>20911</v>
      </c>
      <c r="B321">
        <v>209</v>
      </c>
      <c r="C321" t="s">
        <v>968</v>
      </c>
      <c r="D321" t="s">
        <v>337</v>
      </c>
      <c r="E321">
        <v>4</v>
      </c>
      <c r="F321" s="5">
        <v>1007</v>
      </c>
      <c r="G321" s="5" t="s">
        <v>1091</v>
      </c>
      <c r="H321" s="6" t="s">
        <v>734</v>
      </c>
      <c r="I321">
        <v>20912</v>
      </c>
      <c r="J321" t="s">
        <v>321</v>
      </c>
      <c r="K321" s="5">
        <v>32900</v>
      </c>
      <c r="L321" s="5">
        <f t="shared" si="4"/>
        <v>3</v>
      </c>
      <c r="M321">
        <v>90000</v>
      </c>
      <c r="N321">
        <v>0</v>
      </c>
      <c r="O321">
        <v>999</v>
      </c>
      <c r="P321" s="1" t="s">
        <v>332</v>
      </c>
      <c r="U321" t="s">
        <v>585</v>
      </c>
      <c r="V321" s="6" t="s">
        <v>689</v>
      </c>
      <c r="W321" s="5" t="s">
        <v>690</v>
      </c>
      <c r="X321" s="5" t="s">
        <v>691</v>
      </c>
      <c r="Y321">
        <v>378</v>
      </c>
      <c r="Z321">
        <v>378</v>
      </c>
      <c r="AB321">
        <v>1010301</v>
      </c>
      <c r="AC321">
        <v>1010302</v>
      </c>
      <c r="AD321">
        <v>10103</v>
      </c>
      <c r="AE321" s="13" t="s">
        <v>792</v>
      </c>
      <c r="AF321" t="s">
        <v>349</v>
      </c>
      <c r="AG321" s="1" t="s">
        <v>335</v>
      </c>
      <c r="AH321" s="2" t="s">
        <v>561</v>
      </c>
      <c r="AI321" s="1">
        <v>0</v>
      </c>
      <c r="AJ321">
        <v>0</v>
      </c>
      <c r="AK321">
        <v>0</v>
      </c>
      <c r="AL321" s="5">
        <v>101</v>
      </c>
      <c r="AM321" s="5">
        <v>1</v>
      </c>
      <c r="AN321" t="s">
        <v>1133</v>
      </c>
      <c r="AO321" t="s">
        <v>1116</v>
      </c>
    </row>
    <row r="322" spans="1:41" x14ac:dyDescent="0.15">
      <c r="A322">
        <v>20912</v>
      </c>
      <c r="B322">
        <v>209</v>
      </c>
      <c r="C322" t="s">
        <v>969</v>
      </c>
      <c r="D322" t="s">
        <v>339</v>
      </c>
      <c r="E322">
        <v>3</v>
      </c>
      <c r="F322" s="5">
        <v>1007</v>
      </c>
      <c r="G322" s="5" t="s">
        <v>1091</v>
      </c>
      <c r="H322" s="6" t="s">
        <v>735</v>
      </c>
      <c r="I322">
        <v>21001</v>
      </c>
      <c r="J322" t="s">
        <v>322</v>
      </c>
      <c r="K322" s="5">
        <v>33000</v>
      </c>
      <c r="L322" s="5">
        <f t="shared" si="4"/>
        <v>1</v>
      </c>
      <c r="M322">
        <v>90000</v>
      </c>
      <c r="N322">
        <v>0</v>
      </c>
      <c r="O322">
        <v>999</v>
      </c>
      <c r="P322" s="1" t="s">
        <v>332</v>
      </c>
      <c r="U322" t="s">
        <v>586</v>
      </c>
      <c r="V322" s="6" t="s">
        <v>689</v>
      </c>
      <c r="W322" s="5" t="s">
        <v>690</v>
      </c>
      <c r="X322" s="5" t="s">
        <v>691</v>
      </c>
      <c r="AE322" s="14"/>
      <c r="AG322" s="1"/>
      <c r="AH322" s="2"/>
      <c r="AI322" s="1">
        <v>0</v>
      </c>
      <c r="AJ322">
        <v>0</v>
      </c>
      <c r="AK322">
        <v>0</v>
      </c>
      <c r="AL322" s="5">
        <v>102</v>
      </c>
      <c r="AM322" s="5">
        <v>5</v>
      </c>
      <c r="AN322" t="s">
        <v>1135</v>
      </c>
      <c r="AO322" t="s">
        <v>1119</v>
      </c>
    </row>
    <row r="323" spans="1:41" x14ac:dyDescent="0.15">
      <c r="A323">
        <v>21001</v>
      </c>
      <c r="B323">
        <v>210</v>
      </c>
      <c r="C323" t="s">
        <v>970</v>
      </c>
      <c r="D323" t="s">
        <v>339</v>
      </c>
      <c r="E323">
        <v>4</v>
      </c>
      <c r="F323" s="5">
        <v>1007</v>
      </c>
      <c r="G323" s="5" t="s">
        <v>1091</v>
      </c>
      <c r="H323" s="6" t="s">
        <v>736</v>
      </c>
      <c r="I323">
        <v>21002</v>
      </c>
      <c r="J323" t="s">
        <v>323</v>
      </c>
      <c r="K323" s="5">
        <v>33100</v>
      </c>
      <c r="L323" s="5">
        <f t="shared" si="4"/>
        <v>3</v>
      </c>
      <c r="M323">
        <v>100000</v>
      </c>
      <c r="N323">
        <v>0</v>
      </c>
      <c r="O323">
        <v>999</v>
      </c>
      <c r="P323" s="1" t="s">
        <v>332</v>
      </c>
      <c r="U323" t="s">
        <v>587</v>
      </c>
      <c r="V323" s="6" t="s">
        <v>689</v>
      </c>
      <c r="W323" s="5" t="s">
        <v>690</v>
      </c>
      <c r="X323" s="5" t="s">
        <v>691</v>
      </c>
      <c r="Y323">
        <v>110</v>
      </c>
      <c r="Z323">
        <v>110</v>
      </c>
      <c r="AB323">
        <v>1010501</v>
      </c>
      <c r="AC323">
        <v>1010502</v>
      </c>
      <c r="AD323">
        <v>10105</v>
      </c>
      <c r="AE323" s="12" t="s">
        <v>795</v>
      </c>
      <c r="AF323" t="s">
        <v>353</v>
      </c>
      <c r="AG323" s="1" t="s">
        <v>335</v>
      </c>
      <c r="AH323" s="2" t="s">
        <v>559</v>
      </c>
      <c r="AI323" s="1">
        <v>0</v>
      </c>
      <c r="AJ323">
        <v>0</v>
      </c>
      <c r="AK323">
        <v>0</v>
      </c>
      <c r="AL323" s="5">
        <v>101</v>
      </c>
      <c r="AM323" s="5">
        <v>1</v>
      </c>
      <c r="AN323" t="s">
        <v>1130</v>
      </c>
      <c r="AO323" t="s">
        <v>1116</v>
      </c>
    </row>
    <row r="324" spans="1:41" x14ac:dyDescent="0.15">
      <c r="A324">
        <v>21002</v>
      </c>
      <c r="B324">
        <v>210</v>
      </c>
      <c r="C324" t="s">
        <v>971</v>
      </c>
      <c r="D324" t="s">
        <v>345</v>
      </c>
      <c r="E324">
        <v>4</v>
      </c>
      <c r="F324" s="5">
        <v>1007</v>
      </c>
      <c r="G324" s="5" t="s">
        <v>1091</v>
      </c>
      <c r="H324" s="6" t="s">
        <v>737</v>
      </c>
      <c r="I324">
        <v>21003</v>
      </c>
      <c r="J324" t="s">
        <v>324</v>
      </c>
      <c r="K324" s="5">
        <v>33200</v>
      </c>
      <c r="L324" s="5">
        <f t="shared" ref="L324:L387" si="5">VLOOKUP(AM324,$AR$8:$AT$18,3,FALSE)</f>
        <v>30</v>
      </c>
      <c r="M324">
        <v>100000</v>
      </c>
      <c r="N324">
        <v>0</v>
      </c>
      <c r="O324">
        <v>999</v>
      </c>
      <c r="P324" s="1" t="s">
        <v>332</v>
      </c>
      <c r="U324" t="s">
        <v>588</v>
      </c>
      <c r="V324" s="6" t="s">
        <v>689</v>
      </c>
      <c r="W324" s="5" t="s">
        <v>690</v>
      </c>
      <c r="X324" s="5" t="s">
        <v>691</v>
      </c>
      <c r="Y324">
        <v>388</v>
      </c>
      <c r="Z324">
        <v>388</v>
      </c>
      <c r="AB324">
        <v>1010601</v>
      </c>
      <c r="AC324">
        <v>1010602</v>
      </c>
      <c r="AD324">
        <v>10106</v>
      </c>
      <c r="AE324" s="13" t="s">
        <v>796</v>
      </c>
      <c r="AF324" t="s">
        <v>354</v>
      </c>
      <c r="AG324" s="1" t="s">
        <v>335</v>
      </c>
      <c r="AH324" s="2" t="s">
        <v>559</v>
      </c>
      <c r="AI324" s="1">
        <v>0</v>
      </c>
      <c r="AJ324">
        <v>0</v>
      </c>
      <c r="AK324">
        <v>0</v>
      </c>
      <c r="AL324" s="5">
        <v>102</v>
      </c>
      <c r="AM324" s="5">
        <v>3</v>
      </c>
      <c r="AN324" t="s">
        <v>1131</v>
      </c>
      <c r="AO324" t="s">
        <v>1114</v>
      </c>
    </row>
    <row r="325" spans="1:41" x14ac:dyDescent="0.15">
      <c r="A325">
        <v>21003</v>
      </c>
      <c r="B325">
        <v>210</v>
      </c>
      <c r="C325" t="s">
        <v>972</v>
      </c>
      <c r="D325" t="s">
        <v>330</v>
      </c>
      <c r="E325">
        <v>3</v>
      </c>
      <c r="F325" s="5">
        <v>1007</v>
      </c>
      <c r="G325" s="5" t="s">
        <v>1091</v>
      </c>
      <c r="H325" s="6" t="s">
        <v>738</v>
      </c>
      <c r="I325">
        <v>21004</v>
      </c>
      <c r="J325" t="s">
        <v>325</v>
      </c>
      <c r="K325" s="5">
        <v>33300</v>
      </c>
      <c r="L325" s="5">
        <f t="shared" si="5"/>
        <v>1</v>
      </c>
      <c r="M325">
        <v>100000</v>
      </c>
      <c r="N325">
        <v>0</v>
      </c>
      <c r="O325">
        <v>999</v>
      </c>
      <c r="P325" s="1" t="s">
        <v>332</v>
      </c>
      <c r="U325" t="s">
        <v>589</v>
      </c>
      <c r="V325" s="6" t="s">
        <v>689</v>
      </c>
      <c r="W325" s="5" t="s">
        <v>690</v>
      </c>
      <c r="X325" s="5" t="s">
        <v>691</v>
      </c>
      <c r="AE325" s="13"/>
      <c r="AG325" s="1"/>
      <c r="AH325" s="2"/>
      <c r="AI325" s="1">
        <v>0</v>
      </c>
      <c r="AJ325">
        <v>0</v>
      </c>
      <c r="AK325">
        <v>0</v>
      </c>
      <c r="AL325" s="5">
        <v>101</v>
      </c>
      <c r="AM325" s="5">
        <v>5</v>
      </c>
      <c r="AN325" t="s">
        <v>1135</v>
      </c>
      <c r="AO325" t="s">
        <v>1119</v>
      </c>
    </row>
    <row r="326" spans="1:41" x14ac:dyDescent="0.15">
      <c r="A326">
        <v>21004</v>
      </c>
      <c r="B326">
        <v>210</v>
      </c>
      <c r="C326" t="s">
        <v>973</v>
      </c>
      <c r="D326" t="s">
        <v>337</v>
      </c>
      <c r="E326">
        <v>4</v>
      </c>
      <c r="F326" s="5">
        <v>1007</v>
      </c>
      <c r="G326" s="5" t="s">
        <v>1091</v>
      </c>
      <c r="H326" s="6" t="s">
        <v>739</v>
      </c>
      <c r="I326">
        <v>21005</v>
      </c>
      <c r="J326" t="s">
        <v>326</v>
      </c>
      <c r="K326" s="5">
        <v>33400</v>
      </c>
      <c r="L326" s="5">
        <f t="shared" si="5"/>
        <v>3</v>
      </c>
      <c r="M326">
        <v>100000</v>
      </c>
      <c r="N326">
        <v>0</v>
      </c>
      <c r="O326">
        <v>999</v>
      </c>
      <c r="P326" s="1" t="s">
        <v>332</v>
      </c>
      <c r="U326" t="s">
        <v>590</v>
      </c>
      <c r="V326" s="6" t="s">
        <v>689</v>
      </c>
      <c r="W326" s="5" t="s">
        <v>690</v>
      </c>
      <c r="X326" s="5" t="s">
        <v>691</v>
      </c>
      <c r="Y326">
        <v>113</v>
      </c>
      <c r="Z326">
        <v>113</v>
      </c>
      <c r="AB326">
        <v>1010801</v>
      </c>
      <c r="AC326">
        <v>1010802</v>
      </c>
      <c r="AD326">
        <v>10108</v>
      </c>
      <c r="AE326" s="13" t="s">
        <v>797</v>
      </c>
      <c r="AF326" t="s">
        <v>338</v>
      </c>
      <c r="AG326" s="1" t="s">
        <v>335</v>
      </c>
      <c r="AH326" s="2" t="s">
        <v>559</v>
      </c>
      <c r="AI326" s="1">
        <v>0</v>
      </c>
      <c r="AJ326">
        <v>0</v>
      </c>
      <c r="AK326">
        <v>0</v>
      </c>
      <c r="AL326" s="5">
        <v>102</v>
      </c>
      <c r="AM326" s="5">
        <v>2</v>
      </c>
      <c r="AN326" t="s">
        <v>1132</v>
      </c>
      <c r="AO326" t="s">
        <v>1115</v>
      </c>
    </row>
    <row r="327" spans="1:41" x14ac:dyDescent="0.15">
      <c r="A327">
        <v>21005</v>
      </c>
      <c r="B327">
        <v>210</v>
      </c>
      <c r="C327" t="s">
        <v>974</v>
      </c>
      <c r="D327" t="s">
        <v>339</v>
      </c>
      <c r="E327">
        <v>4</v>
      </c>
      <c r="F327" s="5">
        <v>1007</v>
      </c>
      <c r="G327" s="5" t="s">
        <v>1091</v>
      </c>
      <c r="H327" s="6" t="s">
        <v>740</v>
      </c>
      <c r="I327">
        <v>21006</v>
      </c>
      <c r="J327" t="s">
        <v>327</v>
      </c>
      <c r="K327" s="5">
        <v>33500</v>
      </c>
      <c r="L327" s="5">
        <f t="shared" si="5"/>
        <v>3</v>
      </c>
      <c r="M327">
        <v>100000</v>
      </c>
      <c r="N327">
        <v>0</v>
      </c>
      <c r="O327">
        <v>999</v>
      </c>
      <c r="P327" s="1" t="s">
        <v>332</v>
      </c>
      <c r="U327" t="s">
        <v>591</v>
      </c>
      <c r="V327" s="6" t="s">
        <v>689</v>
      </c>
      <c r="W327" s="5" t="s">
        <v>690</v>
      </c>
      <c r="X327" s="5" t="s">
        <v>691</v>
      </c>
      <c r="Y327">
        <v>399</v>
      </c>
      <c r="Z327">
        <v>399</v>
      </c>
      <c r="AB327">
        <v>1010901</v>
      </c>
      <c r="AC327">
        <v>1010902</v>
      </c>
      <c r="AD327">
        <v>10109</v>
      </c>
      <c r="AE327" s="13" t="s">
        <v>798</v>
      </c>
      <c r="AF327" t="s">
        <v>340</v>
      </c>
      <c r="AG327" s="1" t="s">
        <v>335</v>
      </c>
      <c r="AH327" s="2" t="s">
        <v>559</v>
      </c>
      <c r="AI327" s="1">
        <v>0</v>
      </c>
      <c r="AJ327">
        <v>0</v>
      </c>
      <c r="AK327">
        <v>0</v>
      </c>
      <c r="AL327" s="5">
        <v>101</v>
      </c>
      <c r="AM327" s="5">
        <v>1</v>
      </c>
      <c r="AN327" t="s">
        <v>1133</v>
      </c>
      <c r="AO327" t="s">
        <v>1116</v>
      </c>
    </row>
    <row r="328" spans="1:41" x14ac:dyDescent="0.15">
      <c r="A328">
        <v>21006</v>
      </c>
      <c r="B328">
        <v>210</v>
      </c>
      <c r="C328" t="s">
        <v>975</v>
      </c>
      <c r="D328" t="s">
        <v>345</v>
      </c>
      <c r="E328">
        <v>3</v>
      </c>
      <c r="F328" s="5">
        <v>1007</v>
      </c>
      <c r="G328" s="5" t="s">
        <v>1091</v>
      </c>
      <c r="H328" s="6" t="s">
        <v>741</v>
      </c>
      <c r="I328">
        <v>21007</v>
      </c>
      <c r="J328" t="s">
        <v>307</v>
      </c>
      <c r="K328" s="5">
        <v>33600</v>
      </c>
      <c r="L328" s="5">
        <f t="shared" si="5"/>
        <v>1</v>
      </c>
      <c r="M328">
        <v>100000</v>
      </c>
      <c r="N328">
        <v>0</v>
      </c>
      <c r="O328">
        <v>999</v>
      </c>
      <c r="P328" s="1" t="s">
        <v>332</v>
      </c>
      <c r="U328" t="s">
        <v>592</v>
      </c>
      <c r="V328" s="6" t="s">
        <v>689</v>
      </c>
      <c r="W328" s="5" t="s">
        <v>690</v>
      </c>
      <c r="X328" s="5" t="s">
        <v>691</v>
      </c>
      <c r="AE328" s="13"/>
      <c r="AG328" s="1"/>
      <c r="AH328" s="2"/>
      <c r="AI328" s="1">
        <v>0</v>
      </c>
      <c r="AJ328">
        <v>0</v>
      </c>
      <c r="AK328">
        <v>0</v>
      </c>
      <c r="AL328" s="5">
        <v>102</v>
      </c>
      <c r="AM328" s="5">
        <v>5</v>
      </c>
      <c r="AN328" t="s">
        <v>1135</v>
      </c>
      <c r="AO328" t="s">
        <v>1119</v>
      </c>
    </row>
    <row r="329" spans="1:41" x14ac:dyDescent="0.15">
      <c r="A329">
        <v>21007</v>
      </c>
      <c r="B329">
        <v>210</v>
      </c>
      <c r="C329" t="s">
        <v>976</v>
      </c>
      <c r="D329" t="s">
        <v>330</v>
      </c>
      <c r="E329">
        <v>4</v>
      </c>
      <c r="F329" s="5">
        <v>1007</v>
      </c>
      <c r="G329" s="5" t="s">
        <v>1091</v>
      </c>
      <c r="H329" s="6" t="s">
        <v>866</v>
      </c>
      <c r="I329">
        <v>21008</v>
      </c>
      <c r="J329" t="s">
        <v>309</v>
      </c>
      <c r="K329" s="5">
        <v>33700</v>
      </c>
      <c r="L329" s="5">
        <f t="shared" si="5"/>
        <v>3</v>
      </c>
      <c r="M329">
        <v>100000</v>
      </c>
      <c r="N329">
        <v>0</v>
      </c>
      <c r="O329">
        <v>999</v>
      </c>
      <c r="P329" s="1" t="s">
        <v>332</v>
      </c>
      <c r="U329" t="s">
        <v>593</v>
      </c>
      <c r="V329" s="6" t="s">
        <v>689</v>
      </c>
      <c r="W329" s="5" t="s">
        <v>690</v>
      </c>
      <c r="X329" s="5" t="s">
        <v>691</v>
      </c>
      <c r="Y329">
        <v>120</v>
      </c>
      <c r="Z329">
        <v>110</v>
      </c>
      <c r="AB329">
        <v>1010201</v>
      </c>
      <c r="AC329">
        <v>1010202</v>
      </c>
      <c r="AD329">
        <v>10102</v>
      </c>
      <c r="AE329" s="13" t="s">
        <v>799</v>
      </c>
      <c r="AF329" t="s">
        <v>346</v>
      </c>
      <c r="AG329" s="1" t="s">
        <v>335</v>
      </c>
      <c r="AH329" s="2" t="s">
        <v>560</v>
      </c>
      <c r="AI329" s="1">
        <v>0</v>
      </c>
      <c r="AJ329">
        <v>0</v>
      </c>
      <c r="AK329">
        <v>0</v>
      </c>
      <c r="AL329" s="5">
        <v>101</v>
      </c>
      <c r="AM329" s="5">
        <v>1</v>
      </c>
      <c r="AN329" t="s">
        <v>1130</v>
      </c>
      <c r="AO329" t="s">
        <v>1116</v>
      </c>
    </row>
    <row r="330" spans="1:41" x14ac:dyDescent="0.15">
      <c r="A330">
        <v>21008</v>
      </c>
      <c r="B330">
        <v>210</v>
      </c>
      <c r="C330" t="s">
        <v>978</v>
      </c>
      <c r="D330" t="s">
        <v>337</v>
      </c>
      <c r="E330">
        <v>4</v>
      </c>
      <c r="F330" s="5">
        <v>1007</v>
      </c>
      <c r="G330" s="5" t="s">
        <v>1091</v>
      </c>
      <c r="H330" s="6" t="s">
        <v>733</v>
      </c>
      <c r="I330">
        <v>21009</v>
      </c>
      <c r="J330" t="s">
        <v>321</v>
      </c>
      <c r="K330" s="5">
        <v>33800</v>
      </c>
      <c r="L330" s="5">
        <f t="shared" si="5"/>
        <v>30</v>
      </c>
      <c r="M330">
        <v>100000</v>
      </c>
      <c r="N330">
        <v>0</v>
      </c>
      <c r="O330">
        <v>999</v>
      </c>
      <c r="P330" s="1" t="s">
        <v>332</v>
      </c>
      <c r="U330" t="s">
        <v>594</v>
      </c>
      <c r="V330" s="6" t="s">
        <v>689</v>
      </c>
      <c r="W330" s="5" t="s">
        <v>690</v>
      </c>
      <c r="X330" s="5" t="s">
        <v>691</v>
      </c>
      <c r="Y330">
        <v>140</v>
      </c>
      <c r="Z330">
        <v>120</v>
      </c>
      <c r="AB330">
        <v>1010301</v>
      </c>
      <c r="AC330">
        <v>1010302</v>
      </c>
      <c r="AD330">
        <v>10103</v>
      </c>
      <c r="AE330" s="13" t="s">
        <v>800</v>
      </c>
      <c r="AF330" t="s">
        <v>349</v>
      </c>
      <c r="AG330" s="1" t="s">
        <v>335</v>
      </c>
      <c r="AH330" s="2" t="s">
        <v>561</v>
      </c>
      <c r="AI330" s="1">
        <v>0</v>
      </c>
      <c r="AJ330">
        <v>0</v>
      </c>
      <c r="AK330">
        <v>0</v>
      </c>
      <c r="AL330" s="5">
        <v>102</v>
      </c>
      <c r="AM330" s="5">
        <v>3</v>
      </c>
      <c r="AN330" t="s">
        <v>1131</v>
      </c>
      <c r="AO330" t="s">
        <v>1114</v>
      </c>
    </row>
    <row r="331" spans="1:41" x14ac:dyDescent="0.15">
      <c r="A331">
        <v>21009</v>
      </c>
      <c r="B331">
        <v>210</v>
      </c>
      <c r="C331" t="s">
        <v>979</v>
      </c>
      <c r="D331" t="s">
        <v>339</v>
      </c>
      <c r="E331">
        <v>3</v>
      </c>
      <c r="F331" s="5">
        <v>1007</v>
      </c>
      <c r="G331" s="5" t="s">
        <v>1091</v>
      </c>
      <c r="H331" s="6" t="s">
        <v>734</v>
      </c>
      <c r="I331">
        <v>21010</v>
      </c>
      <c r="J331" t="s">
        <v>322</v>
      </c>
      <c r="K331" s="5">
        <v>33900</v>
      </c>
      <c r="L331" s="5">
        <f t="shared" si="5"/>
        <v>1</v>
      </c>
      <c r="M331">
        <v>100000</v>
      </c>
      <c r="N331">
        <v>0</v>
      </c>
      <c r="O331">
        <v>999</v>
      </c>
      <c r="P331" s="1" t="s">
        <v>332</v>
      </c>
      <c r="U331" t="s">
        <v>595</v>
      </c>
      <c r="V331" s="6" t="s">
        <v>689</v>
      </c>
      <c r="W331" s="5" t="s">
        <v>690</v>
      </c>
      <c r="X331" s="5" t="s">
        <v>691</v>
      </c>
      <c r="AE331" s="13"/>
      <c r="AG331" s="1"/>
      <c r="AH331" s="2"/>
      <c r="AI331" s="1">
        <v>0</v>
      </c>
      <c r="AJ331">
        <v>0</v>
      </c>
      <c r="AK331">
        <v>0</v>
      </c>
      <c r="AL331" s="5">
        <v>101</v>
      </c>
      <c r="AM331" s="5">
        <v>5</v>
      </c>
      <c r="AN331" t="s">
        <v>1135</v>
      </c>
      <c r="AO331" t="s">
        <v>1119</v>
      </c>
    </row>
    <row r="332" spans="1:41" x14ac:dyDescent="0.15">
      <c r="A332">
        <v>21010</v>
      </c>
      <c r="B332">
        <v>210</v>
      </c>
      <c r="C332" t="s">
        <v>980</v>
      </c>
      <c r="D332" t="s">
        <v>330</v>
      </c>
      <c r="E332">
        <v>4</v>
      </c>
      <c r="F332" s="5">
        <v>1007</v>
      </c>
      <c r="G332" s="5" t="s">
        <v>1091</v>
      </c>
      <c r="H332" s="6" t="s">
        <v>735</v>
      </c>
      <c r="I332">
        <v>21011</v>
      </c>
      <c r="J332" t="s">
        <v>323</v>
      </c>
      <c r="K332" s="5">
        <v>34000</v>
      </c>
      <c r="L332" s="5">
        <f t="shared" si="5"/>
        <v>3</v>
      </c>
      <c r="M332">
        <v>100000</v>
      </c>
      <c r="N332">
        <v>0</v>
      </c>
      <c r="O332">
        <v>999</v>
      </c>
      <c r="P332" s="1" t="s">
        <v>332</v>
      </c>
      <c r="U332" t="s">
        <v>596</v>
      </c>
      <c r="V332" s="6" t="s">
        <v>689</v>
      </c>
      <c r="W332" s="5" t="s">
        <v>690</v>
      </c>
      <c r="X332" s="5" t="s">
        <v>691</v>
      </c>
      <c r="Y332">
        <v>180</v>
      </c>
      <c r="Z332">
        <v>140</v>
      </c>
      <c r="AB332">
        <v>1010501</v>
      </c>
      <c r="AC332">
        <v>1010502</v>
      </c>
      <c r="AD332">
        <v>10105</v>
      </c>
      <c r="AE332" s="13" t="s">
        <v>797</v>
      </c>
      <c r="AF332" t="s">
        <v>353</v>
      </c>
      <c r="AG332" s="1" t="s">
        <v>335</v>
      </c>
      <c r="AH332" s="2" t="s">
        <v>559</v>
      </c>
      <c r="AI332" s="1">
        <v>0</v>
      </c>
      <c r="AJ332">
        <v>0</v>
      </c>
      <c r="AK332">
        <v>0</v>
      </c>
      <c r="AL332" s="5">
        <v>102</v>
      </c>
      <c r="AM332" s="5">
        <v>2</v>
      </c>
      <c r="AN332" t="s">
        <v>1132</v>
      </c>
      <c r="AO332" t="s">
        <v>1115</v>
      </c>
    </row>
    <row r="333" spans="1:41" x14ac:dyDescent="0.15">
      <c r="A333">
        <v>21011</v>
      </c>
      <c r="B333">
        <v>210</v>
      </c>
      <c r="C333" t="s">
        <v>981</v>
      </c>
      <c r="D333" t="s">
        <v>337</v>
      </c>
      <c r="E333">
        <v>4</v>
      </c>
      <c r="F333" s="5">
        <v>1007</v>
      </c>
      <c r="G333" s="5" t="s">
        <v>1091</v>
      </c>
      <c r="H333" s="6" t="s">
        <v>736</v>
      </c>
      <c r="I333">
        <v>21012</v>
      </c>
      <c r="J333" t="s">
        <v>324</v>
      </c>
      <c r="K333" s="5">
        <v>34100</v>
      </c>
      <c r="L333" s="5">
        <f t="shared" si="5"/>
        <v>3</v>
      </c>
      <c r="M333">
        <v>100000</v>
      </c>
      <c r="N333">
        <v>0</v>
      </c>
      <c r="O333">
        <v>999</v>
      </c>
      <c r="P333" s="1" t="s">
        <v>332</v>
      </c>
      <c r="U333" t="s">
        <v>597</v>
      </c>
      <c r="V333" s="6" t="s">
        <v>689</v>
      </c>
      <c r="W333" s="5" t="s">
        <v>690</v>
      </c>
      <c r="X333" s="5" t="s">
        <v>691</v>
      </c>
      <c r="Y333">
        <v>200</v>
      </c>
      <c r="Z333">
        <v>150</v>
      </c>
      <c r="AB333">
        <v>1010601</v>
      </c>
      <c r="AC333">
        <v>1010602</v>
      </c>
      <c r="AD333">
        <v>10106</v>
      </c>
      <c r="AE333" s="13" t="s">
        <v>798</v>
      </c>
      <c r="AF333" t="s">
        <v>354</v>
      </c>
      <c r="AG333" s="1" t="s">
        <v>335</v>
      </c>
      <c r="AH333" s="2" t="s">
        <v>559</v>
      </c>
      <c r="AI333" s="1">
        <v>0</v>
      </c>
      <c r="AJ333">
        <v>0</v>
      </c>
      <c r="AK333">
        <v>0</v>
      </c>
      <c r="AL333" s="5">
        <v>101</v>
      </c>
      <c r="AM333" s="5">
        <v>1</v>
      </c>
      <c r="AN333" t="s">
        <v>1133</v>
      </c>
      <c r="AO333" t="s">
        <v>1116</v>
      </c>
    </row>
    <row r="334" spans="1:41" x14ac:dyDescent="0.15">
      <c r="A334">
        <v>21012</v>
      </c>
      <c r="B334">
        <v>210</v>
      </c>
      <c r="C334" t="s">
        <v>982</v>
      </c>
      <c r="D334" t="s">
        <v>339</v>
      </c>
      <c r="E334">
        <v>3</v>
      </c>
      <c r="F334" s="5">
        <v>1007</v>
      </c>
      <c r="G334" s="5" t="s">
        <v>1091</v>
      </c>
      <c r="H334" s="6" t="s">
        <v>737</v>
      </c>
      <c r="I334">
        <v>21101</v>
      </c>
      <c r="J334" t="s">
        <v>325</v>
      </c>
      <c r="K334" s="5">
        <v>34200</v>
      </c>
      <c r="L334" s="5">
        <f t="shared" si="5"/>
        <v>1</v>
      </c>
      <c r="M334">
        <v>100000</v>
      </c>
      <c r="N334">
        <v>0</v>
      </c>
      <c r="O334">
        <v>999</v>
      </c>
      <c r="P334" s="1" t="s">
        <v>332</v>
      </c>
      <c r="U334" t="s">
        <v>598</v>
      </c>
      <c r="V334" s="6" t="s">
        <v>689</v>
      </c>
      <c r="W334" s="5" t="s">
        <v>690</v>
      </c>
      <c r="X334" s="5" t="s">
        <v>691</v>
      </c>
      <c r="AE334" s="14"/>
      <c r="AG334" s="1"/>
      <c r="AH334" s="2"/>
      <c r="AI334" s="1">
        <v>0</v>
      </c>
      <c r="AJ334">
        <v>0</v>
      </c>
      <c r="AK334">
        <v>0</v>
      </c>
      <c r="AL334" s="5">
        <v>102</v>
      </c>
      <c r="AM334" s="5">
        <v>5</v>
      </c>
      <c r="AN334" t="s">
        <v>1135</v>
      </c>
      <c r="AO334" t="s">
        <v>1119</v>
      </c>
    </row>
    <row r="335" spans="1:41" x14ac:dyDescent="0.15">
      <c r="A335">
        <v>21101</v>
      </c>
      <c r="B335">
        <v>211</v>
      </c>
      <c r="C335" t="s">
        <v>983</v>
      </c>
      <c r="D335" t="s">
        <v>339</v>
      </c>
      <c r="E335">
        <v>4</v>
      </c>
      <c r="F335" s="5">
        <v>1007</v>
      </c>
      <c r="G335" s="5" t="s">
        <v>1091</v>
      </c>
      <c r="H335" s="6" t="s">
        <v>738</v>
      </c>
      <c r="I335">
        <v>21102</v>
      </c>
      <c r="J335" t="s">
        <v>326</v>
      </c>
      <c r="K335" s="5">
        <v>34300</v>
      </c>
      <c r="L335" s="5">
        <f t="shared" si="5"/>
        <v>3</v>
      </c>
      <c r="M335">
        <v>110000</v>
      </c>
      <c r="N335">
        <v>0</v>
      </c>
      <c r="O335">
        <v>999</v>
      </c>
      <c r="P335" s="1" t="s">
        <v>332</v>
      </c>
      <c r="U335" t="s">
        <v>599</v>
      </c>
      <c r="V335" s="6" t="s">
        <v>689</v>
      </c>
      <c r="W335" s="5" t="s">
        <v>690</v>
      </c>
      <c r="X335" s="5" t="s">
        <v>691</v>
      </c>
      <c r="Y335">
        <v>240</v>
      </c>
      <c r="Z335">
        <v>170</v>
      </c>
      <c r="AB335">
        <v>1010801</v>
      </c>
      <c r="AC335">
        <v>1010802</v>
      </c>
      <c r="AD335">
        <v>10108</v>
      </c>
      <c r="AE335" s="12" t="s">
        <v>801</v>
      </c>
      <c r="AF335" t="s">
        <v>338</v>
      </c>
      <c r="AG335" s="1" t="s">
        <v>335</v>
      </c>
      <c r="AH335" s="2" t="s">
        <v>559</v>
      </c>
      <c r="AI335" s="1">
        <v>0</v>
      </c>
      <c r="AJ335">
        <v>0</v>
      </c>
      <c r="AK335">
        <v>0</v>
      </c>
      <c r="AL335" s="5">
        <v>101</v>
      </c>
      <c r="AM335" s="5">
        <v>1</v>
      </c>
      <c r="AN335" t="s">
        <v>1130</v>
      </c>
      <c r="AO335" t="s">
        <v>1116</v>
      </c>
    </row>
    <row r="336" spans="1:41" x14ac:dyDescent="0.15">
      <c r="A336">
        <v>21102</v>
      </c>
      <c r="B336">
        <v>211</v>
      </c>
      <c r="C336" t="s">
        <v>984</v>
      </c>
      <c r="D336" t="s">
        <v>345</v>
      </c>
      <c r="E336">
        <v>4</v>
      </c>
      <c r="F336" s="5">
        <v>1007</v>
      </c>
      <c r="G336" s="5" t="s">
        <v>1091</v>
      </c>
      <c r="H336" s="6" t="s">
        <v>739</v>
      </c>
      <c r="I336">
        <v>21103</v>
      </c>
      <c r="J336" t="s">
        <v>327</v>
      </c>
      <c r="K336" s="5">
        <v>34400</v>
      </c>
      <c r="L336" s="5">
        <f t="shared" si="5"/>
        <v>30</v>
      </c>
      <c r="M336">
        <v>110000</v>
      </c>
      <c r="N336">
        <v>0</v>
      </c>
      <c r="O336">
        <v>999</v>
      </c>
      <c r="P336" s="1" t="s">
        <v>332</v>
      </c>
      <c r="U336" t="s">
        <v>600</v>
      </c>
      <c r="V336" s="6" t="s">
        <v>689</v>
      </c>
      <c r="W336" s="5" t="s">
        <v>690</v>
      </c>
      <c r="X336" s="5" t="s">
        <v>691</v>
      </c>
      <c r="Y336">
        <v>260</v>
      </c>
      <c r="Z336">
        <v>180</v>
      </c>
      <c r="AB336">
        <v>1010901</v>
      </c>
      <c r="AC336">
        <v>1010902</v>
      </c>
      <c r="AD336">
        <v>10109</v>
      </c>
      <c r="AE336" s="13" t="s">
        <v>802</v>
      </c>
      <c r="AF336" t="s">
        <v>340</v>
      </c>
      <c r="AG336" s="1" t="s">
        <v>335</v>
      </c>
      <c r="AH336" s="2" t="s">
        <v>559</v>
      </c>
      <c r="AI336" s="1">
        <v>0</v>
      </c>
      <c r="AJ336">
        <v>0</v>
      </c>
      <c r="AK336">
        <v>0</v>
      </c>
      <c r="AL336" s="5">
        <v>102</v>
      </c>
      <c r="AM336" s="5">
        <v>3</v>
      </c>
      <c r="AN336" t="s">
        <v>1131</v>
      </c>
      <c r="AO336" t="s">
        <v>1114</v>
      </c>
    </row>
    <row r="337" spans="1:41" x14ac:dyDescent="0.15">
      <c r="A337">
        <v>21103</v>
      </c>
      <c r="B337">
        <v>211</v>
      </c>
      <c r="C337" t="s">
        <v>985</v>
      </c>
      <c r="D337" t="s">
        <v>330</v>
      </c>
      <c r="E337">
        <v>3</v>
      </c>
      <c r="F337" s="5">
        <v>1007</v>
      </c>
      <c r="G337" s="5" t="s">
        <v>1091</v>
      </c>
      <c r="H337" s="6" t="s">
        <v>740</v>
      </c>
      <c r="I337">
        <v>21104</v>
      </c>
      <c r="J337" t="s">
        <v>307</v>
      </c>
      <c r="K337" s="5">
        <v>34500</v>
      </c>
      <c r="L337" s="5">
        <f t="shared" si="5"/>
        <v>1</v>
      </c>
      <c r="M337">
        <v>110000</v>
      </c>
      <c r="N337">
        <v>0</v>
      </c>
      <c r="O337">
        <v>999</v>
      </c>
      <c r="P337" s="1" t="s">
        <v>332</v>
      </c>
      <c r="U337" t="s">
        <v>601</v>
      </c>
      <c r="V337" s="6" t="s">
        <v>689</v>
      </c>
      <c r="W337" s="5" t="s">
        <v>690</v>
      </c>
      <c r="X337" s="5" t="s">
        <v>691</v>
      </c>
      <c r="AE337" s="13"/>
      <c r="AG337" s="1"/>
      <c r="AH337" s="2"/>
      <c r="AI337" s="1">
        <v>0</v>
      </c>
      <c r="AJ337">
        <v>0</v>
      </c>
      <c r="AK337">
        <v>0</v>
      </c>
      <c r="AL337" s="5">
        <v>101</v>
      </c>
      <c r="AM337" s="5">
        <v>5</v>
      </c>
      <c r="AN337" t="s">
        <v>1135</v>
      </c>
      <c r="AO337" t="s">
        <v>1119</v>
      </c>
    </row>
    <row r="338" spans="1:41" x14ac:dyDescent="0.15">
      <c r="A338">
        <v>21104</v>
      </c>
      <c r="B338">
        <v>211</v>
      </c>
      <c r="C338" t="s">
        <v>986</v>
      </c>
      <c r="D338" t="s">
        <v>337</v>
      </c>
      <c r="E338">
        <v>4</v>
      </c>
      <c r="F338" s="5">
        <v>1007</v>
      </c>
      <c r="G338" s="5" t="s">
        <v>1091</v>
      </c>
      <c r="H338" s="6" t="s">
        <v>741</v>
      </c>
      <c r="I338">
        <v>21105</v>
      </c>
      <c r="J338" t="s">
        <v>309</v>
      </c>
      <c r="K338" s="5">
        <v>34600</v>
      </c>
      <c r="L338" s="5">
        <f t="shared" si="5"/>
        <v>3</v>
      </c>
      <c r="M338">
        <v>110000</v>
      </c>
      <c r="N338">
        <v>0</v>
      </c>
      <c r="O338">
        <v>999</v>
      </c>
      <c r="P338" s="1" t="s">
        <v>332</v>
      </c>
      <c r="U338" t="s">
        <v>602</v>
      </c>
      <c r="V338" s="6" t="s">
        <v>689</v>
      </c>
      <c r="W338" s="5" t="s">
        <v>690</v>
      </c>
      <c r="X338" s="5" t="s">
        <v>691</v>
      </c>
      <c r="Y338">
        <v>120</v>
      </c>
      <c r="Z338">
        <v>110</v>
      </c>
      <c r="AB338">
        <v>1010201</v>
      </c>
      <c r="AC338">
        <v>1010202</v>
      </c>
      <c r="AD338">
        <v>10102</v>
      </c>
      <c r="AE338" s="13" t="s">
        <v>803</v>
      </c>
      <c r="AF338" t="s">
        <v>346</v>
      </c>
      <c r="AG338" s="1" t="s">
        <v>335</v>
      </c>
      <c r="AH338" s="2" t="s">
        <v>560</v>
      </c>
      <c r="AI338" s="1">
        <v>0</v>
      </c>
      <c r="AJ338">
        <v>0</v>
      </c>
      <c r="AK338">
        <v>0</v>
      </c>
      <c r="AL338" s="5">
        <v>102</v>
      </c>
      <c r="AM338" s="5">
        <v>2</v>
      </c>
      <c r="AN338" t="s">
        <v>1132</v>
      </c>
      <c r="AO338" t="s">
        <v>1115</v>
      </c>
    </row>
    <row r="339" spans="1:41" x14ac:dyDescent="0.15">
      <c r="A339">
        <v>21105</v>
      </c>
      <c r="B339">
        <v>211</v>
      </c>
      <c r="C339" t="s">
        <v>987</v>
      </c>
      <c r="D339" t="s">
        <v>339</v>
      </c>
      <c r="E339">
        <v>4</v>
      </c>
      <c r="F339" s="5">
        <v>1007</v>
      </c>
      <c r="G339" s="5" t="s">
        <v>1091</v>
      </c>
      <c r="H339" s="6" t="s">
        <v>866</v>
      </c>
      <c r="I339">
        <v>21106</v>
      </c>
      <c r="J339" t="s">
        <v>321</v>
      </c>
      <c r="K339" s="5">
        <v>34700</v>
      </c>
      <c r="L339" s="5">
        <f t="shared" si="5"/>
        <v>3</v>
      </c>
      <c r="M339">
        <v>110000</v>
      </c>
      <c r="N339">
        <v>0</v>
      </c>
      <c r="O339">
        <v>999</v>
      </c>
      <c r="P339" s="1" t="s">
        <v>332</v>
      </c>
      <c r="U339" t="s">
        <v>603</v>
      </c>
      <c r="V339" s="6" t="s">
        <v>689</v>
      </c>
      <c r="W339" s="5" t="s">
        <v>690</v>
      </c>
      <c r="X339" s="5" t="s">
        <v>691</v>
      </c>
      <c r="Y339">
        <v>140</v>
      </c>
      <c r="Z339">
        <v>120</v>
      </c>
      <c r="AB339">
        <v>1010301</v>
      </c>
      <c r="AC339">
        <v>1010302</v>
      </c>
      <c r="AD339">
        <v>10103</v>
      </c>
      <c r="AE339" s="13" t="s">
        <v>804</v>
      </c>
      <c r="AF339" t="s">
        <v>349</v>
      </c>
      <c r="AG339" s="1" t="s">
        <v>335</v>
      </c>
      <c r="AH339" s="2" t="s">
        <v>561</v>
      </c>
      <c r="AI339" s="1">
        <v>0</v>
      </c>
      <c r="AJ339">
        <v>0</v>
      </c>
      <c r="AK339">
        <v>0</v>
      </c>
      <c r="AL339" s="5">
        <v>101</v>
      </c>
      <c r="AM339" s="5">
        <v>1</v>
      </c>
      <c r="AN339" t="s">
        <v>1133</v>
      </c>
      <c r="AO339" t="s">
        <v>1116</v>
      </c>
    </row>
    <row r="340" spans="1:41" x14ac:dyDescent="0.15">
      <c r="A340">
        <v>21106</v>
      </c>
      <c r="B340">
        <v>211</v>
      </c>
      <c r="C340" t="s">
        <v>988</v>
      </c>
      <c r="D340" t="s">
        <v>345</v>
      </c>
      <c r="E340">
        <v>3</v>
      </c>
      <c r="F340" s="5">
        <v>1007</v>
      </c>
      <c r="G340" s="5" t="s">
        <v>1091</v>
      </c>
      <c r="H340" s="6" t="s">
        <v>733</v>
      </c>
      <c r="I340">
        <v>21107</v>
      </c>
      <c r="J340" t="s">
        <v>322</v>
      </c>
      <c r="K340" s="5">
        <v>34800</v>
      </c>
      <c r="L340" s="5">
        <f t="shared" si="5"/>
        <v>1</v>
      </c>
      <c r="M340">
        <v>110000</v>
      </c>
      <c r="N340">
        <v>0</v>
      </c>
      <c r="O340">
        <v>999</v>
      </c>
      <c r="P340" s="1" t="s">
        <v>332</v>
      </c>
      <c r="U340" t="s">
        <v>604</v>
      </c>
      <c r="V340" s="6" t="s">
        <v>689</v>
      </c>
      <c r="W340" s="5" t="s">
        <v>690</v>
      </c>
      <c r="X340" s="5" t="s">
        <v>691</v>
      </c>
      <c r="AE340" s="13"/>
      <c r="AG340" s="1"/>
      <c r="AH340" s="2"/>
      <c r="AI340" s="1">
        <v>0</v>
      </c>
      <c r="AJ340">
        <v>0</v>
      </c>
      <c r="AK340">
        <v>0</v>
      </c>
      <c r="AL340" s="5">
        <v>102</v>
      </c>
      <c r="AM340" s="5">
        <v>5</v>
      </c>
      <c r="AN340" t="s">
        <v>1135</v>
      </c>
      <c r="AO340" t="s">
        <v>1119</v>
      </c>
    </row>
    <row r="341" spans="1:41" x14ac:dyDescent="0.15">
      <c r="A341">
        <v>21107</v>
      </c>
      <c r="B341">
        <v>211</v>
      </c>
      <c r="C341" t="s">
        <v>989</v>
      </c>
      <c r="D341" t="s">
        <v>330</v>
      </c>
      <c r="E341">
        <v>4</v>
      </c>
      <c r="F341" s="5">
        <v>1007</v>
      </c>
      <c r="G341" s="5" t="s">
        <v>1091</v>
      </c>
      <c r="H341" s="6" t="s">
        <v>734</v>
      </c>
      <c r="I341">
        <v>21108</v>
      </c>
      <c r="J341" t="s">
        <v>323</v>
      </c>
      <c r="K341" s="5">
        <v>34900</v>
      </c>
      <c r="L341" s="5">
        <f t="shared" si="5"/>
        <v>3</v>
      </c>
      <c r="M341">
        <v>110000</v>
      </c>
      <c r="N341">
        <v>0</v>
      </c>
      <c r="O341">
        <v>999</v>
      </c>
      <c r="P341" s="1" t="s">
        <v>332</v>
      </c>
      <c r="U341" t="s">
        <v>605</v>
      </c>
      <c r="V341" s="6" t="s">
        <v>689</v>
      </c>
      <c r="W341" s="5" t="s">
        <v>690</v>
      </c>
      <c r="X341" s="5" t="s">
        <v>691</v>
      </c>
      <c r="Y341">
        <v>180</v>
      </c>
      <c r="Z341">
        <v>140</v>
      </c>
      <c r="AB341">
        <v>1010501</v>
      </c>
      <c r="AC341">
        <v>1010502</v>
      </c>
      <c r="AD341">
        <v>10105</v>
      </c>
      <c r="AE341" s="13" t="s">
        <v>805</v>
      </c>
      <c r="AF341" t="s">
        <v>353</v>
      </c>
      <c r="AG341" s="1" t="s">
        <v>335</v>
      </c>
      <c r="AH341" s="2" t="s">
        <v>559</v>
      </c>
      <c r="AI341" s="1">
        <v>0</v>
      </c>
      <c r="AJ341">
        <v>0</v>
      </c>
      <c r="AK341">
        <v>0</v>
      </c>
      <c r="AL341" s="5">
        <v>101</v>
      </c>
      <c r="AM341" s="5">
        <v>1</v>
      </c>
      <c r="AN341" t="s">
        <v>1130</v>
      </c>
      <c r="AO341" t="s">
        <v>1116</v>
      </c>
    </row>
    <row r="342" spans="1:41" x14ac:dyDescent="0.15">
      <c r="A342">
        <v>21108</v>
      </c>
      <c r="B342">
        <v>211</v>
      </c>
      <c r="C342" t="s">
        <v>990</v>
      </c>
      <c r="D342" t="s">
        <v>337</v>
      </c>
      <c r="E342">
        <v>4</v>
      </c>
      <c r="F342" s="5">
        <v>1007</v>
      </c>
      <c r="G342" s="5" t="s">
        <v>1091</v>
      </c>
      <c r="H342" s="6" t="s">
        <v>735</v>
      </c>
      <c r="I342">
        <v>21109</v>
      </c>
      <c r="J342" t="s">
        <v>324</v>
      </c>
      <c r="K342" s="5">
        <v>35000</v>
      </c>
      <c r="L342" s="5">
        <f t="shared" si="5"/>
        <v>30</v>
      </c>
      <c r="M342">
        <v>110000</v>
      </c>
      <c r="N342">
        <v>0</v>
      </c>
      <c r="O342">
        <v>999</v>
      </c>
      <c r="P342" s="1" t="s">
        <v>332</v>
      </c>
      <c r="U342" t="s">
        <v>606</v>
      </c>
      <c r="V342" s="6" t="s">
        <v>689</v>
      </c>
      <c r="W342" s="5" t="s">
        <v>690</v>
      </c>
      <c r="X342" s="5" t="s">
        <v>691</v>
      </c>
      <c r="Y342">
        <v>200</v>
      </c>
      <c r="Z342">
        <v>150</v>
      </c>
      <c r="AB342">
        <v>1010601</v>
      </c>
      <c r="AC342">
        <v>1010602</v>
      </c>
      <c r="AD342">
        <v>10106</v>
      </c>
      <c r="AE342" s="13" t="s">
        <v>806</v>
      </c>
      <c r="AF342" t="s">
        <v>354</v>
      </c>
      <c r="AG342" s="1" t="s">
        <v>335</v>
      </c>
      <c r="AH342" s="2" t="s">
        <v>559</v>
      </c>
      <c r="AI342" s="1">
        <v>0</v>
      </c>
      <c r="AJ342">
        <v>0</v>
      </c>
      <c r="AK342">
        <v>0</v>
      </c>
      <c r="AL342" s="5">
        <v>102</v>
      </c>
      <c r="AM342" s="5">
        <v>3</v>
      </c>
      <c r="AN342" t="s">
        <v>1131</v>
      </c>
      <c r="AO342" t="s">
        <v>1114</v>
      </c>
    </row>
    <row r="343" spans="1:41" x14ac:dyDescent="0.15">
      <c r="A343">
        <v>21109</v>
      </c>
      <c r="B343">
        <v>211</v>
      </c>
      <c r="C343" t="s">
        <v>991</v>
      </c>
      <c r="D343" t="s">
        <v>339</v>
      </c>
      <c r="E343">
        <v>3</v>
      </c>
      <c r="F343" s="5">
        <v>1007</v>
      </c>
      <c r="G343" s="5" t="s">
        <v>1091</v>
      </c>
      <c r="H343" s="6" t="s">
        <v>736</v>
      </c>
      <c r="I343">
        <v>21110</v>
      </c>
      <c r="J343" t="s">
        <v>325</v>
      </c>
      <c r="K343" s="5">
        <v>35100</v>
      </c>
      <c r="L343" s="5">
        <f t="shared" si="5"/>
        <v>1</v>
      </c>
      <c r="M343">
        <v>110000</v>
      </c>
      <c r="N343">
        <v>0</v>
      </c>
      <c r="O343">
        <v>999</v>
      </c>
      <c r="P343" s="1" t="s">
        <v>332</v>
      </c>
      <c r="U343" t="s">
        <v>607</v>
      </c>
      <c r="V343" s="6" t="s">
        <v>689</v>
      </c>
      <c r="W343" s="5" t="s">
        <v>690</v>
      </c>
      <c r="X343" s="5" t="s">
        <v>691</v>
      </c>
      <c r="AE343" s="13"/>
      <c r="AG343" s="1"/>
      <c r="AH343" s="2"/>
      <c r="AI343" s="1">
        <v>0</v>
      </c>
      <c r="AJ343">
        <v>0</v>
      </c>
      <c r="AK343">
        <v>0</v>
      </c>
      <c r="AL343" s="5">
        <v>101</v>
      </c>
      <c r="AM343" s="5">
        <v>5</v>
      </c>
      <c r="AN343" t="s">
        <v>1135</v>
      </c>
      <c r="AO343" t="s">
        <v>1119</v>
      </c>
    </row>
    <row r="344" spans="1:41" x14ac:dyDescent="0.15">
      <c r="A344">
        <v>21110</v>
      </c>
      <c r="B344">
        <v>211</v>
      </c>
      <c r="C344" t="s">
        <v>992</v>
      </c>
      <c r="D344" t="s">
        <v>330</v>
      </c>
      <c r="E344">
        <v>4</v>
      </c>
      <c r="F344" s="5">
        <v>1007</v>
      </c>
      <c r="G344" s="5" t="s">
        <v>1091</v>
      </c>
      <c r="H344" s="6" t="s">
        <v>737</v>
      </c>
      <c r="I344">
        <v>21111</v>
      </c>
      <c r="J344" t="s">
        <v>326</v>
      </c>
      <c r="K344" s="5">
        <v>35200</v>
      </c>
      <c r="L344" s="5">
        <f t="shared" si="5"/>
        <v>3</v>
      </c>
      <c r="M344">
        <v>110000</v>
      </c>
      <c r="N344">
        <v>0</v>
      </c>
      <c r="O344">
        <v>999</v>
      </c>
      <c r="P344" s="1" t="s">
        <v>332</v>
      </c>
      <c r="U344" t="s">
        <v>608</v>
      </c>
      <c r="V344" s="6" t="s">
        <v>689</v>
      </c>
      <c r="W344" s="5" t="s">
        <v>690</v>
      </c>
      <c r="X344" s="5" t="s">
        <v>691</v>
      </c>
      <c r="Y344">
        <v>240</v>
      </c>
      <c r="Z344">
        <v>170</v>
      </c>
      <c r="AB344">
        <v>1010801</v>
      </c>
      <c r="AC344">
        <v>1010802</v>
      </c>
      <c r="AD344">
        <v>10108</v>
      </c>
      <c r="AE344" s="13" t="s">
        <v>803</v>
      </c>
      <c r="AF344" t="s">
        <v>338</v>
      </c>
      <c r="AG344" s="1" t="s">
        <v>335</v>
      </c>
      <c r="AH344" s="2" t="s">
        <v>559</v>
      </c>
      <c r="AI344" s="1">
        <v>0</v>
      </c>
      <c r="AJ344">
        <v>0</v>
      </c>
      <c r="AK344">
        <v>0</v>
      </c>
      <c r="AL344" s="5">
        <v>102</v>
      </c>
      <c r="AM344" s="5">
        <v>2</v>
      </c>
      <c r="AN344" t="s">
        <v>1132</v>
      </c>
      <c r="AO344" t="s">
        <v>1115</v>
      </c>
    </row>
    <row r="345" spans="1:41" x14ac:dyDescent="0.15">
      <c r="A345">
        <v>21111</v>
      </c>
      <c r="B345">
        <v>211</v>
      </c>
      <c r="C345" t="s">
        <v>993</v>
      </c>
      <c r="D345" t="s">
        <v>337</v>
      </c>
      <c r="E345">
        <v>4</v>
      </c>
      <c r="F345" s="5">
        <v>1007</v>
      </c>
      <c r="G345" s="5" t="s">
        <v>1091</v>
      </c>
      <c r="H345" s="6" t="s">
        <v>738</v>
      </c>
      <c r="I345">
        <v>21112</v>
      </c>
      <c r="J345" t="s">
        <v>327</v>
      </c>
      <c r="K345" s="5">
        <v>35300</v>
      </c>
      <c r="L345" s="5">
        <f t="shared" si="5"/>
        <v>3</v>
      </c>
      <c r="M345">
        <v>110000</v>
      </c>
      <c r="N345">
        <v>0</v>
      </c>
      <c r="O345">
        <v>999</v>
      </c>
      <c r="P345" s="1" t="s">
        <v>332</v>
      </c>
      <c r="U345" t="s">
        <v>609</v>
      </c>
      <c r="V345" s="6" t="s">
        <v>689</v>
      </c>
      <c r="W345" s="5" t="s">
        <v>690</v>
      </c>
      <c r="X345" s="5" t="s">
        <v>691</v>
      </c>
      <c r="Y345">
        <v>260</v>
      </c>
      <c r="Z345">
        <v>180</v>
      </c>
      <c r="AB345">
        <v>1010901</v>
      </c>
      <c r="AC345">
        <v>1010902</v>
      </c>
      <c r="AD345">
        <v>10109</v>
      </c>
      <c r="AE345" s="13" t="s">
        <v>804</v>
      </c>
      <c r="AF345" t="s">
        <v>340</v>
      </c>
      <c r="AG345" s="1" t="s">
        <v>335</v>
      </c>
      <c r="AH345" s="2" t="s">
        <v>559</v>
      </c>
      <c r="AI345" s="1">
        <v>0</v>
      </c>
      <c r="AJ345">
        <v>0</v>
      </c>
      <c r="AK345">
        <v>0</v>
      </c>
      <c r="AL345" s="5">
        <v>101</v>
      </c>
      <c r="AM345" s="5">
        <v>1</v>
      </c>
      <c r="AN345" t="s">
        <v>1133</v>
      </c>
      <c r="AO345" t="s">
        <v>1116</v>
      </c>
    </row>
    <row r="346" spans="1:41" x14ac:dyDescent="0.15">
      <c r="A346">
        <v>21112</v>
      </c>
      <c r="B346">
        <v>211</v>
      </c>
      <c r="C346" t="s">
        <v>994</v>
      </c>
      <c r="D346" t="s">
        <v>339</v>
      </c>
      <c r="E346">
        <v>3</v>
      </c>
      <c r="F346" s="5">
        <v>1007</v>
      </c>
      <c r="G346" s="5" t="s">
        <v>1091</v>
      </c>
      <c r="H346" s="6" t="s">
        <v>739</v>
      </c>
      <c r="I346">
        <v>21201</v>
      </c>
      <c r="J346" t="s">
        <v>307</v>
      </c>
      <c r="K346" s="5">
        <v>35400</v>
      </c>
      <c r="L346" s="5">
        <f t="shared" si="5"/>
        <v>1</v>
      </c>
      <c r="M346">
        <v>110000</v>
      </c>
      <c r="N346">
        <v>0</v>
      </c>
      <c r="O346">
        <v>999</v>
      </c>
      <c r="P346" s="1" t="s">
        <v>332</v>
      </c>
      <c r="U346" t="s">
        <v>610</v>
      </c>
      <c r="V346" s="6" t="s">
        <v>689</v>
      </c>
      <c r="W346" s="5" t="s">
        <v>690</v>
      </c>
      <c r="X346" s="5" t="s">
        <v>691</v>
      </c>
      <c r="AE346" s="14"/>
      <c r="AG346" s="1"/>
      <c r="AH346" s="2"/>
      <c r="AI346" s="1">
        <v>0</v>
      </c>
      <c r="AJ346">
        <v>0</v>
      </c>
      <c r="AK346">
        <v>0</v>
      </c>
      <c r="AL346" s="5">
        <v>102</v>
      </c>
      <c r="AM346" s="5">
        <v>5</v>
      </c>
      <c r="AN346" t="s">
        <v>1135</v>
      </c>
      <c r="AO346" t="s">
        <v>1119</v>
      </c>
    </row>
    <row r="347" spans="1:41" x14ac:dyDescent="0.15">
      <c r="A347">
        <v>21201</v>
      </c>
      <c r="B347">
        <v>212</v>
      </c>
      <c r="C347" t="s">
        <v>995</v>
      </c>
      <c r="D347" t="s">
        <v>339</v>
      </c>
      <c r="E347">
        <v>4</v>
      </c>
      <c r="F347" s="5">
        <v>1007</v>
      </c>
      <c r="G347" s="5" t="s">
        <v>1091</v>
      </c>
      <c r="H347" s="6" t="s">
        <v>740</v>
      </c>
      <c r="I347">
        <v>21202</v>
      </c>
      <c r="J347" t="s">
        <v>309</v>
      </c>
      <c r="K347" s="5">
        <v>35500</v>
      </c>
      <c r="L347" s="5">
        <f t="shared" si="5"/>
        <v>3</v>
      </c>
      <c r="M347">
        <v>120000</v>
      </c>
      <c r="N347">
        <v>0</v>
      </c>
      <c r="O347">
        <v>999</v>
      </c>
      <c r="P347" s="1" t="s">
        <v>332</v>
      </c>
      <c r="U347" t="s">
        <v>611</v>
      </c>
      <c r="V347" s="6" t="s">
        <v>689</v>
      </c>
      <c r="W347" s="5" t="s">
        <v>690</v>
      </c>
      <c r="X347" s="5" t="s">
        <v>691</v>
      </c>
      <c r="Y347">
        <v>120</v>
      </c>
      <c r="Z347">
        <v>110</v>
      </c>
      <c r="AB347">
        <v>1010201</v>
      </c>
      <c r="AC347">
        <v>1010202</v>
      </c>
      <c r="AD347">
        <v>10102</v>
      </c>
      <c r="AE347" s="12" t="s">
        <v>807</v>
      </c>
      <c r="AF347" t="s">
        <v>346</v>
      </c>
      <c r="AG347" s="1" t="s">
        <v>335</v>
      </c>
      <c r="AH347" s="2" t="s">
        <v>560</v>
      </c>
      <c r="AI347" s="1">
        <v>0</v>
      </c>
      <c r="AJ347">
        <v>0</v>
      </c>
      <c r="AK347">
        <v>0</v>
      </c>
      <c r="AL347" s="5">
        <v>101</v>
      </c>
      <c r="AM347" s="5">
        <v>1</v>
      </c>
      <c r="AN347" t="s">
        <v>1130</v>
      </c>
      <c r="AO347" t="s">
        <v>1116</v>
      </c>
    </row>
    <row r="348" spans="1:41" x14ac:dyDescent="0.15">
      <c r="A348">
        <v>21202</v>
      </c>
      <c r="B348">
        <v>212</v>
      </c>
      <c r="C348" t="s">
        <v>996</v>
      </c>
      <c r="D348" t="s">
        <v>345</v>
      </c>
      <c r="E348">
        <v>4</v>
      </c>
      <c r="F348" s="5">
        <v>1007</v>
      </c>
      <c r="G348" s="5" t="s">
        <v>1091</v>
      </c>
      <c r="H348" s="6" t="s">
        <v>741</v>
      </c>
      <c r="I348">
        <v>21203</v>
      </c>
      <c r="J348" t="s">
        <v>321</v>
      </c>
      <c r="K348" s="5">
        <v>35600</v>
      </c>
      <c r="L348" s="5">
        <f t="shared" si="5"/>
        <v>30</v>
      </c>
      <c r="M348">
        <v>120000</v>
      </c>
      <c r="N348">
        <v>0</v>
      </c>
      <c r="O348">
        <v>999</v>
      </c>
      <c r="P348" s="1" t="s">
        <v>332</v>
      </c>
      <c r="U348" t="s">
        <v>612</v>
      </c>
      <c r="V348" s="6" t="s">
        <v>689</v>
      </c>
      <c r="W348" s="5" t="s">
        <v>690</v>
      </c>
      <c r="X348" s="5" t="s">
        <v>691</v>
      </c>
      <c r="Y348">
        <v>140</v>
      </c>
      <c r="Z348">
        <v>120</v>
      </c>
      <c r="AB348">
        <v>1010301</v>
      </c>
      <c r="AC348">
        <v>1010302</v>
      </c>
      <c r="AD348">
        <v>10103</v>
      </c>
      <c r="AE348" s="13" t="s">
        <v>808</v>
      </c>
      <c r="AF348" t="s">
        <v>349</v>
      </c>
      <c r="AG348" s="1" t="s">
        <v>335</v>
      </c>
      <c r="AH348" s="2" t="s">
        <v>561</v>
      </c>
      <c r="AI348" s="1">
        <v>0</v>
      </c>
      <c r="AJ348">
        <v>0</v>
      </c>
      <c r="AK348">
        <v>0</v>
      </c>
      <c r="AL348" s="5">
        <v>102</v>
      </c>
      <c r="AM348" s="5">
        <v>3</v>
      </c>
      <c r="AN348" t="s">
        <v>1131</v>
      </c>
      <c r="AO348" t="s">
        <v>1114</v>
      </c>
    </row>
    <row r="349" spans="1:41" x14ac:dyDescent="0.15">
      <c r="A349">
        <v>21203</v>
      </c>
      <c r="B349">
        <v>212</v>
      </c>
      <c r="C349" t="s">
        <v>997</v>
      </c>
      <c r="D349" t="s">
        <v>330</v>
      </c>
      <c r="E349">
        <v>3</v>
      </c>
      <c r="F349" s="5">
        <v>1007</v>
      </c>
      <c r="G349" s="5" t="s">
        <v>1091</v>
      </c>
      <c r="H349" s="6" t="s">
        <v>866</v>
      </c>
      <c r="I349">
        <v>21204</v>
      </c>
      <c r="J349" t="s">
        <v>322</v>
      </c>
      <c r="K349" s="5">
        <v>35700</v>
      </c>
      <c r="L349" s="5">
        <f t="shared" si="5"/>
        <v>1</v>
      </c>
      <c r="M349">
        <v>120000</v>
      </c>
      <c r="N349">
        <v>0</v>
      </c>
      <c r="O349">
        <v>999</v>
      </c>
      <c r="P349" s="1" t="s">
        <v>332</v>
      </c>
      <c r="U349" t="s">
        <v>613</v>
      </c>
      <c r="V349" s="6" t="s">
        <v>689</v>
      </c>
      <c r="W349" s="5" t="s">
        <v>690</v>
      </c>
      <c r="X349" s="5" t="s">
        <v>691</v>
      </c>
      <c r="AE349" s="13"/>
      <c r="AG349" s="1"/>
      <c r="AH349" s="2"/>
      <c r="AI349" s="1">
        <v>0</v>
      </c>
      <c r="AJ349">
        <v>0</v>
      </c>
      <c r="AK349">
        <v>0</v>
      </c>
      <c r="AL349" s="5">
        <v>101</v>
      </c>
      <c r="AM349" s="5">
        <v>5</v>
      </c>
      <c r="AN349" t="s">
        <v>1135</v>
      </c>
      <c r="AO349" t="s">
        <v>1119</v>
      </c>
    </row>
    <row r="350" spans="1:41" x14ac:dyDescent="0.15">
      <c r="A350">
        <v>21204</v>
      </c>
      <c r="B350">
        <v>212</v>
      </c>
      <c r="C350" t="s">
        <v>998</v>
      </c>
      <c r="D350" t="s">
        <v>337</v>
      </c>
      <c r="E350">
        <v>4</v>
      </c>
      <c r="F350" s="5">
        <v>1007</v>
      </c>
      <c r="G350" s="5" t="s">
        <v>1091</v>
      </c>
      <c r="H350" s="6" t="s">
        <v>733</v>
      </c>
      <c r="I350">
        <v>21205</v>
      </c>
      <c r="J350" t="s">
        <v>323</v>
      </c>
      <c r="K350" s="5">
        <v>35800</v>
      </c>
      <c r="L350" s="5">
        <f t="shared" si="5"/>
        <v>3</v>
      </c>
      <c r="M350">
        <v>120000</v>
      </c>
      <c r="N350">
        <v>0</v>
      </c>
      <c r="O350">
        <v>999</v>
      </c>
      <c r="P350" s="1" t="s">
        <v>332</v>
      </c>
      <c r="U350" t="s">
        <v>563</v>
      </c>
      <c r="V350" s="6" t="s">
        <v>689</v>
      </c>
      <c r="W350" s="5" t="s">
        <v>690</v>
      </c>
      <c r="X350" s="5" t="s">
        <v>691</v>
      </c>
      <c r="Y350">
        <v>180</v>
      </c>
      <c r="Z350">
        <v>140</v>
      </c>
      <c r="AB350">
        <v>1010501</v>
      </c>
      <c r="AC350">
        <v>1010502</v>
      </c>
      <c r="AD350">
        <v>10105</v>
      </c>
      <c r="AE350" s="13" t="s">
        <v>809</v>
      </c>
      <c r="AF350" t="s">
        <v>353</v>
      </c>
      <c r="AG350" s="1" t="s">
        <v>335</v>
      </c>
      <c r="AH350" s="2" t="s">
        <v>559</v>
      </c>
      <c r="AI350" s="1">
        <v>0</v>
      </c>
      <c r="AJ350">
        <v>0</v>
      </c>
      <c r="AK350">
        <v>0</v>
      </c>
      <c r="AL350" s="5">
        <v>102</v>
      </c>
      <c r="AM350" s="5">
        <v>2</v>
      </c>
      <c r="AN350" t="s">
        <v>1132</v>
      </c>
      <c r="AO350" t="s">
        <v>1115</v>
      </c>
    </row>
    <row r="351" spans="1:41" x14ac:dyDescent="0.15">
      <c r="A351">
        <v>21205</v>
      </c>
      <c r="B351">
        <v>212</v>
      </c>
      <c r="C351" t="s">
        <v>999</v>
      </c>
      <c r="D351" t="s">
        <v>339</v>
      </c>
      <c r="E351">
        <v>4</v>
      </c>
      <c r="F351" s="5">
        <v>1007</v>
      </c>
      <c r="G351" s="5" t="s">
        <v>1091</v>
      </c>
      <c r="H351" s="6" t="s">
        <v>734</v>
      </c>
      <c r="I351">
        <v>21206</v>
      </c>
      <c r="J351" t="s">
        <v>324</v>
      </c>
      <c r="K351" s="5">
        <v>35900</v>
      </c>
      <c r="L351" s="5">
        <f t="shared" si="5"/>
        <v>3</v>
      </c>
      <c r="M351">
        <v>120000</v>
      </c>
      <c r="N351">
        <v>0</v>
      </c>
      <c r="O351">
        <v>999</v>
      </c>
      <c r="P351" s="1" t="s">
        <v>332</v>
      </c>
      <c r="U351" t="s">
        <v>564</v>
      </c>
      <c r="V351" s="6" t="s">
        <v>689</v>
      </c>
      <c r="W351" s="5" t="s">
        <v>690</v>
      </c>
      <c r="X351" s="5" t="s">
        <v>691</v>
      </c>
      <c r="Y351">
        <v>200</v>
      </c>
      <c r="Z351">
        <v>150</v>
      </c>
      <c r="AB351">
        <v>1010601</v>
      </c>
      <c r="AC351">
        <v>1010602</v>
      </c>
      <c r="AD351">
        <v>10106</v>
      </c>
      <c r="AE351" s="13" t="s">
        <v>810</v>
      </c>
      <c r="AF351" t="s">
        <v>354</v>
      </c>
      <c r="AG351" s="1" t="s">
        <v>335</v>
      </c>
      <c r="AH351" s="2" t="s">
        <v>559</v>
      </c>
      <c r="AI351" s="1">
        <v>0</v>
      </c>
      <c r="AJ351">
        <v>0</v>
      </c>
      <c r="AK351">
        <v>0</v>
      </c>
      <c r="AL351" s="5">
        <v>101</v>
      </c>
      <c r="AM351" s="5">
        <v>1</v>
      </c>
      <c r="AN351" t="s">
        <v>1133</v>
      </c>
      <c r="AO351" t="s">
        <v>1116</v>
      </c>
    </row>
    <row r="352" spans="1:41" x14ac:dyDescent="0.15">
      <c r="A352">
        <v>21206</v>
      </c>
      <c r="B352">
        <v>212</v>
      </c>
      <c r="C352" t="s">
        <v>1000</v>
      </c>
      <c r="D352" t="s">
        <v>345</v>
      </c>
      <c r="E352">
        <v>3</v>
      </c>
      <c r="F352" s="5">
        <v>1007</v>
      </c>
      <c r="G352" s="5" t="s">
        <v>1091</v>
      </c>
      <c r="H352" s="6" t="s">
        <v>735</v>
      </c>
      <c r="I352">
        <v>21207</v>
      </c>
      <c r="J352" t="s">
        <v>325</v>
      </c>
      <c r="K352" s="5">
        <v>36000</v>
      </c>
      <c r="L352" s="5">
        <f t="shared" si="5"/>
        <v>1</v>
      </c>
      <c r="M352">
        <v>120000</v>
      </c>
      <c r="N352">
        <v>0</v>
      </c>
      <c r="O352">
        <v>999</v>
      </c>
      <c r="P352" s="1" t="s">
        <v>332</v>
      </c>
      <c r="U352" t="s">
        <v>565</v>
      </c>
      <c r="V352" s="6" t="s">
        <v>689</v>
      </c>
      <c r="W352" s="5" t="s">
        <v>690</v>
      </c>
      <c r="X352" s="5" t="s">
        <v>691</v>
      </c>
      <c r="AE352" s="13"/>
      <c r="AG352" s="1"/>
      <c r="AH352" s="2"/>
      <c r="AI352" s="1">
        <v>0</v>
      </c>
      <c r="AJ352">
        <v>0</v>
      </c>
      <c r="AK352">
        <v>0</v>
      </c>
      <c r="AL352" s="5">
        <v>102</v>
      </c>
      <c r="AM352" s="5">
        <v>5</v>
      </c>
      <c r="AN352" t="s">
        <v>1135</v>
      </c>
      <c r="AO352" t="s">
        <v>1119</v>
      </c>
    </row>
    <row r="353" spans="1:41" x14ac:dyDescent="0.15">
      <c r="A353">
        <v>21207</v>
      </c>
      <c r="B353">
        <v>212</v>
      </c>
      <c r="C353" t="s">
        <v>1001</v>
      </c>
      <c r="D353" t="s">
        <v>330</v>
      </c>
      <c r="E353">
        <v>4</v>
      </c>
      <c r="F353" s="5">
        <v>1007</v>
      </c>
      <c r="G353" s="5" t="s">
        <v>1091</v>
      </c>
      <c r="H353" s="6" t="s">
        <v>736</v>
      </c>
      <c r="I353">
        <v>21208</v>
      </c>
      <c r="J353" t="s">
        <v>326</v>
      </c>
      <c r="K353" s="5">
        <v>36100</v>
      </c>
      <c r="L353" s="5">
        <f t="shared" si="5"/>
        <v>3</v>
      </c>
      <c r="M353">
        <v>120000</v>
      </c>
      <c r="N353">
        <v>0</v>
      </c>
      <c r="O353">
        <v>999</v>
      </c>
      <c r="P353" s="1" t="s">
        <v>332</v>
      </c>
      <c r="U353" t="s">
        <v>566</v>
      </c>
      <c r="V353" s="6" t="s">
        <v>689</v>
      </c>
      <c r="W353" s="5" t="s">
        <v>690</v>
      </c>
      <c r="X353" s="5" t="s">
        <v>691</v>
      </c>
      <c r="Y353">
        <v>240</v>
      </c>
      <c r="Z353">
        <v>170</v>
      </c>
      <c r="AB353">
        <v>1010801</v>
      </c>
      <c r="AC353">
        <v>1010802</v>
      </c>
      <c r="AD353">
        <v>10108</v>
      </c>
      <c r="AE353" s="13" t="s">
        <v>811</v>
      </c>
      <c r="AF353" t="s">
        <v>338</v>
      </c>
      <c r="AG353" s="1" t="s">
        <v>335</v>
      </c>
      <c r="AH353" s="2" t="s">
        <v>559</v>
      </c>
      <c r="AI353" s="1">
        <v>0</v>
      </c>
      <c r="AJ353">
        <v>0</v>
      </c>
      <c r="AK353">
        <v>0</v>
      </c>
      <c r="AL353" s="5">
        <v>101</v>
      </c>
      <c r="AM353" s="5">
        <v>1</v>
      </c>
      <c r="AN353" t="s">
        <v>1130</v>
      </c>
      <c r="AO353" t="s">
        <v>1116</v>
      </c>
    </row>
    <row r="354" spans="1:41" x14ac:dyDescent="0.15">
      <c r="A354">
        <v>21208</v>
      </c>
      <c r="B354">
        <v>212</v>
      </c>
      <c r="C354" t="s">
        <v>1002</v>
      </c>
      <c r="D354" t="s">
        <v>337</v>
      </c>
      <c r="E354">
        <v>4</v>
      </c>
      <c r="F354" s="5">
        <v>1007</v>
      </c>
      <c r="G354" s="5" t="s">
        <v>1091</v>
      </c>
      <c r="H354" s="6" t="s">
        <v>737</v>
      </c>
      <c r="I354">
        <v>21209</v>
      </c>
      <c r="J354" t="s">
        <v>327</v>
      </c>
      <c r="K354" s="5">
        <v>36200</v>
      </c>
      <c r="L354" s="5">
        <f t="shared" si="5"/>
        <v>30</v>
      </c>
      <c r="M354">
        <v>120000</v>
      </c>
      <c r="N354">
        <v>0</v>
      </c>
      <c r="O354">
        <v>999</v>
      </c>
      <c r="P354" s="1" t="s">
        <v>332</v>
      </c>
      <c r="U354" t="s">
        <v>567</v>
      </c>
      <c r="V354" s="6" t="s">
        <v>689</v>
      </c>
      <c r="W354" s="5" t="s">
        <v>690</v>
      </c>
      <c r="X354" s="5" t="s">
        <v>691</v>
      </c>
      <c r="Y354">
        <v>260</v>
      </c>
      <c r="Z354">
        <v>180</v>
      </c>
      <c r="AB354">
        <v>1010901</v>
      </c>
      <c r="AC354">
        <v>1010902</v>
      </c>
      <c r="AD354">
        <v>10109</v>
      </c>
      <c r="AE354" s="13" t="s">
        <v>812</v>
      </c>
      <c r="AF354" t="s">
        <v>340</v>
      </c>
      <c r="AG354" s="1" t="s">
        <v>335</v>
      </c>
      <c r="AH354" s="2" t="s">
        <v>559</v>
      </c>
      <c r="AI354" s="1">
        <v>0</v>
      </c>
      <c r="AJ354">
        <v>0</v>
      </c>
      <c r="AK354">
        <v>0</v>
      </c>
      <c r="AL354" s="5">
        <v>102</v>
      </c>
      <c r="AM354" s="5">
        <v>3</v>
      </c>
      <c r="AN354" t="s">
        <v>1131</v>
      </c>
      <c r="AO354" t="s">
        <v>1114</v>
      </c>
    </row>
    <row r="355" spans="1:41" x14ac:dyDescent="0.15">
      <c r="A355">
        <v>21209</v>
      </c>
      <c r="B355">
        <v>212</v>
      </c>
      <c r="C355" t="s">
        <v>1003</v>
      </c>
      <c r="D355" t="s">
        <v>339</v>
      </c>
      <c r="E355">
        <v>3</v>
      </c>
      <c r="F355" s="5">
        <v>1007</v>
      </c>
      <c r="G355" s="5" t="s">
        <v>1091</v>
      </c>
      <c r="H355" s="6" t="s">
        <v>738</v>
      </c>
      <c r="I355">
        <v>21210</v>
      </c>
      <c r="J355" t="s">
        <v>307</v>
      </c>
      <c r="K355" s="5">
        <v>36300</v>
      </c>
      <c r="L355" s="5">
        <f t="shared" si="5"/>
        <v>1</v>
      </c>
      <c r="M355">
        <v>120000</v>
      </c>
      <c r="N355">
        <v>0</v>
      </c>
      <c r="O355">
        <v>999</v>
      </c>
      <c r="P355" s="1" t="s">
        <v>332</v>
      </c>
      <c r="U355" t="s">
        <v>568</v>
      </c>
      <c r="V355" s="6" t="s">
        <v>689</v>
      </c>
      <c r="W355" s="5" t="s">
        <v>690</v>
      </c>
      <c r="X355" s="5" t="s">
        <v>691</v>
      </c>
      <c r="AE355" s="13"/>
      <c r="AG355" s="1"/>
      <c r="AH355" s="2"/>
      <c r="AI355" s="1">
        <v>0</v>
      </c>
      <c r="AJ355">
        <v>0</v>
      </c>
      <c r="AK355">
        <v>0</v>
      </c>
      <c r="AL355" s="5">
        <v>101</v>
      </c>
      <c r="AM355" s="5">
        <v>5</v>
      </c>
      <c r="AN355" t="s">
        <v>1135</v>
      </c>
      <c r="AO355" t="s">
        <v>1119</v>
      </c>
    </row>
    <row r="356" spans="1:41" x14ac:dyDescent="0.15">
      <c r="A356">
        <v>21210</v>
      </c>
      <c r="B356">
        <v>212</v>
      </c>
      <c r="C356" t="s">
        <v>1004</v>
      </c>
      <c r="D356" t="s">
        <v>330</v>
      </c>
      <c r="E356">
        <v>4</v>
      </c>
      <c r="F356" s="5">
        <v>1007</v>
      </c>
      <c r="G356" s="5" t="s">
        <v>1091</v>
      </c>
      <c r="H356" s="6" t="s">
        <v>739</v>
      </c>
      <c r="I356">
        <v>21211</v>
      </c>
      <c r="J356" t="s">
        <v>309</v>
      </c>
      <c r="K356" s="5">
        <v>36400</v>
      </c>
      <c r="L356" s="5">
        <f t="shared" si="5"/>
        <v>3</v>
      </c>
      <c r="M356">
        <v>120000</v>
      </c>
      <c r="N356">
        <v>0</v>
      </c>
      <c r="O356">
        <v>999</v>
      </c>
      <c r="P356" s="1" t="s">
        <v>332</v>
      </c>
      <c r="U356" t="s">
        <v>569</v>
      </c>
      <c r="V356" s="6" t="s">
        <v>689</v>
      </c>
      <c r="W356" s="5" t="s">
        <v>690</v>
      </c>
      <c r="X356" s="5" t="s">
        <v>691</v>
      </c>
      <c r="Y356">
        <v>120</v>
      </c>
      <c r="Z356">
        <v>110</v>
      </c>
      <c r="AB356">
        <v>1010201</v>
      </c>
      <c r="AC356">
        <v>1010202</v>
      </c>
      <c r="AD356">
        <v>10102</v>
      </c>
      <c r="AE356" s="13" t="s">
        <v>809</v>
      </c>
      <c r="AF356" t="s">
        <v>346</v>
      </c>
      <c r="AG356" s="1" t="s">
        <v>335</v>
      </c>
      <c r="AH356" s="2" t="s">
        <v>560</v>
      </c>
      <c r="AI356" s="1">
        <v>0</v>
      </c>
      <c r="AJ356">
        <v>0</v>
      </c>
      <c r="AK356">
        <v>0</v>
      </c>
      <c r="AL356" s="5">
        <v>102</v>
      </c>
      <c r="AM356" s="5">
        <v>2</v>
      </c>
      <c r="AN356" t="s">
        <v>1132</v>
      </c>
      <c r="AO356" t="s">
        <v>1115</v>
      </c>
    </row>
    <row r="357" spans="1:41" x14ac:dyDescent="0.15">
      <c r="A357">
        <v>21211</v>
      </c>
      <c r="B357">
        <v>212</v>
      </c>
      <c r="C357" t="s">
        <v>1005</v>
      </c>
      <c r="D357" t="s">
        <v>337</v>
      </c>
      <c r="E357">
        <v>4</v>
      </c>
      <c r="F357" s="5">
        <v>1007</v>
      </c>
      <c r="G357" s="5" t="s">
        <v>1091</v>
      </c>
      <c r="H357" s="6" t="s">
        <v>740</v>
      </c>
      <c r="I357">
        <v>21212</v>
      </c>
      <c r="J357" t="s">
        <v>321</v>
      </c>
      <c r="K357" s="5">
        <v>36500</v>
      </c>
      <c r="L357" s="5">
        <f t="shared" si="5"/>
        <v>3</v>
      </c>
      <c r="M357">
        <v>120000</v>
      </c>
      <c r="N357">
        <v>0</v>
      </c>
      <c r="O357">
        <v>999</v>
      </c>
      <c r="P357" s="1" t="s">
        <v>332</v>
      </c>
      <c r="U357" t="s">
        <v>570</v>
      </c>
      <c r="V357" s="6" t="s">
        <v>689</v>
      </c>
      <c r="W357" s="5" t="s">
        <v>690</v>
      </c>
      <c r="X357" s="5" t="s">
        <v>691</v>
      </c>
      <c r="Y357">
        <v>140</v>
      </c>
      <c r="Z357">
        <v>120</v>
      </c>
      <c r="AB357">
        <v>1010301</v>
      </c>
      <c r="AC357">
        <v>1010302</v>
      </c>
      <c r="AD357">
        <v>10103</v>
      </c>
      <c r="AE357" s="13" t="s">
        <v>810</v>
      </c>
      <c r="AF357" t="s">
        <v>349</v>
      </c>
      <c r="AG357" s="1" t="s">
        <v>335</v>
      </c>
      <c r="AH357" s="2" t="s">
        <v>561</v>
      </c>
      <c r="AI357" s="1">
        <v>0</v>
      </c>
      <c r="AJ357">
        <v>0</v>
      </c>
      <c r="AK357">
        <v>0</v>
      </c>
      <c r="AL357" s="5">
        <v>101</v>
      </c>
      <c r="AM357" s="5">
        <v>1</v>
      </c>
      <c r="AN357" t="s">
        <v>1133</v>
      </c>
      <c r="AO357" t="s">
        <v>1116</v>
      </c>
    </row>
    <row r="358" spans="1:41" x14ac:dyDescent="0.15">
      <c r="A358">
        <v>21212</v>
      </c>
      <c r="B358">
        <v>212</v>
      </c>
      <c r="C358" t="s">
        <v>1006</v>
      </c>
      <c r="D358" t="s">
        <v>339</v>
      </c>
      <c r="E358">
        <v>3</v>
      </c>
      <c r="F358" s="5">
        <v>1007</v>
      </c>
      <c r="G358" s="5" t="s">
        <v>1091</v>
      </c>
      <c r="H358" s="6" t="s">
        <v>741</v>
      </c>
      <c r="I358">
        <v>21301</v>
      </c>
      <c r="J358" t="s">
        <v>322</v>
      </c>
      <c r="K358" s="5">
        <v>36600</v>
      </c>
      <c r="L358" s="5">
        <f t="shared" si="5"/>
        <v>1</v>
      </c>
      <c r="M358">
        <v>120000</v>
      </c>
      <c r="N358">
        <v>0</v>
      </c>
      <c r="O358">
        <v>999</v>
      </c>
      <c r="P358" s="1" t="s">
        <v>332</v>
      </c>
      <c r="U358" t="s">
        <v>571</v>
      </c>
      <c r="V358" s="6" t="s">
        <v>689</v>
      </c>
      <c r="W358" s="5" t="s">
        <v>690</v>
      </c>
      <c r="X358" s="5" t="s">
        <v>691</v>
      </c>
      <c r="AE358" s="14"/>
      <c r="AG358" s="1"/>
      <c r="AH358" s="2"/>
      <c r="AI358" s="1">
        <v>0</v>
      </c>
      <c r="AJ358">
        <v>0</v>
      </c>
      <c r="AK358">
        <v>0</v>
      </c>
      <c r="AL358" s="5">
        <v>102</v>
      </c>
      <c r="AM358" s="5">
        <v>5</v>
      </c>
      <c r="AN358" t="s">
        <v>1135</v>
      </c>
      <c r="AO358" t="s">
        <v>1119</v>
      </c>
    </row>
    <row r="359" spans="1:41" x14ac:dyDescent="0.15">
      <c r="A359">
        <v>21301</v>
      </c>
      <c r="B359">
        <v>213</v>
      </c>
      <c r="C359" t="s">
        <v>1007</v>
      </c>
      <c r="D359" t="s">
        <v>339</v>
      </c>
      <c r="E359">
        <v>4</v>
      </c>
      <c r="F359" s="5">
        <v>1007</v>
      </c>
      <c r="G359" s="5" t="s">
        <v>1091</v>
      </c>
      <c r="H359" s="6" t="s">
        <v>866</v>
      </c>
      <c r="I359">
        <v>21302</v>
      </c>
      <c r="J359" t="s">
        <v>323</v>
      </c>
      <c r="K359" s="5">
        <v>36700</v>
      </c>
      <c r="L359" s="5">
        <f t="shared" si="5"/>
        <v>3</v>
      </c>
      <c r="M359">
        <v>130000</v>
      </c>
      <c r="N359">
        <v>0</v>
      </c>
      <c r="O359">
        <v>999</v>
      </c>
      <c r="P359" s="1" t="s">
        <v>332</v>
      </c>
      <c r="U359" t="s">
        <v>572</v>
      </c>
      <c r="V359" s="6" t="s">
        <v>689</v>
      </c>
      <c r="W359" s="5" t="s">
        <v>690</v>
      </c>
      <c r="X359" s="5" t="s">
        <v>691</v>
      </c>
      <c r="Y359">
        <v>180</v>
      </c>
      <c r="Z359">
        <v>140</v>
      </c>
      <c r="AB359">
        <v>1010501</v>
      </c>
      <c r="AC359">
        <v>1010502</v>
      </c>
      <c r="AD359">
        <v>10105</v>
      </c>
      <c r="AE359" s="12" t="s">
        <v>813</v>
      </c>
      <c r="AF359" t="s">
        <v>353</v>
      </c>
      <c r="AG359" s="1" t="s">
        <v>335</v>
      </c>
      <c r="AH359" s="2" t="s">
        <v>559</v>
      </c>
      <c r="AI359" s="1">
        <v>0</v>
      </c>
      <c r="AJ359">
        <v>0</v>
      </c>
      <c r="AK359">
        <v>0</v>
      </c>
      <c r="AL359" s="5">
        <v>101</v>
      </c>
      <c r="AM359" s="5">
        <v>1</v>
      </c>
      <c r="AN359" t="s">
        <v>1130</v>
      </c>
      <c r="AO359" t="s">
        <v>1116</v>
      </c>
    </row>
    <row r="360" spans="1:41" x14ac:dyDescent="0.15">
      <c r="A360">
        <v>21302</v>
      </c>
      <c r="B360">
        <v>213</v>
      </c>
      <c r="C360" t="s">
        <v>1008</v>
      </c>
      <c r="D360" t="s">
        <v>345</v>
      </c>
      <c r="E360">
        <v>4</v>
      </c>
      <c r="F360" s="5">
        <v>1007</v>
      </c>
      <c r="G360" s="5" t="s">
        <v>1091</v>
      </c>
      <c r="H360" s="6" t="s">
        <v>733</v>
      </c>
      <c r="I360">
        <v>21303</v>
      </c>
      <c r="J360" t="s">
        <v>324</v>
      </c>
      <c r="K360" s="5">
        <v>36800</v>
      </c>
      <c r="L360" s="5">
        <f t="shared" si="5"/>
        <v>30</v>
      </c>
      <c r="M360">
        <v>130000</v>
      </c>
      <c r="N360">
        <v>0</v>
      </c>
      <c r="O360">
        <v>999</v>
      </c>
      <c r="P360" s="1" t="s">
        <v>332</v>
      </c>
      <c r="U360" t="s">
        <v>573</v>
      </c>
      <c r="V360" s="6" t="s">
        <v>689</v>
      </c>
      <c r="W360" s="5" t="s">
        <v>690</v>
      </c>
      <c r="X360" s="5" t="s">
        <v>691</v>
      </c>
      <c r="Y360">
        <v>200</v>
      </c>
      <c r="Z360">
        <v>150</v>
      </c>
      <c r="AB360">
        <v>1010601</v>
      </c>
      <c r="AC360">
        <v>1010602</v>
      </c>
      <c r="AD360">
        <v>10106</v>
      </c>
      <c r="AE360" s="13" t="s">
        <v>814</v>
      </c>
      <c r="AF360" t="s">
        <v>354</v>
      </c>
      <c r="AG360" s="1" t="s">
        <v>335</v>
      </c>
      <c r="AH360" s="2" t="s">
        <v>559</v>
      </c>
      <c r="AI360" s="1">
        <v>0</v>
      </c>
      <c r="AJ360">
        <v>0</v>
      </c>
      <c r="AK360">
        <v>0</v>
      </c>
      <c r="AL360" s="5">
        <v>102</v>
      </c>
      <c r="AM360" s="5">
        <v>3</v>
      </c>
      <c r="AN360" t="s">
        <v>1131</v>
      </c>
      <c r="AO360" t="s">
        <v>1114</v>
      </c>
    </row>
    <row r="361" spans="1:41" x14ac:dyDescent="0.15">
      <c r="A361">
        <v>21303</v>
      </c>
      <c r="B361">
        <v>213</v>
      </c>
      <c r="C361" t="s">
        <v>1009</v>
      </c>
      <c r="D361" t="s">
        <v>330</v>
      </c>
      <c r="E361">
        <v>3</v>
      </c>
      <c r="F361" s="5">
        <v>1007</v>
      </c>
      <c r="G361" s="5" t="s">
        <v>1091</v>
      </c>
      <c r="H361" s="6" t="s">
        <v>734</v>
      </c>
      <c r="I361">
        <v>21304</v>
      </c>
      <c r="J361" t="s">
        <v>325</v>
      </c>
      <c r="K361" s="5">
        <v>36900</v>
      </c>
      <c r="L361" s="5">
        <f t="shared" si="5"/>
        <v>1</v>
      </c>
      <c r="M361">
        <v>130000</v>
      </c>
      <c r="N361">
        <v>0</v>
      </c>
      <c r="O361">
        <v>999</v>
      </c>
      <c r="P361" s="1" t="s">
        <v>332</v>
      </c>
      <c r="U361" t="s">
        <v>574</v>
      </c>
      <c r="V361" s="6" t="s">
        <v>689</v>
      </c>
      <c r="W361" s="5" t="s">
        <v>690</v>
      </c>
      <c r="X361" s="5" t="s">
        <v>691</v>
      </c>
      <c r="AE361" s="13"/>
      <c r="AG361" s="1"/>
      <c r="AH361" s="2"/>
      <c r="AI361" s="1">
        <v>0</v>
      </c>
      <c r="AJ361">
        <v>0</v>
      </c>
      <c r="AK361">
        <v>0</v>
      </c>
      <c r="AL361" s="5">
        <v>101</v>
      </c>
      <c r="AM361" s="5">
        <v>5</v>
      </c>
      <c r="AN361" t="s">
        <v>1135</v>
      </c>
      <c r="AO361" t="s">
        <v>1119</v>
      </c>
    </row>
    <row r="362" spans="1:41" x14ac:dyDescent="0.15">
      <c r="A362">
        <v>21304</v>
      </c>
      <c r="B362">
        <v>213</v>
      </c>
      <c r="C362" t="s">
        <v>1010</v>
      </c>
      <c r="D362" t="s">
        <v>337</v>
      </c>
      <c r="E362">
        <v>4</v>
      </c>
      <c r="F362" s="5">
        <v>1007</v>
      </c>
      <c r="G362" s="5" t="s">
        <v>1091</v>
      </c>
      <c r="H362" s="6" t="s">
        <v>735</v>
      </c>
      <c r="I362">
        <v>21305</v>
      </c>
      <c r="J362" t="s">
        <v>326</v>
      </c>
      <c r="K362" s="5">
        <v>37000</v>
      </c>
      <c r="L362" s="5">
        <f t="shared" si="5"/>
        <v>3</v>
      </c>
      <c r="M362">
        <v>130000</v>
      </c>
      <c r="N362">
        <v>0</v>
      </c>
      <c r="O362">
        <v>999</v>
      </c>
      <c r="P362" s="1" t="s">
        <v>332</v>
      </c>
      <c r="U362" t="s">
        <v>575</v>
      </c>
      <c r="V362" s="6" t="s">
        <v>689</v>
      </c>
      <c r="W362" s="5" t="s">
        <v>690</v>
      </c>
      <c r="X362" s="5" t="s">
        <v>691</v>
      </c>
      <c r="Y362">
        <v>240</v>
      </c>
      <c r="Z362">
        <v>170</v>
      </c>
      <c r="AB362">
        <v>1010801</v>
      </c>
      <c r="AC362">
        <v>1010802</v>
      </c>
      <c r="AD362">
        <v>10108</v>
      </c>
      <c r="AE362" s="13" t="s">
        <v>815</v>
      </c>
      <c r="AF362" t="s">
        <v>338</v>
      </c>
      <c r="AG362" s="1" t="s">
        <v>335</v>
      </c>
      <c r="AH362" s="2" t="s">
        <v>559</v>
      </c>
      <c r="AI362" s="1">
        <v>0</v>
      </c>
      <c r="AJ362">
        <v>0</v>
      </c>
      <c r="AK362">
        <v>0</v>
      </c>
      <c r="AL362" s="5">
        <v>102</v>
      </c>
      <c r="AM362" s="5">
        <v>2</v>
      </c>
      <c r="AN362" t="s">
        <v>1132</v>
      </c>
      <c r="AO362" t="s">
        <v>1115</v>
      </c>
    </row>
    <row r="363" spans="1:41" x14ac:dyDescent="0.15">
      <c r="A363">
        <v>21305</v>
      </c>
      <c r="B363">
        <v>213</v>
      </c>
      <c r="C363" t="s">
        <v>1011</v>
      </c>
      <c r="D363" t="s">
        <v>339</v>
      </c>
      <c r="E363">
        <v>4</v>
      </c>
      <c r="F363" s="5">
        <v>1007</v>
      </c>
      <c r="G363" s="5" t="s">
        <v>1091</v>
      </c>
      <c r="H363" s="6" t="s">
        <v>736</v>
      </c>
      <c r="I363">
        <v>21306</v>
      </c>
      <c r="J363" t="s">
        <v>327</v>
      </c>
      <c r="K363" s="5">
        <v>37100</v>
      </c>
      <c r="L363" s="5">
        <f t="shared" si="5"/>
        <v>3</v>
      </c>
      <c r="M363">
        <v>130000</v>
      </c>
      <c r="N363">
        <v>0</v>
      </c>
      <c r="O363">
        <v>999</v>
      </c>
      <c r="P363" s="1" t="s">
        <v>332</v>
      </c>
      <c r="U363" t="s">
        <v>576</v>
      </c>
      <c r="V363" s="6" t="s">
        <v>689</v>
      </c>
      <c r="W363" s="5" t="s">
        <v>690</v>
      </c>
      <c r="X363" s="5" t="s">
        <v>691</v>
      </c>
      <c r="Y363">
        <v>260</v>
      </c>
      <c r="Z363">
        <v>180</v>
      </c>
      <c r="AB363">
        <v>1010901</v>
      </c>
      <c r="AC363">
        <v>1010902</v>
      </c>
      <c r="AD363">
        <v>10109</v>
      </c>
      <c r="AE363" s="13" t="s">
        <v>816</v>
      </c>
      <c r="AF363" t="s">
        <v>340</v>
      </c>
      <c r="AG363" s="1" t="s">
        <v>335</v>
      </c>
      <c r="AH363" s="2" t="s">
        <v>559</v>
      </c>
      <c r="AI363" s="1">
        <v>0</v>
      </c>
      <c r="AJ363">
        <v>0</v>
      </c>
      <c r="AK363">
        <v>0</v>
      </c>
      <c r="AL363" s="5">
        <v>101</v>
      </c>
      <c r="AM363" s="5">
        <v>1</v>
      </c>
      <c r="AN363" t="s">
        <v>1133</v>
      </c>
      <c r="AO363" t="s">
        <v>1116</v>
      </c>
    </row>
    <row r="364" spans="1:41" x14ac:dyDescent="0.15">
      <c r="A364">
        <v>21306</v>
      </c>
      <c r="B364">
        <v>213</v>
      </c>
      <c r="C364" t="s">
        <v>1012</v>
      </c>
      <c r="D364" t="s">
        <v>345</v>
      </c>
      <c r="E364">
        <v>3</v>
      </c>
      <c r="F364" s="5">
        <v>1007</v>
      </c>
      <c r="G364" s="5" t="s">
        <v>1091</v>
      </c>
      <c r="H364" s="6" t="s">
        <v>737</v>
      </c>
      <c r="I364">
        <v>21307</v>
      </c>
      <c r="J364" t="s">
        <v>307</v>
      </c>
      <c r="K364" s="5">
        <v>37200</v>
      </c>
      <c r="L364" s="5">
        <f t="shared" si="5"/>
        <v>1</v>
      </c>
      <c r="M364">
        <v>130000</v>
      </c>
      <c r="N364">
        <v>0</v>
      </c>
      <c r="O364">
        <v>999</v>
      </c>
      <c r="P364" s="1" t="s">
        <v>332</v>
      </c>
      <c r="U364" t="s">
        <v>577</v>
      </c>
      <c r="V364" s="6" t="s">
        <v>689</v>
      </c>
      <c r="W364" s="5" t="s">
        <v>690</v>
      </c>
      <c r="X364" s="5" t="s">
        <v>691</v>
      </c>
      <c r="AE364" s="13"/>
      <c r="AG364" s="1"/>
      <c r="AH364" s="2"/>
      <c r="AI364" s="1">
        <v>0</v>
      </c>
      <c r="AJ364">
        <v>0</v>
      </c>
      <c r="AK364">
        <v>0</v>
      </c>
      <c r="AL364" s="5">
        <v>102</v>
      </c>
      <c r="AM364" s="5">
        <v>5</v>
      </c>
      <c r="AN364" t="s">
        <v>1135</v>
      </c>
      <c r="AO364" t="s">
        <v>1119</v>
      </c>
    </row>
    <row r="365" spans="1:41" x14ac:dyDescent="0.15">
      <c r="A365">
        <v>21307</v>
      </c>
      <c r="B365">
        <v>213</v>
      </c>
      <c r="C365" t="s">
        <v>1013</v>
      </c>
      <c r="D365" t="s">
        <v>330</v>
      </c>
      <c r="E365">
        <v>4</v>
      </c>
      <c r="F365" s="5">
        <v>1007</v>
      </c>
      <c r="G365" s="5" t="s">
        <v>1091</v>
      </c>
      <c r="H365" s="6" t="s">
        <v>738</v>
      </c>
      <c r="I365">
        <v>21308</v>
      </c>
      <c r="J365" t="s">
        <v>309</v>
      </c>
      <c r="K365" s="5">
        <v>37300</v>
      </c>
      <c r="L365" s="5">
        <f t="shared" si="5"/>
        <v>3</v>
      </c>
      <c r="M365">
        <v>130000</v>
      </c>
      <c r="N365">
        <v>0</v>
      </c>
      <c r="O365">
        <v>999</v>
      </c>
      <c r="P365" s="1" t="s">
        <v>332</v>
      </c>
      <c r="U365" t="s">
        <v>578</v>
      </c>
      <c r="V365" s="6" t="s">
        <v>689</v>
      </c>
      <c r="W365" s="5" t="s">
        <v>690</v>
      </c>
      <c r="X365" s="5" t="s">
        <v>691</v>
      </c>
      <c r="Y365">
        <v>120</v>
      </c>
      <c r="Z365">
        <v>110</v>
      </c>
      <c r="AB365">
        <v>1010201</v>
      </c>
      <c r="AC365">
        <v>1010202</v>
      </c>
      <c r="AD365">
        <v>10102</v>
      </c>
      <c r="AE365" s="13" t="s">
        <v>817</v>
      </c>
      <c r="AF365" t="s">
        <v>346</v>
      </c>
      <c r="AG365" s="1" t="s">
        <v>335</v>
      </c>
      <c r="AH365" s="2" t="s">
        <v>560</v>
      </c>
      <c r="AI365" s="1">
        <v>0</v>
      </c>
      <c r="AJ365">
        <v>0</v>
      </c>
      <c r="AK365">
        <v>0</v>
      </c>
      <c r="AL365" s="5">
        <v>101</v>
      </c>
      <c r="AM365" s="5">
        <v>1</v>
      </c>
      <c r="AN365" t="s">
        <v>1130</v>
      </c>
      <c r="AO365" t="s">
        <v>1116</v>
      </c>
    </row>
    <row r="366" spans="1:41" x14ac:dyDescent="0.15">
      <c r="A366">
        <v>21308</v>
      </c>
      <c r="B366">
        <v>213</v>
      </c>
      <c r="C366" t="s">
        <v>1014</v>
      </c>
      <c r="D366" t="s">
        <v>337</v>
      </c>
      <c r="E366">
        <v>4</v>
      </c>
      <c r="F366" s="5">
        <v>1007</v>
      </c>
      <c r="G366" s="5" t="s">
        <v>1091</v>
      </c>
      <c r="H366" s="6" t="s">
        <v>739</v>
      </c>
      <c r="I366">
        <v>21309</v>
      </c>
      <c r="J366" t="s">
        <v>321</v>
      </c>
      <c r="K366" s="5">
        <v>37400</v>
      </c>
      <c r="L366" s="5">
        <f t="shared" si="5"/>
        <v>30</v>
      </c>
      <c r="M366">
        <v>130000</v>
      </c>
      <c r="N366">
        <v>0</v>
      </c>
      <c r="O366">
        <v>999</v>
      </c>
      <c r="P366" s="1" t="s">
        <v>332</v>
      </c>
      <c r="U366" t="s">
        <v>579</v>
      </c>
      <c r="V366" s="6" t="s">
        <v>689</v>
      </c>
      <c r="W366" s="5" t="s">
        <v>690</v>
      </c>
      <c r="X366" s="5" t="s">
        <v>691</v>
      </c>
      <c r="Y366">
        <v>140</v>
      </c>
      <c r="Z366">
        <v>120</v>
      </c>
      <c r="AB366">
        <v>1010301</v>
      </c>
      <c r="AC366">
        <v>1010302</v>
      </c>
      <c r="AD366">
        <v>10103</v>
      </c>
      <c r="AE366" s="13" t="s">
        <v>818</v>
      </c>
      <c r="AF366" t="s">
        <v>349</v>
      </c>
      <c r="AG366" s="1" t="s">
        <v>335</v>
      </c>
      <c r="AH366" s="2" t="s">
        <v>561</v>
      </c>
      <c r="AI366" s="1">
        <v>0</v>
      </c>
      <c r="AJ366">
        <v>0</v>
      </c>
      <c r="AK366">
        <v>0</v>
      </c>
      <c r="AL366" s="5">
        <v>102</v>
      </c>
      <c r="AM366" s="5">
        <v>3</v>
      </c>
      <c r="AN366" t="s">
        <v>1131</v>
      </c>
      <c r="AO366" t="s">
        <v>1114</v>
      </c>
    </row>
    <row r="367" spans="1:41" x14ac:dyDescent="0.15">
      <c r="A367">
        <v>21309</v>
      </c>
      <c r="B367">
        <v>213</v>
      </c>
      <c r="C367" t="s">
        <v>1015</v>
      </c>
      <c r="D367" t="s">
        <v>339</v>
      </c>
      <c r="E367">
        <v>3</v>
      </c>
      <c r="F367" s="5">
        <v>1007</v>
      </c>
      <c r="G367" s="6" t="s">
        <v>1091</v>
      </c>
      <c r="H367" s="6" t="s">
        <v>740</v>
      </c>
      <c r="I367">
        <v>21310</v>
      </c>
      <c r="J367" t="s">
        <v>322</v>
      </c>
      <c r="K367" s="5">
        <v>37500</v>
      </c>
      <c r="L367" s="5">
        <f t="shared" si="5"/>
        <v>1</v>
      </c>
      <c r="M367">
        <v>130000</v>
      </c>
      <c r="N367">
        <v>0</v>
      </c>
      <c r="O367">
        <v>999</v>
      </c>
      <c r="P367" s="1" t="s">
        <v>332</v>
      </c>
      <c r="U367" t="s">
        <v>580</v>
      </c>
      <c r="V367" s="6" t="s">
        <v>689</v>
      </c>
      <c r="W367" s="5" t="s">
        <v>690</v>
      </c>
      <c r="X367" s="5" t="s">
        <v>691</v>
      </c>
      <c r="AE367" s="13"/>
      <c r="AG367" s="1"/>
      <c r="AH367" s="2"/>
      <c r="AI367" s="1">
        <v>0</v>
      </c>
      <c r="AJ367">
        <v>0</v>
      </c>
      <c r="AK367">
        <v>0</v>
      </c>
      <c r="AL367" s="5">
        <v>101</v>
      </c>
      <c r="AM367" s="5">
        <v>5</v>
      </c>
      <c r="AN367" t="s">
        <v>1135</v>
      </c>
      <c r="AO367" t="s">
        <v>1119</v>
      </c>
    </row>
    <row r="368" spans="1:41" x14ac:dyDescent="0.15">
      <c r="A368">
        <v>21310</v>
      </c>
      <c r="B368">
        <v>213</v>
      </c>
      <c r="C368" t="s">
        <v>1016</v>
      </c>
      <c r="D368" t="s">
        <v>330</v>
      </c>
      <c r="E368">
        <v>4</v>
      </c>
      <c r="F368" s="5">
        <v>1007</v>
      </c>
      <c r="G368" s="5" t="s">
        <v>1091</v>
      </c>
      <c r="H368" s="6" t="s">
        <v>741</v>
      </c>
      <c r="I368">
        <v>21311</v>
      </c>
      <c r="J368" t="s">
        <v>323</v>
      </c>
      <c r="K368" s="5">
        <v>37600</v>
      </c>
      <c r="L368" s="5">
        <f t="shared" si="5"/>
        <v>3</v>
      </c>
      <c r="M368">
        <v>130000</v>
      </c>
      <c r="N368">
        <v>0</v>
      </c>
      <c r="O368">
        <v>999</v>
      </c>
      <c r="P368" s="1" t="s">
        <v>332</v>
      </c>
      <c r="U368" t="s">
        <v>581</v>
      </c>
      <c r="V368" s="6" t="s">
        <v>689</v>
      </c>
      <c r="W368" s="5" t="s">
        <v>690</v>
      </c>
      <c r="X368" s="5" t="s">
        <v>691</v>
      </c>
      <c r="Y368">
        <v>180</v>
      </c>
      <c r="Z368">
        <v>140</v>
      </c>
      <c r="AB368">
        <v>1010501</v>
      </c>
      <c r="AC368">
        <v>1010502</v>
      </c>
      <c r="AD368">
        <v>10105</v>
      </c>
      <c r="AE368" s="13" t="s">
        <v>815</v>
      </c>
      <c r="AF368" t="s">
        <v>353</v>
      </c>
      <c r="AG368" s="1" t="s">
        <v>335</v>
      </c>
      <c r="AH368" s="2" t="s">
        <v>559</v>
      </c>
      <c r="AI368" s="1">
        <v>0</v>
      </c>
      <c r="AJ368">
        <v>0</v>
      </c>
      <c r="AK368">
        <v>0</v>
      </c>
      <c r="AL368" s="5">
        <v>102</v>
      </c>
      <c r="AM368" s="5">
        <v>2</v>
      </c>
      <c r="AN368" t="s">
        <v>1132</v>
      </c>
      <c r="AO368" t="s">
        <v>1115</v>
      </c>
    </row>
    <row r="369" spans="1:41" x14ac:dyDescent="0.15">
      <c r="A369">
        <v>21311</v>
      </c>
      <c r="B369">
        <v>213</v>
      </c>
      <c r="C369" t="s">
        <v>1017</v>
      </c>
      <c r="D369" t="s">
        <v>337</v>
      </c>
      <c r="E369">
        <v>4</v>
      </c>
      <c r="F369" s="5">
        <v>1007</v>
      </c>
      <c r="G369" s="5" t="s">
        <v>1091</v>
      </c>
      <c r="H369" s="6" t="s">
        <v>866</v>
      </c>
      <c r="I369">
        <v>21312</v>
      </c>
      <c r="J369" t="s">
        <v>324</v>
      </c>
      <c r="K369" s="5">
        <v>37700</v>
      </c>
      <c r="L369" s="5">
        <f t="shared" si="5"/>
        <v>3</v>
      </c>
      <c r="M369">
        <v>130000</v>
      </c>
      <c r="N369">
        <v>0</v>
      </c>
      <c r="O369">
        <v>999</v>
      </c>
      <c r="P369" s="1" t="s">
        <v>332</v>
      </c>
      <c r="U369" t="s">
        <v>582</v>
      </c>
      <c r="V369" s="6" t="s">
        <v>689</v>
      </c>
      <c r="W369" s="5" t="s">
        <v>690</v>
      </c>
      <c r="X369" s="5" t="s">
        <v>691</v>
      </c>
      <c r="Y369">
        <v>200</v>
      </c>
      <c r="Z369">
        <v>150</v>
      </c>
      <c r="AB369">
        <v>1010601</v>
      </c>
      <c r="AC369">
        <v>1010602</v>
      </c>
      <c r="AD369">
        <v>10106</v>
      </c>
      <c r="AE369" s="13" t="s">
        <v>816</v>
      </c>
      <c r="AF369" t="s">
        <v>354</v>
      </c>
      <c r="AG369" s="1" t="s">
        <v>335</v>
      </c>
      <c r="AH369" s="2" t="s">
        <v>559</v>
      </c>
      <c r="AI369" s="1">
        <v>0</v>
      </c>
      <c r="AJ369">
        <v>0</v>
      </c>
      <c r="AK369">
        <v>0</v>
      </c>
      <c r="AL369" s="5">
        <v>101</v>
      </c>
      <c r="AM369" s="5">
        <v>1</v>
      </c>
      <c r="AN369" t="s">
        <v>1133</v>
      </c>
      <c r="AO369" t="s">
        <v>1116</v>
      </c>
    </row>
    <row r="370" spans="1:41" x14ac:dyDescent="0.15">
      <c r="A370">
        <v>21312</v>
      </c>
      <c r="B370">
        <v>213</v>
      </c>
      <c r="C370" t="s">
        <v>1018</v>
      </c>
      <c r="D370" t="s">
        <v>339</v>
      </c>
      <c r="E370">
        <v>3</v>
      </c>
      <c r="F370" s="5">
        <v>1007</v>
      </c>
      <c r="G370" s="5" t="s">
        <v>1091</v>
      </c>
      <c r="H370" s="6" t="s">
        <v>733</v>
      </c>
      <c r="I370">
        <v>21401</v>
      </c>
      <c r="J370" t="s">
        <v>325</v>
      </c>
      <c r="K370" s="5">
        <v>37800</v>
      </c>
      <c r="L370" s="5">
        <f t="shared" si="5"/>
        <v>1</v>
      </c>
      <c r="M370">
        <v>130000</v>
      </c>
      <c r="N370">
        <v>0</v>
      </c>
      <c r="O370">
        <v>999</v>
      </c>
      <c r="P370" s="1" t="s">
        <v>332</v>
      </c>
      <c r="U370" t="s">
        <v>583</v>
      </c>
      <c r="V370" s="6" t="s">
        <v>689</v>
      </c>
      <c r="W370" s="5" t="s">
        <v>690</v>
      </c>
      <c r="X370" s="5" t="s">
        <v>691</v>
      </c>
      <c r="AE370" s="14"/>
      <c r="AG370" s="1"/>
      <c r="AH370" s="2"/>
      <c r="AI370" s="1">
        <v>0</v>
      </c>
      <c r="AJ370">
        <v>0</v>
      </c>
      <c r="AK370">
        <v>0</v>
      </c>
      <c r="AL370" s="5">
        <v>102</v>
      </c>
      <c r="AM370" s="5">
        <v>5</v>
      </c>
      <c r="AN370" t="s">
        <v>1135</v>
      </c>
      <c r="AO370" t="s">
        <v>1119</v>
      </c>
    </row>
    <row r="371" spans="1:41" x14ac:dyDescent="0.15">
      <c r="A371">
        <v>21401</v>
      </c>
      <c r="B371">
        <v>214</v>
      </c>
      <c r="C371" t="s">
        <v>1019</v>
      </c>
      <c r="D371" t="s">
        <v>339</v>
      </c>
      <c r="E371">
        <v>4</v>
      </c>
      <c r="F371" s="5">
        <v>1007</v>
      </c>
      <c r="G371" s="5" t="s">
        <v>1091</v>
      </c>
      <c r="H371" s="6" t="s">
        <v>734</v>
      </c>
      <c r="I371">
        <v>21402</v>
      </c>
      <c r="J371" t="s">
        <v>326</v>
      </c>
      <c r="K371" s="5">
        <v>37900</v>
      </c>
      <c r="L371" s="5">
        <f t="shared" si="5"/>
        <v>3</v>
      </c>
      <c r="M371">
        <v>140000</v>
      </c>
      <c r="N371">
        <v>0</v>
      </c>
      <c r="O371">
        <v>999</v>
      </c>
      <c r="P371" s="1" t="s">
        <v>332</v>
      </c>
      <c r="U371" t="s">
        <v>584</v>
      </c>
      <c r="V371" s="6" t="s">
        <v>689</v>
      </c>
      <c r="W371" s="5" t="s">
        <v>690</v>
      </c>
      <c r="X371" s="5" t="s">
        <v>691</v>
      </c>
      <c r="Y371">
        <v>240</v>
      </c>
      <c r="Z371">
        <v>170</v>
      </c>
      <c r="AB371">
        <v>1010801</v>
      </c>
      <c r="AC371">
        <v>1010802</v>
      </c>
      <c r="AD371">
        <v>10108</v>
      </c>
      <c r="AE371" s="12" t="s">
        <v>819</v>
      </c>
      <c r="AF371" t="s">
        <v>338</v>
      </c>
      <c r="AG371" s="1" t="s">
        <v>335</v>
      </c>
      <c r="AH371" s="2" t="s">
        <v>559</v>
      </c>
      <c r="AI371" s="1">
        <v>0</v>
      </c>
      <c r="AJ371">
        <v>0</v>
      </c>
      <c r="AK371">
        <v>0</v>
      </c>
      <c r="AL371" s="5">
        <v>101</v>
      </c>
      <c r="AM371" s="5">
        <v>1</v>
      </c>
      <c r="AN371" t="s">
        <v>1130</v>
      </c>
      <c r="AO371" t="s">
        <v>1116</v>
      </c>
    </row>
    <row r="372" spans="1:41" x14ac:dyDescent="0.15">
      <c r="A372">
        <v>21402</v>
      </c>
      <c r="B372">
        <v>214</v>
      </c>
      <c r="C372" t="s">
        <v>1020</v>
      </c>
      <c r="D372" t="s">
        <v>345</v>
      </c>
      <c r="E372">
        <v>4</v>
      </c>
      <c r="F372" s="5">
        <v>1007</v>
      </c>
      <c r="G372" s="5" t="s">
        <v>1091</v>
      </c>
      <c r="H372" s="6" t="s">
        <v>735</v>
      </c>
      <c r="I372">
        <v>21403</v>
      </c>
      <c r="J372" t="s">
        <v>327</v>
      </c>
      <c r="K372" s="5">
        <v>38000</v>
      </c>
      <c r="L372" s="5">
        <f t="shared" si="5"/>
        <v>30</v>
      </c>
      <c r="M372">
        <v>140000</v>
      </c>
      <c r="N372">
        <v>0</v>
      </c>
      <c r="O372">
        <v>999</v>
      </c>
      <c r="P372" s="1" t="s">
        <v>332</v>
      </c>
      <c r="U372" t="s">
        <v>585</v>
      </c>
      <c r="V372" s="6" t="s">
        <v>689</v>
      </c>
      <c r="W372" s="5" t="s">
        <v>690</v>
      </c>
      <c r="X372" s="5" t="s">
        <v>691</v>
      </c>
      <c r="Y372">
        <v>260</v>
      </c>
      <c r="Z372">
        <v>180</v>
      </c>
      <c r="AB372">
        <v>1010901</v>
      </c>
      <c r="AC372">
        <v>1010902</v>
      </c>
      <c r="AD372">
        <v>10109</v>
      </c>
      <c r="AE372" s="13" t="s">
        <v>820</v>
      </c>
      <c r="AF372" t="s">
        <v>340</v>
      </c>
      <c r="AG372" s="1" t="s">
        <v>335</v>
      </c>
      <c r="AH372" s="2" t="s">
        <v>559</v>
      </c>
      <c r="AI372" s="1">
        <v>0</v>
      </c>
      <c r="AJ372">
        <v>0</v>
      </c>
      <c r="AK372">
        <v>0</v>
      </c>
      <c r="AL372" s="5">
        <v>102</v>
      </c>
      <c r="AM372" s="5">
        <v>3</v>
      </c>
      <c r="AN372" t="s">
        <v>1131</v>
      </c>
      <c r="AO372" t="s">
        <v>1114</v>
      </c>
    </row>
    <row r="373" spans="1:41" x14ac:dyDescent="0.15">
      <c r="A373">
        <v>21403</v>
      </c>
      <c r="B373">
        <v>214</v>
      </c>
      <c r="C373" t="s">
        <v>1021</v>
      </c>
      <c r="D373" t="s">
        <v>330</v>
      </c>
      <c r="E373">
        <v>3</v>
      </c>
      <c r="F373" s="5">
        <v>1007</v>
      </c>
      <c r="G373" s="5" t="s">
        <v>1091</v>
      </c>
      <c r="H373" s="6" t="s">
        <v>736</v>
      </c>
      <c r="I373">
        <v>21404</v>
      </c>
      <c r="J373" t="s">
        <v>307</v>
      </c>
      <c r="K373" s="5">
        <v>38100</v>
      </c>
      <c r="L373" s="5">
        <f t="shared" si="5"/>
        <v>1</v>
      </c>
      <c r="M373">
        <v>140000</v>
      </c>
      <c r="N373">
        <v>0</v>
      </c>
      <c r="O373">
        <v>999</v>
      </c>
      <c r="P373" s="1" t="s">
        <v>332</v>
      </c>
      <c r="U373" t="s">
        <v>586</v>
      </c>
      <c r="V373" s="6" t="s">
        <v>689</v>
      </c>
      <c r="W373" s="5" t="s">
        <v>690</v>
      </c>
      <c r="X373" s="5" t="s">
        <v>691</v>
      </c>
      <c r="AE373" s="13"/>
      <c r="AG373" s="1"/>
      <c r="AH373" s="2"/>
      <c r="AI373" s="1">
        <v>0</v>
      </c>
      <c r="AJ373">
        <v>0</v>
      </c>
      <c r="AK373">
        <v>0</v>
      </c>
      <c r="AL373" s="5">
        <v>101</v>
      </c>
      <c r="AM373" s="5">
        <v>5</v>
      </c>
      <c r="AN373" t="s">
        <v>1135</v>
      </c>
      <c r="AO373" t="s">
        <v>1119</v>
      </c>
    </row>
    <row r="374" spans="1:41" x14ac:dyDescent="0.15">
      <c r="A374">
        <v>21404</v>
      </c>
      <c r="B374">
        <v>214</v>
      </c>
      <c r="C374" t="s">
        <v>1022</v>
      </c>
      <c r="D374" t="s">
        <v>337</v>
      </c>
      <c r="E374">
        <v>4</v>
      </c>
      <c r="F374" s="5">
        <v>1007</v>
      </c>
      <c r="G374" s="5" t="s">
        <v>1091</v>
      </c>
      <c r="H374" s="6" t="s">
        <v>737</v>
      </c>
      <c r="I374">
        <v>21405</v>
      </c>
      <c r="J374" t="s">
        <v>309</v>
      </c>
      <c r="K374" s="5">
        <v>38200</v>
      </c>
      <c r="L374" s="5">
        <f t="shared" si="5"/>
        <v>3</v>
      </c>
      <c r="M374">
        <v>140000</v>
      </c>
      <c r="N374">
        <v>0</v>
      </c>
      <c r="O374">
        <v>999</v>
      </c>
      <c r="P374" s="1" t="s">
        <v>332</v>
      </c>
      <c r="U374" t="s">
        <v>587</v>
      </c>
      <c r="V374" s="6" t="s">
        <v>689</v>
      </c>
      <c r="W374" s="5" t="s">
        <v>690</v>
      </c>
      <c r="X374" s="5" t="s">
        <v>691</v>
      </c>
      <c r="Y374">
        <v>120</v>
      </c>
      <c r="Z374">
        <v>110</v>
      </c>
      <c r="AB374">
        <v>1010201</v>
      </c>
      <c r="AC374">
        <v>1010202</v>
      </c>
      <c r="AD374">
        <v>10102</v>
      </c>
      <c r="AE374" s="13" t="s">
        <v>821</v>
      </c>
      <c r="AF374" t="s">
        <v>346</v>
      </c>
      <c r="AG374" s="1" t="s">
        <v>335</v>
      </c>
      <c r="AH374" s="2" t="s">
        <v>560</v>
      </c>
      <c r="AI374" s="1">
        <v>0</v>
      </c>
      <c r="AJ374">
        <v>0</v>
      </c>
      <c r="AK374">
        <v>0</v>
      </c>
      <c r="AL374" s="5">
        <v>102</v>
      </c>
      <c r="AM374" s="5">
        <v>2</v>
      </c>
      <c r="AN374" t="s">
        <v>1132</v>
      </c>
      <c r="AO374" t="s">
        <v>1115</v>
      </c>
    </row>
    <row r="375" spans="1:41" x14ac:dyDescent="0.15">
      <c r="A375">
        <v>21405</v>
      </c>
      <c r="B375">
        <v>214</v>
      </c>
      <c r="C375" t="s">
        <v>1023</v>
      </c>
      <c r="D375" t="s">
        <v>339</v>
      </c>
      <c r="E375">
        <v>4</v>
      </c>
      <c r="F375" s="5">
        <v>1007</v>
      </c>
      <c r="G375" s="5" t="s">
        <v>1091</v>
      </c>
      <c r="H375" s="6" t="s">
        <v>738</v>
      </c>
      <c r="I375">
        <v>21406</v>
      </c>
      <c r="J375" t="s">
        <v>321</v>
      </c>
      <c r="K375" s="5">
        <v>38300</v>
      </c>
      <c r="L375" s="5">
        <f t="shared" si="5"/>
        <v>3</v>
      </c>
      <c r="M375">
        <v>140000</v>
      </c>
      <c r="N375">
        <v>0</v>
      </c>
      <c r="O375">
        <v>999</v>
      </c>
      <c r="P375" s="1" t="s">
        <v>332</v>
      </c>
      <c r="U375" t="s">
        <v>588</v>
      </c>
      <c r="V375" s="6" t="s">
        <v>689</v>
      </c>
      <c r="W375" s="5" t="s">
        <v>690</v>
      </c>
      <c r="X375" s="5" t="s">
        <v>691</v>
      </c>
      <c r="Y375">
        <v>140</v>
      </c>
      <c r="Z375">
        <v>120</v>
      </c>
      <c r="AB375">
        <v>1010301</v>
      </c>
      <c r="AC375">
        <v>1010302</v>
      </c>
      <c r="AD375">
        <v>10103</v>
      </c>
      <c r="AE375" s="13" t="s">
        <v>822</v>
      </c>
      <c r="AF375" t="s">
        <v>349</v>
      </c>
      <c r="AG375" s="1" t="s">
        <v>335</v>
      </c>
      <c r="AH375" s="2" t="s">
        <v>561</v>
      </c>
      <c r="AI375" s="1">
        <v>0</v>
      </c>
      <c r="AJ375">
        <v>0</v>
      </c>
      <c r="AK375">
        <v>0</v>
      </c>
      <c r="AL375" s="5">
        <v>101</v>
      </c>
      <c r="AM375" s="5">
        <v>1</v>
      </c>
      <c r="AN375" t="s">
        <v>1133</v>
      </c>
      <c r="AO375" t="s">
        <v>1116</v>
      </c>
    </row>
    <row r="376" spans="1:41" x14ac:dyDescent="0.15">
      <c r="A376">
        <v>21406</v>
      </c>
      <c r="B376">
        <v>214</v>
      </c>
      <c r="C376" t="s">
        <v>1024</v>
      </c>
      <c r="D376" t="s">
        <v>345</v>
      </c>
      <c r="E376">
        <v>3</v>
      </c>
      <c r="F376" s="5">
        <v>1007</v>
      </c>
      <c r="G376" s="5" t="s">
        <v>1091</v>
      </c>
      <c r="H376" s="6" t="s">
        <v>739</v>
      </c>
      <c r="I376">
        <v>21407</v>
      </c>
      <c r="J376" t="s">
        <v>322</v>
      </c>
      <c r="K376" s="5">
        <v>38400</v>
      </c>
      <c r="L376" s="5">
        <f t="shared" si="5"/>
        <v>1</v>
      </c>
      <c r="M376">
        <v>140000</v>
      </c>
      <c r="N376">
        <v>0</v>
      </c>
      <c r="O376">
        <v>999</v>
      </c>
      <c r="P376" s="1" t="s">
        <v>332</v>
      </c>
      <c r="U376" t="s">
        <v>589</v>
      </c>
      <c r="V376" s="6" t="s">
        <v>689</v>
      </c>
      <c r="W376" s="5" t="s">
        <v>690</v>
      </c>
      <c r="X376" s="5" t="s">
        <v>691</v>
      </c>
      <c r="AE376" s="13"/>
      <c r="AG376" s="1"/>
      <c r="AH376" s="2"/>
      <c r="AI376" s="1">
        <v>0</v>
      </c>
      <c r="AJ376">
        <v>0</v>
      </c>
      <c r="AK376">
        <v>0</v>
      </c>
      <c r="AL376" s="5">
        <v>102</v>
      </c>
      <c r="AM376" s="5">
        <v>5</v>
      </c>
      <c r="AN376" t="s">
        <v>1135</v>
      </c>
      <c r="AO376" t="s">
        <v>1119</v>
      </c>
    </row>
    <row r="377" spans="1:41" x14ac:dyDescent="0.15">
      <c r="A377">
        <v>21407</v>
      </c>
      <c r="B377">
        <v>214</v>
      </c>
      <c r="C377" t="s">
        <v>1025</v>
      </c>
      <c r="D377" t="s">
        <v>330</v>
      </c>
      <c r="E377">
        <v>4</v>
      </c>
      <c r="F377" s="5">
        <v>1007</v>
      </c>
      <c r="G377" s="5" t="s">
        <v>1091</v>
      </c>
      <c r="H377" s="6" t="s">
        <v>740</v>
      </c>
      <c r="I377">
        <v>21408</v>
      </c>
      <c r="J377" t="s">
        <v>323</v>
      </c>
      <c r="K377" s="5">
        <v>38500</v>
      </c>
      <c r="L377" s="5">
        <f t="shared" si="5"/>
        <v>3</v>
      </c>
      <c r="M377">
        <v>140000</v>
      </c>
      <c r="N377">
        <v>0</v>
      </c>
      <c r="O377">
        <v>999</v>
      </c>
      <c r="P377" s="1" t="s">
        <v>332</v>
      </c>
      <c r="U377" t="s">
        <v>590</v>
      </c>
      <c r="V377" s="6" t="s">
        <v>689</v>
      </c>
      <c r="W377" s="5" t="s">
        <v>690</v>
      </c>
      <c r="X377" s="5" t="s">
        <v>691</v>
      </c>
      <c r="Y377">
        <v>180</v>
      </c>
      <c r="Z377">
        <v>140</v>
      </c>
      <c r="AB377">
        <v>1010501</v>
      </c>
      <c r="AC377">
        <v>1010502</v>
      </c>
      <c r="AD377">
        <v>10105</v>
      </c>
      <c r="AE377" s="13" t="s">
        <v>823</v>
      </c>
      <c r="AF377" t="s">
        <v>353</v>
      </c>
      <c r="AG377" s="1" t="s">
        <v>335</v>
      </c>
      <c r="AH377" s="2" t="s">
        <v>559</v>
      </c>
      <c r="AI377" s="1">
        <v>0</v>
      </c>
      <c r="AJ377">
        <v>0</v>
      </c>
      <c r="AK377">
        <v>0</v>
      </c>
      <c r="AL377" s="5">
        <v>101</v>
      </c>
      <c r="AM377" s="5">
        <v>1</v>
      </c>
      <c r="AN377" t="s">
        <v>1130</v>
      </c>
      <c r="AO377" t="s">
        <v>1116</v>
      </c>
    </row>
    <row r="378" spans="1:41" x14ac:dyDescent="0.15">
      <c r="A378">
        <v>21408</v>
      </c>
      <c r="B378">
        <v>214</v>
      </c>
      <c r="C378" t="s">
        <v>1026</v>
      </c>
      <c r="D378" t="s">
        <v>337</v>
      </c>
      <c r="E378">
        <v>4</v>
      </c>
      <c r="F378" s="5">
        <v>1007</v>
      </c>
      <c r="G378" s="5" t="s">
        <v>1091</v>
      </c>
      <c r="H378" s="6" t="s">
        <v>741</v>
      </c>
      <c r="I378">
        <v>21409</v>
      </c>
      <c r="J378" t="s">
        <v>324</v>
      </c>
      <c r="K378" s="5">
        <v>38600</v>
      </c>
      <c r="L378" s="5">
        <f t="shared" si="5"/>
        <v>30</v>
      </c>
      <c r="M378">
        <v>140000</v>
      </c>
      <c r="N378">
        <v>0</v>
      </c>
      <c r="O378">
        <v>999</v>
      </c>
      <c r="P378" s="1" t="s">
        <v>332</v>
      </c>
      <c r="U378" t="s">
        <v>591</v>
      </c>
      <c r="V378" s="6" t="s">
        <v>689</v>
      </c>
      <c r="W378" s="5" t="s">
        <v>690</v>
      </c>
      <c r="X378" s="5" t="s">
        <v>691</v>
      </c>
      <c r="Y378">
        <v>200</v>
      </c>
      <c r="Z378">
        <v>150</v>
      </c>
      <c r="AB378">
        <v>1010601</v>
      </c>
      <c r="AC378">
        <v>1010602</v>
      </c>
      <c r="AD378">
        <v>10106</v>
      </c>
      <c r="AE378" s="13" t="s">
        <v>824</v>
      </c>
      <c r="AF378" t="s">
        <v>354</v>
      </c>
      <c r="AG378" s="1" t="s">
        <v>335</v>
      </c>
      <c r="AH378" s="2" t="s">
        <v>559</v>
      </c>
      <c r="AI378" s="1">
        <v>0</v>
      </c>
      <c r="AJ378">
        <v>0</v>
      </c>
      <c r="AK378">
        <v>0</v>
      </c>
      <c r="AL378" s="5">
        <v>102</v>
      </c>
      <c r="AM378" s="5">
        <v>3</v>
      </c>
      <c r="AN378" t="s">
        <v>1131</v>
      </c>
      <c r="AO378" t="s">
        <v>1114</v>
      </c>
    </row>
    <row r="379" spans="1:41" x14ac:dyDescent="0.15">
      <c r="A379">
        <v>21409</v>
      </c>
      <c r="B379">
        <v>214</v>
      </c>
      <c r="C379" t="s">
        <v>1027</v>
      </c>
      <c r="D379" t="s">
        <v>339</v>
      </c>
      <c r="E379">
        <v>3</v>
      </c>
      <c r="F379" s="5">
        <v>1007</v>
      </c>
      <c r="G379" s="5" t="s">
        <v>1091</v>
      </c>
      <c r="H379" s="6" t="s">
        <v>866</v>
      </c>
      <c r="I379">
        <v>21410</v>
      </c>
      <c r="J379" t="s">
        <v>325</v>
      </c>
      <c r="K379" s="5">
        <v>38700</v>
      </c>
      <c r="L379" s="5">
        <f t="shared" si="5"/>
        <v>1</v>
      </c>
      <c r="M379">
        <v>140000</v>
      </c>
      <c r="N379">
        <v>0</v>
      </c>
      <c r="O379">
        <v>999</v>
      </c>
      <c r="P379" s="1" t="s">
        <v>332</v>
      </c>
      <c r="U379" t="s">
        <v>592</v>
      </c>
      <c r="V379" s="6" t="s">
        <v>689</v>
      </c>
      <c r="W379" s="5" t="s">
        <v>690</v>
      </c>
      <c r="X379" s="5" t="s">
        <v>691</v>
      </c>
      <c r="AE379" s="13"/>
      <c r="AG379" s="1"/>
      <c r="AH379" s="2"/>
      <c r="AI379" s="1">
        <v>0</v>
      </c>
      <c r="AJ379">
        <v>0</v>
      </c>
      <c r="AK379">
        <v>0</v>
      </c>
      <c r="AL379" s="5">
        <v>101</v>
      </c>
      <c r="AM379" s="5">
        <v>5</v>
      </c>
      <c r="AN379" t="s">
        <v>1135</v>
      </c>
      <c r="AO379" t="s">
        <v>1119</v>
      </c>
    </row>
    <row r="380" spans="1:41" x14ac:dyDescent="0.15">
      <c r="A380">
        <v>21410</v>
      </c>
      <c r="B380">
        <v>214</v>
      </c>
      <c r="C380" t="s">
        <v>1028</v>
      </c>
      <c r="D380" t="s">
        <v>330</v>
      </c>
      <c r="E380">
        <v>4</v>
      </c>
      <c r="F380" s="5">
        <v>1007</v>
      </c>
      <c r="G380" s="5" t="s">
        <v>1091</v>
      </c>
      <c r="H380" s="6" t="s">
        <v>733</v>
      </c>
      <c r="I380">
        <v>21411</v>
      </c>
      <c r="J380" t="s">
        <v>326</v>
      </c>
      <c r="K380" s="5">
        <v>38800</v>
      </c>
      <c r="L380" s="5">
        <f t="shared" si="5"/>
        <v>3</v>
      </c>
      <c r="M380">
        <v>140000</v>
      </c>
      <c r="N380">
        <v>0</v>
      </c>
      <c r="O380">
        <v>999</v>
      </c>
      <c r="P380" s="1" t="s">
        <v>332</v>
      </c>
      <c r="U380" t="s">
        <v>593</v>
      </c>
      <c r="V380" s="6" t="s">
        <v>689</v>
      </c>
      <c r="W380" s="5" t="s">
        <v>690</v>
      </c>
      <c r="X380" s="5" t="s">
        <v>691</v>
      </c>
      <c r="Y380">
        <v>240</v>
      </c>
      <c r="Z380">
        <v>170</v>
      </c>
      <c r="AB380">
        <v>1010801</v>
      </c>
      <c r="AC380">
        <v>1010802</v>
      </c>
      <c r="AD380">
        <v>10108</v>
      </c>
      <c r="AE380" s="13" t="s">
        <v>821</v>
      </c>
      <c r="AF380" t="s">
        <v>338</v>
      </c>
      <c r="AG380" s="1" t="s">
        <v>335</v>
      </c>
      <c r="AH380" s="2" t="s">
        <v>559</v>
      </c>
      <c r="AI380" s="1">
        <v>0</v>
      </c>
      <c r="AJ380">
        <v>0</v>
      </c>
      <c r="AK380">
        <v>0</v>
      </c>
      <c r="AL380" s="5">
        <v>102</v>
      </c>
      <c r="AM380" s="5">
        <v>2</v>
      </c>
      <c r="AN380" t="s">
        <v>1132</v>
      </c>
      <c r="AO380" t="s">
        <v>1115</v>
      </c>
    </row>
    <row r="381" spans="1:41" x14ac:dyDescent="0.15">
      <c r="A381">
        <v>21411</v>
      </c>
      <c r="B381">
        <v>214</v>
      </c>
      <c r="C381" t="s">
        <v>1029</v>
      </c>
      <c r="D381" t="s">
        <v>337</v>
      </c>
      <c r="E381">
        <v>4</v>
      </c>
      <c r="F381" s="5">
        <v>1007</v>
      </c>
      <c r="G381" s="5" t="s">
        <v>1091</v>
      </c>
      <c r="H381" s="6" t="s">
        <v>734</v>
      </c>
      <c r="I381">
        <v>21412</v>
      </c>
      <c r="J381" t="s">
        <v>327</v>
      </c>
      <c r="K381" s="5">
        <v>38900</v>
      </c>
      <c r="L381" s="5">
        <f t="shared" si="5"/>
        <v>3</v>
      </c>
      <c r="M381">
        <v>140000</v>
      </c>
      <c r="N381">
        <v>0</v>
      </c>
      <c r="O381">
        <v>999</v>
      </c>
      <c r="P381" s="1" t="s">
        <v>332</v>
      </c>
      <c r="U381" t="s">
        <v>594</v>
      </c>
      <c r="V381" s="6" t="s">
        <v>689</v>
      </c>
      <c r="W381" s="5" t="s">
        <v>690</v>
      </c>
      <c r="X381" s="5" t="s">
        <v>691</v>
      </c>
      <c r="Y381">
        <v>260</v>
      </c>
      <c r="Z381">
        <v>180</v>
      </c>
      <c r="AB381">
        <v>1010901</v>
      </c>
      <c r="AC381">
        <v>1010902</v>
      </c>
      <c r="AD381">
        <v>10109</v>
      </c>
      <c r="AE381" s="13" t="s">
        <v>822</v>
      </c>
      <c r="AF381" t="s">
        <v>340</v>
      </c>
      <c r="AG381" s="1" t="s">
        <v>335</v>
      </c>
      <c r="AH381" s="2" t="s">
        <v>559</v>
      </c>
      <c r="AI381" s="1">
        <v>0</v>
      </c>
      <c r="AJ381">
        <v>0</v>
      </c>
      <c r="AK381">
        <v>0</v>
      </c>
      <c r="AL381" s="5">
        <v>101</v>
      </c>
      <c r="AM381" s="5">
        <v>1</v>
      </c>
      <c r="AN381" t="s">
        <v>1133</v>
      </c>
      <c r="AO381" t="s">
        <v>1116</v>
      </c>
    </row>
    <row r="382" spans="1:41" x14ac:dyDescent="0.15">
      <c r="A382">
        <v>21412</v>
      </c>
      <c r="B382">
        <v>214</v>
      </c>
      <c r="C382" t="s">
        <v>1030</v>
      </c>
      <c r="D382" t="s">
        <v>339</v>
      </c>
      <c r="E382">
        <v>3</v>
      </c>
      <c r="F382" s="5">
        <v>1007</v>
      </c>
      <c r="G382" s="5" t="s">
        <v>1091</v>
      </c>
      <c r="H382" s="6" t="s">
        <v>735</v>
      </c>
      <c r="I382">
        <v>21501</v>
      </c>
      <c r="J382" t="s">
        <v>307</v>
      </c>
      <c r="K382" s="5">
        <v>39000</v>
      </c>
      <c r="L382" s="5">
        <f t="shared" si="5"/>
        <v>1</v>
      </c>
      <c r="M382">
        <v>140000</v>
      </c>
      <c r="N382">
        <v>0</v>
      </c>
      <c r="O382">
        <v>999</v>
      </c>
      <c r="P382" s="1" t="s">
        <v>332</v>
      </c>
      <c r="U382" t="s">
        <v>595</v>
      </c>
      <c r="V382" s="6" t="s">
        <v>689</v>
      </c>
      <c r="W382" s="5" t="s">
        <v>690</v>
      </c>
      <c r="X382" s="5" t="s">
        <v>691</v>
      </c>
      <c r="AE382" s="14"/>
      <c r="AG382" s="1"/>
      <c r="AH382" s="2"/>
      <c r="AI382" s="1">
        <v>0</v>
      </c>
      <c r="AJ382">
        <v>0</v>
      </c>
      <c r="AK382">
        <v>0</v>
      </c>
      <c r="AL382" s="5">
        <v>102</v>
      </c>
      <c r="AM382" s="5">
        <v>5</v>
      </c>
      <c r="AN382" t="s">
        <v>1135</v>
      </c>
      <c r="AO382" t="s">
        <v>1119</v>
      </c>
    </row>
    <row r="383" spans="1:41" x14ac:dyDescent="0.15">
      <c r="A383">
        <v>21501</v>
      </c>
      <c r="B383">
        <v>215</v>
      </c>
      <c r="C383" t="s">
        <v>1031</v>
      </c>
      <c r="D383" t="s">
        <v>339</v>
      </c>
      <c r="E383">
        <v>4</v>
      </c>
      <c r="F383" s="5">
        <v>1007</v>
      </c>
      <c r="G383" s="5" t="s">
        <v>1091</v>
      </c>
      <c r="H383" s="6" t="s">
        <v>736</v>
      </c>
      <c r="I383">
        <v>21502</v>
      </c>
      <c r="J383" t="s">
        <v>309</v>
      </c>
      <c r="K383" s="5">
        <v>39100</v>
      </c>
      <c r="L383" s="5">
        <f t="shared" si="5"/>
        <v>3</v>
      </c>
      <c r="M383">
        <v>150000</v>
      </c>
      <c r="N383">
        <v>0</v>
      </c>
      <c r="O383">
        <v>999</v>
      </c>
      <c r="P383" s="1" t="s">
        <v>332</v>
      </c>
      <c r="U383" t="s">
        <v>596</v>
      </c>
      <c r="V383" s="6" t="s">
        <v>689</v>
      </c>
      <c r="W383" s="5" t="s">
        <v>690</v>
      </c>
      <c r="X383" s="5" t="s">
        <v>691</v>
      </c>
      <c r="Y383">
        <v>120</v>
      </c>
      <c r="Z383">
        <v>110</v>
      </c>
      <c r="AB383">
        <v>1010201</v>
      </c>
      <c r="AC383">
        <v>1010202</v>
      </c>
      <c r="AD383">
        <v>10102</v>
      </c>
      <c r="AE383" s="12" t="s">
        <v>825</v>
      </c>
      <c r="AF383" t="s">
        <v>346</v>
      </c>
      <c r="AG383" s="1" t="s">
        <v>335</v>
      </c>
      <c r="AH383" s="2" t="s">
        <v>560</v>
      </c>
      <c r="AI383" s="1">
        <v>0</v>
      </c>
      <c r="AJ383">
        <v>0</v>
      </c>
      <c r="AK383">
        <v>0</v>
      </c>
      <c r="AL383" s="5">
        <v>101</v>
      </c>
      <c r="AM383" s="5">
        <v>1</v>
      </c>
      <c r="AN383" t="s">
        <v>1130</v>
      </c>
      <c r="AO383" t="s">
        <v>1116</v>
      </c>
    </row>
    <row r="384" spans="1:41" x14ac:dyDescent="0.15">
      <c r="A384">
        <v>21502</v>
      </c>
      <c r="B384">
        <v>215</v>
      </c>
      <c r="C384" t="s">
        <v>1032</v>
      </c>
      <c r="D384" t="s">
        <v>345</v>
      </c>
      <c r="E384">
        <v>4</v>
      </c>
      <c r="F384" s="5">
        <v>1007</v>
      </c>
      <c r="G384" s="5" t="s">
        <v>1091</v>
      </c>
      <c r="H384" s="6" t="s">
        <v>737</v>
      </c>
      <c r="I384">
        <v>21503</v>
      </c>
      <c r="J384" t="s">
        <v>321</v>
      </c>
      <c r="K384" s="5">
        <v>39200</v>
      </c>
      <c r="L384" s="5">
        <f t="shared" si="5"/>
        <v>30</v>
      </c>
      <c r="M384">
        <v>150000</v>
      </c>
      <c r="N384">
        <v>0</v>
      </c>
      <c r="O384">
        <v>999</v>
      </c>
      <c r="P384" s="1" t="s">
        <v>332</v>
      </c>
      <c r="U384" t="s">
        <v>597</v>
      </c>
      <c r="V384" s="6" t="s">
        <v>689</v>
      </c>
      <c r="W384" s="5" t="s">
        <v>690</v>
      </c>
      <c r="X384" s="5" t="s">
        <v>691</v>
      </c>
      <c r="Y384">
        <v>140</v>
      </c>
      <c r="Z384">
        <v>120</v>
      </c>
      <c r="AB384">
        <v>1010301</v>
      </c>
      <c r="AC384">
        <v>1010302</v>
      </c>
      <c r="AD384">
        <v>10103</v>
      </c>
      <c r="AE384" s="13" t="s">
        <v>826</v>
      </c>
      <c r="AF384" t="s">
        <v>349</v>
      </c>
      <c r="AG384" s="1" t="s">
        <v>335</v>
      </c>
      <c r="AH384" s="2" t="s">
        <v>561</v>
      </c>
      <c r="AI384" s="1">
        <v>0</v>
      </c>
      <c r="AJ384">
        <v>0</v>
      </c>
      <c r="AK384">
        <v>0</v>
      </c>
      <c r="AL384" s="5">
        <v>102</v>
      </c>
      <c r="AM384" s="5">
        <v>3</v>
      </c>
      <c r="AN384" t="s">
        <v>1131</v>
      </c>
      <c r="AO384" t="s">
        <v>1114</v>
      </c>
    </row>
    <row r="385" spans="1:41" x14ac:dyDescent="0.15">
      <c r="A385">
        <v>21503</v>
      </c>
      <c r="B385">
        <v>215</v>
      </c>
      <c r="C385" t="s">
        <v>1033</v>
      </c>
      <c r="D385" t="s">
        <v>330</v>
      </c>
      <c r="E385">
        <v>3</v>
      </c>
      <c r="F385" s="5">
        <v>1007</v>
      </c>
      <c r="G385" s="5" t="s">
        <v>1091</v>
      </c>
      <c r="H385" s="6" t="s">
        <v>738</v>
      </c>
      <c r="I385">
        <v>21504</v>
      </c>
      <c r="J385" t="s">
        <v>322</v>
      </c>
      <c r="K385" s="5">
        <v>39300</v>
      </c>
      <c r="L385" s="5">
        <f t="shared" si="5"/>
        <v>1</v>
      </c>
      <c r="M385">
        <v>150000</v>
      </c>
      <c r="N385">
        <v>0</v>
      </c>
      <c r="O385">
        <v>999</v>
      </c>
      <c r="P385" s="1" t="s">
        <v>332</v>
      </c>
      <c r="U385" t="s">
        <v>598</v>
      </c>
      <c r="V385" s="6" t="s">
        <v>689</v>
      </c>
      <c r="W385" s="5" t="s">
        <v>690</v>
      </c>
      <c r="X385" s="5" t="s">
        <v>691</v>
      </c>
      <c r="AE385" s="13"/>
      <c r="AG385" s="1"/>
      <c r="AH385" s="2"/>
      <c r="AI385" s="1">
        <v>0</v>
      </c>
      <c r="AJ385">
        <v>0</v>
      </c>
      <c r="AK385">
        <v>0</v>
      </c>
      <c r="AL385" s="5">
        <v>101</v>
      </c>
      <c r="AM385" s="5">
        <v>5</v>
      </c>
      <c r="AN385" t="s">
        <v>1135</v>
      </c>
      <c r="AO385" t="s">
        <v>1119</v>
      </c>
    </row>
    <row r="386" spans="1:41" x14ac:dyDescent="0.15">
      <c r="A386">
        <v>21504</v>
      </c>
      <c r="B386">
        <v>215</v>
      </c>
      <c r="C386" t="s">
        <v>1034</v>
      </c>
      <c r="D386" t="s">
        <v>337</v>
      </c>
      <c r="E386">
        <v>4</v>
      </c>
      <c r="F386" s="5">
        <v>1007</v>
      </c>
      <c r="G386" s="5" t="s">
        <v>1091</v>
      </c>
      <c r="H386" s="6" t="s">
        <v>739</v>
      </c>
      <c r="I386">
        <v>21505</v>
      </c>
      <c r="J386" t="s">
        <v>323</v>
      </c>
      <c r="K386" s="5">
        <v>39400</v>
      </c>
      <c r="L386" s="5">
        <f t="shared" si="5"/>
        <v>3</v>
      </c>
      <c r="M386">
        <v>150000</v>
      </c>
      <c r="N386">
        <v>0</v>
      </c>
      <c r="O386">
        <v>999</v>
      </c>
      <c r="P386" s="1" t="s">
        <v>332</v>
      </c>
      <c r="U386" t="s">
        <v>599</v>
      </c>
      <c r="V386" s="6" t="s">
        <v>689</v>
      </c>
      <c r="W386" s="5" t="s">
        <v>690</v>
      </c>
      <c r="X386" s="5" t="s">
        <v>691</v>
      </c>
      <c r="Y386">
        <v>180</v>
      </c>
      <c r="Z386">
        <v>140</v>
      </c>
      <c r="AB386">
        <v>1010501</v>
      </c>
      <c r="AC386">
        <v>1010502</v>
      </c>
      <c r="AD386">
        <v>10105</v>
      </c>
      <c r="AE386" s="13" t="s">
        <v>827</v>
      </c>
      <c r="AF386" t="s">
        <v>353</v>
      </c>
      <c r="AG386" s="1" t="s">
        <v>335</v>
      </c>
      <c r="AH386" s="2" t="s">
        <v>559</v>
      </c>
      <c r="AI386" s="1">
        <v>0</v>
      </c>
      <c r="AJ386">
        <v>0</v>
      </c>
      <c r="AK386">
        <v>0</v>
      </c>
      <c r="AL386" s="5">
        <v>102</v>
      </c>
      <c r="AM386" s="5">
        <v>2</v>
      </c>
      <c r="AN386" t="s">
        <v>1132</v>
      </c>
      <c r="AO386" t="s">
        <v>1115</v>
      </c>
    </row>
    <row r="387" spans="1:41" x14ac:dyDescent="0.15">
      <c r="A387">
        <v>21505</v>
      </c>
      <c r="B387">
        <v>215</v>
      </c>
      <c r="C387" t="s">
        <v>1035</v>
      </c>
      <c r="D387" t="s">
        <v>339</v>
      </c>
      <c r="E387">
        <v>4</v>
      </c>
      <c r="F387" s="5">
        <v>1007</v>
      </c>
      <c r="G387" s="5" t="s">
        <v>1091</v>
      </c>
      <c r="H387" s="6" t="s">
        <v>740</v>
      </c>
      <c r="I387">
        <v>21506</v>
      </c>
      <c r="J387" t="s">
        <v>324</v>
      </c>
      <c r="K387" s="5">
        <v>39500</v>
      </c>
      <c r="L387" s="5">
        <f t="shared" si="5"/>
        <v>3</v>
      </c>
      <c r="M387">
        <v>150000</v>
      </c>
      <c r="N387">
        <v>0</v>
      </c>
      <c r="O387">
        <v>999</v>
      </c>
      <c r="P387" s="1" t="s">
        <v>332</v>
      </c>
      <c r="U387" t="s">
        <v>600</v>
      </c>
      <c r="V387" s="6" t="s">
        <v>689</v>
      </c>
      <c r="W387" s="5" t="s">
        <v>690</v>
      </c>
      <c r="X387" s="5" t="s">
        <v>691</v>
      </c>
      <c r="Y387">
        <v>200</v>
      </c>
      <c r="Z387">
        <v>150</v>
      </c>
      <c r="AB387">
        <v>1010601</v>
      </c>
      <c r="AC387">
        <v>1010602</v>
      </c>
      <c r="AD387">
        <v>10106</v>
      </c>
      <c r="AE387" s="13" t="s">
        <v>828</v>
      </c>
      <c r="AF387" t="s">
        <v>354</v>
      </c>
      <c r="AG387" s="1" t="s">
        <v>335</v>
      </c>
      <c r="AH387" s="2" t="s">
        <v>559</v>
      </c>
      <c r="AI387" s="1">
        <v>0</v>
      </c>
      <c r="AJ387">
        <v>0</v>
      </c>
      <c r="AK387">
        <v>0</v>
      </c>
      <c r="AL387" s="5">
        <v>101</v>
      </c>
      <c r="AM387" s="5">
        <v>1</v>
      </c>
      <c r="AN387" t="s">
        <v>1133</v>
      </c>
      <c r="AO387" t="s">
        <v>1116</v>
      </c>
    </row>
    <row r="388" spans="1:41" x14ac:dyDescent="0.15">
      <c r="A388">
        <v>21506</v>
      </c>
      <c r="B388">
        <v>215</v>
      </c>
      <c r="C388" t="s">
        <v>1036</v>
      </c>
      <c r="D388" t="s">
        <v>345</v>
      </c>
      <c r="E388">
        <v>3</v>
      </c>
      <c r="F388" s="5">
        <v>1007</v>
      </c>
      <c r="G388" s="5" t="s">
        <v>1091</v>
      </c>
      <c r="H388" s="6" t="s">
        <v>741</v>
      </c>
      <c r="I388">
        <v>21507</v>
      </c>
      <c r="J388" t="s">
        <v>325</v>
      </c>
      <c r="K388" s="5">
        <v>39600</v>
      </c>
      <c r="L388" s="5">
        <f t="shared" ref="L388:L434" si="6">VLOOKUP(AM388,$AR$8:$AT$18,3,FALSE)</f>
        <v>1</v>
      </c>
      <c r="M388">
        <v>150000</v>
      </c>
      <c r="N388">
        <v>0</v>
      </c>
      <c r="O388">
        <v>999</v>
      </c>
      <c r="P388" s="1" t="s">
        <v>332</v>
      </c>
      <c r="U388" t="s">
        <v>601</v>
      </c>
      <c r="V388" s="6" t="s">
        <v>689</v>
      </c>
      <c r="W388" s="5" t="s">
        <v>690</v>
      </c>
      <c r="X388" s="5" t="s">
        <v>691</v>
      </c>
      <c r="AE388" s="13"/>
      <c r="AG388" s="1"/>
      <c r="AH388" s="2"/>
      <c r="AI388" s="1">
        <v>0</v>
      </c>
      <c r="AJ388">
        <v>0</v>
      </c>
      <c r="AK388">
        <v>0</v>
      </c>
      <c r="AL388" s="5">
        <v>102</v>
      </c>
      <c r="AM388" s="5">
        <v>5</v>
      </c>
      <c r="AN388" t="s">
        <v>1135</v>
      </c>
      <c r="AO388" t="s">
        <v>1119</v>
      </c>
    </row>
    <row r="389" spans="1:41" x14ac:dyDescent="0.15">
      <c r="A389">
        <v>21507</v>
      </c>
      <c r="B389">
        <v>215</v>
      </c>
      <c r="C389" t="s">
        <v>1037</v>
      </c>
      <c r="D389" t="s">
        <v>330</v>
      </c>
      <c r="E389">
        <v>4</v>
      </c>
      <c r="F389" s="5">
        <v>1007</v>
      </c>
      <c r="G389" s="5" t="s">
        <v>1091</v>
      </c>
      <c r="H389" s="6" t="s">
        <v>866</v>
      </c>
      <c r="I389">
        <v>21508</v>
      </c>
      <c r="J389" t="s">
        <v>326</v>
      </c>
      <c r="K389" s="5">
        <v>39700</v>
      </c>
      <c r="L389" s="5">
        <f t="shared" si="6"/>
        <v>3</v>
      </c>
      <c r="M389">
        <v>150000</v>
      </c>
      <c r="N389">
        <v>0</v>
      </c>
      <c r="O389">
        <v>999</v>
      </c>
      <c r="P389" s="1" t="s">
        <v>332</v>
      </c>
      <c r="U389" t="s">
        <v>602</v>
      </c>
      <c r="V389" s="6" t="s">
        <v>689</v>
      </c>
      <c r="W389" s="5" t="s">
        <v>690</v>
      </c>
      <c r="X389" s="5" t="s">
        <v>691</v>
      </c>
      <c r="Y389">
        <v>240</v>
      </c>
      <c r="Z389">
        <v>170</v>
      </c>
      <c r="AB389">
        <v>1010801</v>
      </c>
      <c r="AC389">
        <v>1010802</v>
      </c>
      <c r="AD389">
        <v>10108</v>
      </c>
      <c r="AE389" s="13" t="s">
        <v>829</v>
      </c>
      <c r="AF389" t="s">
        <v>338</v>
      </c>
      <c r="AG389" s="1" t="s">
        <v>335</v>
      </c>
      <c r="AH389" s="2" t="s">
        <v>559</v>
      </c>
      <c r="AI389" s="1">
        <v>0</v>
      </c>
      <c r="AJ389">
        <v>0</v>
      </c>
      <c r="AK389">
        <v>0</v>
      </c>
      <c r="AL389" s="5">
        <v>101</v>
      </c>
      <c r="AM389" s="5">
        <v>1</v>
      </c>
      <c r="AN389" t="s">
        <v>1130</v>
      </c>
      <c r="AO389" t="s">
        <v>1116</v>
      </c>
    </row>
    <row r="390" spans="1:41" x14ac:dyDescent="0.15">
      <c r="A390">
        <v>21508</v>
      </c>
      <c r="B390">
        <v>215</v>
      </c>
      <c r="C390" t="s">
        <v>1038</v>
      </c>
      <c r="D390" t="s">
        <v>337</v>
      </c>
      <c r="E390">
        <v>4</v>
      </c>
      <c r="F390" s="5">
        <v>1007</v>
      </c>
      <c r="G390" s="5" t="s">
        <v>1091</v>
      </c>
      <c r="H390" s="6" t="s">
        <v>733</v>
      </c>
      <c r="I390">
        <v>21509</v>
      </c>
      <c r="J390" t="s">
        <v>327</v>
      </c>
      <c r="K390" s="5">
        <v>39800</v>
      </c>
      <c r="L390" s="5">
        <f t="shared" si="6"/>
        <v>30</v>
      </c>
      <c r="M390">
        <v>150000</v>
      </c>
      <c r="N390">
        <v>0</v>
      </c>
      <c r="O390">
        <v>999</v>
      </c>
      <c r="P390" s="1" t="s">
        <v>332</v>
      </c>
      <c r="U390" t="s">
        <v>603</v>
      </c>
      <c r="V390" s="6" t="s">
        <v>689</v>
      </c>
      <c r="W390" s="5" t="s">
        <v>690</v>
      </c>
      <c r="X390" s="5" t="s">
        <v>691</v>
      </c>
      <c r="Y390">
        <v>260</v>
      </c>
      <c r="Z390">
        <v>180</v>
      </c>
      <c r="AB390">
        <v>1010901</v>
      </c>
      <c r="AC390">
        <v>1010902</v>
      </c>
      <c r="AD390">
        <v>10109</v>
      </c>
      <c r="AE390" s="13" t="s">
        <v>830</v>
      </c>
      <c r="AF390" t="s">
        <v>340</v>
      </c>
      <c r="AG390" s="1" t="s">
        <v>335</v>
      </c>
      <c r="AH390" s="2" t="s">
        <v>559</v>
      </c>
      <c r="AI390" s="1">
        <v>0</v>
      </c>
      <c r="AJ390">
        <v>0</v>
      </c>
      <c r="AK390">
        <v>0</v>
      </c>
      <c r="AL390" s="5">
        <v>102</v>
      </c>
      <c r="AM390" s="5">
        <v>3</v>
      </c>
      <c r="AN390" t="s">
        <v>1131</v>
      </c>
      <c r="AO390" t="s">
        <v>1114</v>
      </c>
    </row>
    <row r="391" spans="1:41" x14ac:dyDescent="0.15">
      <c r="A391">
        <v>21509</v>
      </c>
      <c r="B391">
        <v>215</v>
      </c>
      <c r="C391" t="s">
        <v>1039</v>
      </c>
      <c r="D391" t="s">
        <v>339</v>
      </c>
      <c r="E391">
        <v>3</v>
      </c>
      <c r="F391" s="5">
        <v>1007</v>
      </c>
      <c r="G391" s="5" t="s">
        <v>1091</v>
      </c>
      <c r="H391" s="6" t="s">
        <v>734</v>
      </c>
      <c r="I391">
        <v>21510</v>
      </c>
      <c r="J391" t="s">
        <v>307</v>
      </c>
      <c r="K391" s="5">
        <v>39900</v>
      </c>
      <c r="L391" s="5">
        <f t="shared" si="6"/>
        <v>1</v>
      </c>
      <c r="M391">
        <v>150000</v>
      </c>
      <c r="N391">
        <v>0</v>
      </c>
      <c r="O391">
        <v>999</v>
      </c>
      <c r="P391" s="1" t="s">
        <v>332</v>
      </c>
      <c r="U391" t="s">
        <v>604</v>
      </c>
      <c r="V391" s="6" t="s">
        <v>689</v>
      </c>
      <c r="W391" s="5" t="s">
        <v>690</v>
      </c>
      <c r="X391" s="5" t="s">
        <v>691</v>
      </c>
      <c r="AE391" s="13"/>
      <c r="AG391" s="1"/>
      <c r="AH391" s="2"/>
      <c r="AI391" s="1">
        <v>0</v>
      </c>
      <c r="AJ391">
        <v>0</v>
      </c>
      <c r="AK391">
        <v>0</v>
      </c>
      <c r="AL391" s="5">
        <v>101</v>
      </c>
      <c r="AM391" s="5">
        <v>5</v>
      </c>
      <c r="AN391" t="s">
        <v>1135</v>
      </c>
      <c r="AO391" t="s">
        <v>1119</v>
      </c>
    </row>
    <row r="392" spans="1:41" x14ac:dyDescent="0.15">
      <c r="A392">
        <v>21510</v>
      </c>
      <c r="B392">
        <v>215</v>
      </c>
      <c r="C392" t="s">
        <v>1040</v>
      </c>
      <c r="D392" t="s">
        <v>330</v>
      </c>
      <c r="E392">
        <v>4</v>
      </c>
      <c r="F392" s="5">
        <v>1007</v>
      </c>
      <c r="G392" s="5" t="s">
        <v>1091</v>
      </c>
      <c r="H392" s="6" t="s">
        <v>735</v>
      </c>
      <c r="I392">
        <v>21511</v>
      </c>
      <c r="J392" t="s">
        <v>309</v>
      </c>
      <c r="K392" s="5">
        <v>40000</v>
      </c>
      <c r="L392" s="5">
        <f t="shared" si="6"/>
        <v>3</v>
      </c>
      <c r="M392">
        <v>150000</v>
      </c>
      <c r="N392">
        <v>0</v>
      </c>
      <c r="O392">
        <v>999</v>
      </c>
      <c r="P392" s="1" t="s">
        <v>332</v>
      </c>
      <c r="U392" t="s">
        <v>605</v>
      </c>
      <c r="V392" s="6" t="s">
        <v>689</v>
      </c>
      <c r="W392" s="5" t="s">
        <v>690</v>
      </c>
      <c r="X392" s="5" t="s">
        <v>691</v>
      </c>
      <c r="Y392">
        <v>120</v>
      </c>
      <c r="Z392">
        <v>110</v>
      </c>
      <c r="AB392">
        <v>1010201</v>
      </c>
      <c r="AC392">
        <v>1010202</v>
      </c>
      <c r="AD392">
        <v>10102</v>
      </c>
      <c r="AE392" s="13" t="s">
        <v>827</v>
      </c>
      <c r="AF392" t="s">
        <v>346</v>
      </c>
      <c r="AG392" s="1" t="s">
        <v>335</v>
      </c>
      <c r="AH392" s="2" t="s">
        <v>560</v>
      </c>
      <c r="AI392" s="1">
        <v>0</v>
      </c>
      <c r="AJ392">
        <v>0</v>
      </c>
      <c r="AK392">
        <v>0</v>
      </c>
      <c r="AL392" s="5">
        <v>102</v>
      </c>
      <c r="AM392" s="5">
        <v>2</v>
      </c>
      <c r="AN392" t="s">
        <v>1132</v>
      </c>
      <c r="AO392" t="s">
        <v>1115</v>
      </c>
    </row>
    <row r="393" spans="1:41" x14ac:dyDescent="0.15">
      <c r="A393">
        <v>21511</v>
      </c>
      <c r="B393">
        <v>215</v>
      </c>
      <c r="C393" t="s">
        <v>1041</v>
      </c>
      <c r="D393" t="s">
        <v>337</v>
      </c>
      <c r="E393">
        <v>4</v>
      </c>
      <c r="F393" s="5">
        <v>1007</v>
      </c>
      <c r="G393" s="5" t="s">
        <v>1091</v>
      </c>
      <c r="H393" s="6" t="s">
        <v>736</v>
      </c>
      <c r="I393">
        <v>21512</v>
      </c>
      <c r="J393" t="s">
        <v>321</v>
      </c>
      <c r="K393" s="5">
        <v>40100</v>
      </c>
      <c r="L393" s="5">
        <f t="shared" si="6"/>
        <v>3</v>
      </c>
      <c r="M393">
        <v>150000</v>
      </c>
      <c r="N393">
        <v>0</v>
      </c>
      <c r="O393">
        <v>999</v>
      </c>
      <c r="P393" s="1" t="s">
        <v>332</v>
      </c>
      <c r="U393" t="s">
        <v>606</v>
      </c>
      <c r="V393" s="6" t="s">
        <v>689</v>
      </c>
      <c r="W393" s="5" t="s">
        <v>690</v>
      </c>
      <c r="X393" s="5" t="s">
        <v>691</v>
      </c>
      <c r="Y393">
        <v>140</v>
      </c>
      <c r="Z393">
        <v>120</v>
      </c>
      <c r="AB393">
        <v>1010301</v>
      </c>
      <c r="AC393">
        <v>1010302</v>
      </c>
      <c r="AD393">
        <v>10103</v>
      </c>
      <c r="AE393" s="13" t="s">
        <v>828</v>
      </c>
      <c r="AF393" t="s">
        <v>349</v>
      </c>
      <c r="AG393" s="1" t="s">
        <v>335</v>
      </c>
      <c r="AH393" s="2" t="s">
        <v>561</v>
      </c>
      <c r="AI393" s="1">
        <v>0</v>
      </c>
      <c r="AJ393">
        <v>0</v>
      </c>
      <c r="AK393">
        <v>0</v>
      </c>
      <c r="AL393" s="5">
        <v>101</v>
      </c>
      <c r="AM393" s="5">
        <v>1</v>
      </c>
      <c r="AN393" t="s">
        <v>1133</v>
      </c>
      <c r="AO393" t="s">
        <v>1116</v>
      </c>
    </row>
    <row r="394" spans="1:41" x14ac:dyDescent="0.15">
      <c r="A394">
        <v>21512</v>
      </c>
      <c r="B394">
        <v>215</v>
      </c>
      <c r="C394" t="s">
        <v>1042</v>
      </c>
      <c r="D394" t="s">
        <v>339</v>
      </c>
      <c r="E394">
        <v>3</v>
      </c>
      <c r="F394" s="5">
        <v>1007</v>
      </c>
      <c r="G394" s="5" t="s">
        <v>1091</v>
      </c>
      <c r="H394" s="6" t="s">
        <v>737</v>
      </c>
      <c r="I394">
        <v>21601</v>
      </c>
      <c r="J394" t="s">
        <v>322</v>
      </c>
      <c r="K394" s="5">
        <v>40200</v>
      </c>
      <c r="L394" s="5">
        <f t="shared" si="6"/>
        <v>1</v>
      </c>
      <c r="M394">
        <v>150000</v>
      </c>
      <c r="N394">
        <v>0</v>
      </c>
      <c r="O394">
        <v>999</v>
      </c>
      <c r="P394" s="1" t="s">
        <v>332</v>
      </c>
      <c r="U394" t="s">
        <v>607</v>
      </c>
      <c r="V394" s="6" t="s">
        <v>689</v>
      </c>
      <c r="W394" s="5" t="s">
        <v>690</v>
      </c>
      <c r="X394" s="5" t="s">
        <v>691</v>
      </c>
      <c r="AE394" s="14"/>
      <c r="AG394" s="1"/>
      <c r="AH394" s="2"/>
      <c r="AI394" s="1">
        <v>0</v>
      </c>
      <c r="AJ394">
        <v>0</v>
      </c>
      <c r="AK394">
        <v>0</v>
      </c>
      <c r="AL394" s="5">
        <v>102</v>
      </c>
      <c r="AM394" s="5">
        <v>5</v>
      </c>
      <c r="AN394" t="s">
        <v>1135</v>
      </c>
      <c r="AO394" t="s">
        <v>1119</v>
      </c>
    </row>
    <row r="395" spans="1:41" x14ac:dyDescent="0.15">
      <c r="A395">
        <v>21601</v>
      </c>
      <c r="B395">
        <v>216</v>
      </c>
      <c r="C395" t="s">
        <v>1043</v>
      </c>
      <c r="D395" t="s">
        <v>339</v>
      </c>
      <c r="E395">
        <v>4</v>
      </c>
      <c r="F395" s="5">
        <v>1007</v>
      </c>
      <c r="G395" s="5" t="s">
        <v>1091</v>
      </c>
      <c r="H395" s="6" t="s">
        <v>738</v>
      </c>
      <c r="I395">
        <v>21602</v>
      </c>
      <c r="J395" t="s">
        <v>323</v>
      </c>
      <c r="K395" s="5">
        <v>40300</v>
      </c>
      <c r="L395" s="5">
        <f t="shared" si="6"/>
        <v>3</v>
      </c>
      <c r="M395">
        <v>160000</v>
      </c>
      <c r="N395">
        <v>0</v>
      </c>
      <c r="O395">
        <v>999</v>
      </c>
      <c r="P395" s="1" t="s">
        <v>332</v>
      </c>
      <c r="U395" t="s">
        <v>608</v>
      </c>
      <c r="V395" s="6" t="s">
        <v>689</v>
      </c>
      <c r="W395" s="5" t="s">
        <v>690</v>
      </c>
      <c r="X395" s="5" t="s">
        <v>691</v>
      </c>
      <c r="Y395">
        <v>180</v>
      </c>
      <c r="Z395">
        <v>140</v>
      </c>
      <c r="AB395">
        <v>1010501</v>
      </c>
      <c r="AC395">
        <v>1010502</v>
      </c>
      <c r="AD395">
        <v>10105</v>
      </c>
      <c r="AE395" s="12" t="s">
        <v>831</v>
      </c>
      <c r="AF395" t="s">
        <v>353</v>
      </c>
      <c r="AG395" s="1" t="s">
        <v>335</v>
      </c>
      <c r="AH395" s="2" t="s">
        <v>559</v>
      </c>
      <c r="AI395" s="1">
        <v>0</v>
      </c>
      <c r="AJ395">
        <v>0</v>
      </c>
      <c r="AK395">
        <v>0</v>
      </c>
      <c r="AL395" s="5">
        <v>101</v>
      </c>
      <c r="AM395" s="5">
        <v>1</v>
      </c>
      <c r="AN395" t="s">
        <v>1130</v>
      </c>
      <c r="AO395" t="s">
        <v>1116</v>
      </c>
    </row>
    <row r="396" spans="1:41" x14ac:dyDescent="0.15">
      <c r="A396">
        <v>21602</v>
      </c>
      <c r="B396">
        <v>216</v>
      </c>
      <c r="C396" t="s">
        <v>1044</v>
      </c>
      <c r="D396" t="s">
        <v>345</v>
      </c>
      <c r="E396">
        <v>4</v>
      </c>
      <c r="F396" s="5">
        <v>1007</v>
      </c>
      <c r="G396" s="5" t="s">
        <v>1091</v>
      </c>
      <c r="H396" s="6" t="s">
        <v>739</v>
      </c>
      <c r="I396">
        <v>21603</v>
      </c>
      <c r="J396" t="s">
        <v>324</v>
      </c>
      <c r="K396" s="5">
        <v>40400</v>
      </c>
      <c r="L396" s="5">
        <f t="shared" si="6"/>
        <v>30</v>
      </c>
      <c r="M396">
        <v>160000</v>
      </c>
      <c r="N396">
        <v>0</v>
      </c>
      <c r="O396">
        <v>999</v>
      </c>
      <c r="P396" s="1" t="s">
        <v>332</v>
      </c>
      <c r="U396" t="s">
        <v>609</v>
      </c>
      <c r="V396" s="6" t="s">
        <v>689</v>
      </c>
      <c r="W396" s="5" t="s">
        <v>690</v>
      </c>
      <c r="X396" s="5" t="s">
        <v>691</v>
      </c>
      <c r="Y396">
        <v>200</v>
      </c>
      <c r="Z396">
        <v>150</v>
      </c>
      <c r="AB396">
        <v>1010601</v>
      </c>
      <c r="AC396">
        <v>1010602</v>
      </c>
      <c r="AD396">
        <v>10106</v>
      </c>
      <c r="AE396" s="13" t="s">
        <v>832</v>
      </c>
      <c r="AF396" t="s">
        <v>354</v>
      </c>
      <c r="AG396" s="1" t="s">
        <v>335</v>
      </c>
      <c r="AH396" s="2" t="s">
        <v>559</v>
      </c>
      <c r="AI396" s="1">
        <v>0</v>
      </c>
      <c r="AJ396">
        <v>0</v>
      </c>
      <c r="AK396">
        <v>0</v>
      </c>
      <c r="AL396" s="5">
        <v>102</v>
      </c>
      <c r="AM396" s="5">
        <v>3</v>
      </c>
      <c r="AN396" t="s">
        <v>1131</v>
      </c>
      <c r="AO396" t="s">
        <v>1114</v>
      </c>
    </row>
    <row r="397" spans="1:41" x14ac:dyDescent="0.15">
      <c r="A397">
        <v>21603</v>
      </c>
      <c r="B397">
        <v>216</v>
      </c>
      <c r="C397" t="s">
        <v>1045</v>
      </c>
      <c r="D397" t="s">
        <v>330</v>
      </c>
      <c r="E397">
        <v>3</v>
      </c>
      <c r="F397" s="5">
        <v>1007</v>
      </c>
      <c r="G397" s="5" t="s">
        <v>1091</v>
      </c>
      <c r="H397" s="6" t="s">
        <v>740</v>
      </c>
      <c r="I397">
        <v>21604</v>
      </c>
      <c r="J397" t="s">
        <v>325</v>
      </c>
      <c r="K397" s="5">
        <v>40500</v>
      </c>
      <c r="L397" s="5">
        <f t="shared" si="6"/>
        <v>1</v>
      </c>
      <c r="M397">
        <v>160000</v>
      </c>
      <c r="N397">
        <v>0</v>
      </c>
      <c r="O397">
        <v>999</v>
      </c>
      <c r="P397" s="1" t="s">
        <v>332</v>
      </c>
      <c r="U397" t="s">
        <v>610</v>
      </c>
      <c r="V397" s="6" t="s">
        <v>689</v>
      </c>
      <c r="W397" s="5" t="s">
        <v>690</v>
      </c>
      <c r="X397" s="5" t="s">
        <v>691</v>
      </c>
      <c r="AE397" s="13"/>
      <c r="AG397" s="1"/>
      <c r="AH397" s="2"/>
      <c r="AI397" s="1">
        <v>0</v>
      </c>
      <c r="AJ397">
        <v>0</v>
      </c>
      <c r="AK397">
        <v>0</v>
      </c>
      <c r="AL397" s="5">
        <v>101</v>
      </c>
      <c r="AM397" s="5">
        <v>5</v>
      </c>
      <c r="AN397" t="s">
        <v>1135</v>
      </c>
      <c r="AO397" t="s">
        <v>1119</v>
      </c>
    </row>
    <row r="398" spans="1:41" x14ac:dyDescent="0.15">
      <c r="A398">
        <v>21604</v>
      </c>
      <c r="B398">
        <v>216</v>
      </c>
      <c r="C398" t="s">
        <v>1046</v>
      </c>
      <c r="D398" t="s">
        <v>337</v>
      </c>
      <c r="E398">
        <v>4</v>
      </c>
      <c r="F398" s="5">
        <v>1007</v>
      </c>
      <c r="G398" s="5" t="s">
        <v>1091</v>
      </c>
      <c r="H398" s="6" t="s">
        <v>741</v>
      </c>
      <c r="I398">
        <v>21605</v>
      </c>
      <c r="J398" t="s">
        <v>326</v>
      </c>
      <c r="K398" s="5">
        <v>40600</v>
      </c>
      <c r="L398" s="5">
        <f t="shared" si="6"/>
        <v>3</v>
      </c>
      <c r="M398">
        <v>160000</v>
      </c>
      <c r="N398">
        <v>0</v>
      </c>
      <c r="O398">
        <v>999</v>
      </c>
      <c r="P398" s="1" t="s">
        <v>332</v>
      </c>
      <c r="U398" t="s">
        <v>611</v>
      </c>
      <c r="V398" s="6" t="s">
        <v>689</v>
      </c>
      <c r="W398" s="5" t="s">
        <v>690</v>
      </c>
      <c r="X398" s="5" t="s">
        <v>691</v>
      </c>
      <c r="Y398">
        <v>240</v>
      </c>
      <c r="Z398">
        <v>170</v>
      </c>
      <c r="AB398">
        <v>1010801</v>
      </c>
      <c r="AC398">
        <v>1010802</v>
      </c>
      <c r="AD398">
        <v>10108</v>
      </c>
      <c r="AE398" s="13" t="s">
        <v>833</v>
      </c>
      <c r="AF398" t="s">
        <v>338</v>
      </c>
      <c r="AG398" s="1" t="s">
        <v>335</v>
      </c>
      <c r="AH398" s="2" t="s">
        <v>559</v>
      </c>
      <c r="AI398" s="1">
        <v>0</v>
      </c>
      <c r="AJ398">
        <v>0</v>
      </c>
      <c r="AK398">
        <v>0</v>
      </c>
      <c r="AL398" s="5">
        <v>102</v>
      </c>
      <c r="AM398" s="5">
        <v>2</v>
      </c>
      <c r="AN398" t="s">
        <v>1132</v>
      </c>
      <c r="AO398" t="s">
        <v>1115</v>
      </c>
    </row>
    <row r="399" spans="1:41" x14ac:dyDescent="0.15">
      <c r="A399">
        <v>21605</v>
      </c>
      <c r="B399">
        <v>216</v>
      </c>
      <c r="C399" t="s">
        <v>1047</v>
      </c>
      <c r="D399" t="s">
        <v>339</v>
      </c>
      <c r="E399">
        <v>4</v>
      </c>
      <c r="F399" s="5">
        <v>1007</v>
      </c>
      <c r="G399" s="5" t="s">
        <v>1091</v>
      </c>
      <c r="H399" s="6" t="s">
        <v>866</v>
      </c>
      <c r="I399">
        <v>21606</v>
      </c>
      <c r="J399" t="s">
        <v>327</v>
      </c>
      <c r="K399" s="5">
        <v>40700</v>
      </c>
      <c r="L399" s="5">
        <f t="shared" si="6"/>
        <v>3</v>
      </c>
      <c r="M399">
        <v>160000</v>
      </c>
      <c r="N399">
        <v>0</v>
      </c>
      <c r="O399">
        <v>999</v>
      </c>
      <c r="P399" s="1" t="s">
        <v>332</v>
      </c>
      <c r="U399" t="s">
        <v>612</v>
      </c>
      <c r="V399" s="6" t="s">
        <v>689</v>
      </c>
      <c r="W399" s="5" t="s">
        <v>690</v>
      </c>
      <c r="X399" s="5" t="s">
        <v>691</v>
      </c>
      <c r="Y399">
        <v>260</v>
      </c>
      <c r="Z399">
        <v>180</v>
      </c>
      <c r="AB399">
        <v>1010901</v>
      </c>
      <c r="AC399">
        <v>1010902</v>
      </c>
      <c r="AD399">
        <v>10109</v>
      </c>
      <c r="AE399" s="13" t="s">
        <v>834</v>
      </c>
      <c r="AF399" t="s">
        <v>340</v>
      </c>
      <c r="AG399" s="1" t="s">
        <v>335</v>
      </c>
      <c r="AH399" s="2" t="s">
        <v>559</v>
      </c>
      <c r="AI399" s="1">
        <v>0</v>
      </c>
      <c r="AJ399">
        <v>0</v>
      </c>
      <c r="AK399">
        <v>0</v>
      </c>
      <c r="AL399" s="5">
        <v>101</v>
      </c>
      <c r="AM399" s="5">
        <v>1</v>
      </c>
      <c r="AN399" t="s">
        <v>1133</v>
      </c>
      <c r="AO399" t="s">
        <v>1116</v>
      </c>
    </row>
    <row r="400" spans="1:41" x14ac:dyDescent="0.15">
      <c r="A400">
        <v>21606</v>
      </c>
      <c r="B400">
        <v>216</v>
      </c>
      <c r="C400" t="s">
        <v>1048</v>
      </c>
      <c r="D400" t="s">
        <v>345</v>
      </c>
      <c r="E400">
        <v>3</v>
      </c>
      <c r="F400" s="5">
        <v>1007</v>
      </c>
      <c r="G400" s="5" t="s">
        <v>1091</v>
      </c>
      <c r="H400" s="6" t="s">
        <v>733</v>
      </c>
      <c r="I400">
        <v>21607</v>
      </c>
      <c r="J400" t="s">
        <v>328</v>
      </c>
      <c r="K400" s="5">
        <v>40600</v>
      </c>
      <c r="L400" s="5">
        <f t="shared" si="6"/>
        <v>1</v>
      </c>
      <c r="M400">
        <v>160000</v>
      </c>
      <c r="N400">
        <v>0</v>
      </c>
      <c r="O400">
        <v>999</v>
      </c>
      <c r="P400" s="1" t="s">
        <v>332</v>
      </c>
      <c r="U400" t="s">
        <v>611</v>
      </c>
      <c r="V400" s="6" t="s">
        <v>689</v>
      </c>
      <c r="W400" s="5" t="s">
        <v>690</v>
      </c>
      <c r="X400" s="5" t="s">
        <v>691</v>
      </c>
      <c r="AE400" s="13"/>
      <c r="AG400" s="1"/>
      <c r="AH400" s="2"/>
      <c r="AI400" s="1">
        <v>0</v>
      </c>
      <c r="AJ400">
        <v>0</v>
      </c>
      <c r="AK400">
        <v>0</v>
      </c>
      <c r="AL400" s="5">
        <v>102</v>
      </c>
      <c r="AM400" s="5">
        <v>5</v>
      </c>
      <c r="AN400" t="s">
        <v>1135</v>
      </c>
      <c r="AO400" t="s">
        <v>1119</v>
      </c>
    </row>
    <row r="401" spans="1:41" x14ac:dyDescent="0.15">
      <c r="A401">
        <v>21607</v>
      </c>
      <c r="B401">
        <v>216</v>
      </c>
      <c r="C401" t="s">
        <v>1049</v>
      </c>
      <c r="D401" t="s">
        <v>330</v>
      </c>
      <c r="E401">
        <v>4</v>
      </c>
      <c r="F401" s="5">
        <v>1007</v>
      </c>
      <c r="G401" s="5" t="s">
        <v>1091</v>
      </c>
      <c r="H401" s="6" t="s">
        <v>734</v>
      </c>
      <c r="I401">
        <v>21608</v>
      </c>
      <c r="J401" t="s">
        <v>319</v>
      </c>
      <c r="K401" s="5">
        <v>40700</v>
      </c>
      <c r="L401" s="5">
        <f t="shared" si="6"/>
        <v>3</v>
      </c>
      <c r="M401">
        <v>160000</v>
      </c>
      <c r="N401">
        <v>0</v>
      </c>
      <c r="O401">
        <v>999</v>
      </c>
      <c r="P401" s="1" t="s">
        <v>332</v>
      </c>
      <c r="U401" t="s">
        <v>612</v>
      </c>
      <c r="V401" s="6" t="s">
        <v>689</v>
      </c>
      <c r="W401" s="5" t="s">
        <v>690</v>
      </c>
      <c r="X401" s="5" t="s">
        <v>691</v>
      </c>
      <c r="Y401">
        <v>240</v>
      </c>
      <c r="Z401">
        <v>170</v>
      </c>
      <c r="AB401">
        <v>1010901</v>
      </c>
      <c r="AC401">
        <v>1010902</v>
      </c>
      <c r="AD401">
        <v>10108</v>
      </c>
      <c r="AE401" s="13" t="s">
        <v>835</v>
      </c>
      <c r="AF401" t="s">
        <v>338</v>
      </c>
      <c r="AG401" s="1" t="s">
        <v>335</v>
      </c>
      <c r="AH401" s="2" t="s">
        <v>559</v>
      </c>
      <c r="AI401" s="1">
        <v>0</v>
      </c>
      <c r="AJ401">
        <v>0</v>
      </c>
      <c r="AK401">
        <v>0</v>
      </c>
      <c r="AL401" s="5">
        <v>101</v>
      </c>
      <c r="AM401" s="5">
        <v>1</v>
      </c>
      <c r="AN401" t="s">
        <v>1130</v>
      </c>
      <c r="AO401" t="s">
        <v>1116</v>
      </c>
    </row>
    <row r="402" spans="1:41" x14ac:dyDescent="0.15">
      <c r="A402">
        <v>21608</v>
      </c>
      <c r="B402">
        <v>216</v>
      </c>
      <c r="C402" t="s">
        <v>1050</v>
      </c>
      <c r="D402" t="s">
        <v>337</v>
      </c>
      <c r="E402">
        <v>4</v>
      </c>
      <c r="F402" s="5">
        <v>1007</v>
      </c>
      <c r="G402" s="5" t="s">
        <v>1091</v>
      </c>
      <c r="H402" s="6" t="s">
        <v>735</v>
      </c>
      <c r="I402">
        <v>21609</v>
      </c>
      <c r="J402" t="s">
        <v>329</v>
      </c>
      <c r="K402" s="5">
        <v>40600</v>
      </c>
      <c r="L402" s="5">
        <f t="shared" si="6"/>
        <v>30</v>
      </c>
      <c r="M402">
        <v>160000</v>
      </c>
      <c r="N402">
        <v>0</v>
      </c>
      <c r="O402">
        <v>999</v>
      </c>
      <c r="P402" s="1" t="s">
        <v>332</v>
      </c>
      <c r="U402" t="s">
        <v>611</v>
      </c>
      <c r="V402" s="6" t="s">
        <v>689</v>
      </c>
      <c r="W402" s="5" t="s">
        <v>690</v>
      </c>
      <c r="X402" s="5" t="s">
        <v>691</v>
      </c>
      <c r="Y402">
        <v>260</v>
      </c>
      <c r="Z402">
        <v>180</v>
      </c>
      <c r="AB402">
        <v>1010801</v>
      </c>
      <c r="AC402">
        <v>1010802</v>
      </c>
      <c r="AD402">
        <v>10109</v>
      </c>
      <c r="AE402" s="13" t="s">
        <v>836</v>
      </c>
      <c r="AF402" t="s">
        <v>340</v>
      </c>
      <c r="AG402" s="1" t="s">
        <v>335</v>
      </c>
      <c r="AH402" s="2" t="s">
        <v>559</v>
      </c>
      <c r="AI402" s="1">
        <v>0</v>
      </c>
      <c r="AJ402">
        <v>0</v>
      </c>
      <c r="AK402">
        <v>0</v>
      </c>
      <c r="AL402" s="5">
        <v>102</v>
      </c>
      <c r="AM402" s="5">
        <v>3</v>
      </c>
      <c r="AN402" t="s">
        <v>1131</v>
      </c>
      <c r="AO402" t="s">
        <v>1114</v>
      </c>
    </row>
    <row r="403" spans="1:41" x14ac:dyDescent="0.15">
      <c r="A403">
        <v>21609</v>
      </c>
      <c r="B403">
        <v>216</v>
      </c>
      <c r="C403" t="s">
        <v>1051</v>
      </c>
      <c r="D403" t="s">
        <v>339</v>
      </c>
      <c r="E403">
        <v>3</v>
      </c>
      <c r="F403" s="5">
        <v>1007</v>
      </c>
      <c r="G403" s="5" t="s">
        <v>1091</v>
      </c>
      <c r="H403" s="6" t="s">
        <v>736</v>
      </c>
      <c r="I403">
        <v>21610</v>
      </c>
      <c r="J403" t="s">
        <v>307</v>
      </c>
      <c r="K403" s="5">
        <v>40700</v>
      </c>
      <c r="L403" s="5">
        <f t="shared" si="6"/>
        <v>1</v>
      </c>
      <c r="M403">
        <v>160000</v>
      </c>
      <c r="N403">
        <v>0</v>
      </c>
      <c r="O403">
        <v>999</v>
      </c>
      <c r="P403" s="1" t="s">
        <v>332</v>
      </c>
      <c r="U403" t="s">
        <v>612</v>
      </c>
      <c r="V403" s="6" t="s">
        <v>689</v>
      </c>
      <c r="W403" s="5" t="s">
        <v>690</v>
      </c>
      <c r="X403" s="5" t="s">
        <v>691</v>
      </c>
      <c r="AE403" s="13"/>
      <c r="AG403" s="1"/>
      <c r="AH403" s="2"/>
      <c r="AI403" s="1">
        <v>0</v>
      </c>
      <c r="AJ403">
        <v>0</v>
      </c>
      <c r="AK403">
        <v>0</v>
      </c>
      <c r="AL403" s="5">
        <v>101</v>
      </c>
      <c r="AM403" s="5">
        <v>5</v>
      </c>
      <c r="AN403" t="s">
        <v>1135</v>
      </c>
      <c r="AO403" t="s">
        <v>1119</v>
      </c>
    </row>
    <row r="404" spans="1:41" x14ac:dyDescent="0.15">
      <c r="A404">
        <v>21610</v>
      </c>
      <c r="B404">
        <v>216</v>
      </c>
      <c r="C404" t="s">
        <v>1052</v>
      </c>
      <c r="D404" t="s">
        <v>330</v>
      </c>
      <c r="E404">
        <v>4</v>
      </c>
      <c r="F404" s="5">
        <v>1007</v>
      </c>
      <c r="G404" s="5" t="s">
        <v>1091</v>
      </c>
      <c r="H404" s="6" t="s">
        <v>737</v>
      </c>
      <c r="I404">
        <v>21611</v>
      </c>
      <c r="J404" t="s">
        <v>309</v>
      </c>
      <c r="K404" s="5">
        <v>40600</v>
      </c>
      <c r="L404" s="5">
        <f t="shared" si="6"/>
        <v>3</v>
      </c>
      <c r="M404">
        <v>160000</v>
      </c>
      <c r="N404">
        <v>0</v>
      </c>
      <c r="O404">
        <v>999</v>
      </c>
      <c r="P404" s="1" t="s">
        <v>332</v>
      </c>
      <c r="U404" t="s">
        <v>611</v>
      </c>
      <c r="V404" s="6" t="s">
        <v>689</v>
      </c>
      <c r="W404" s="5" t="s">
        <v>690</v>
      </c>
      <c r="X404" s="5" t="s">
        <v>691</v>
      </c>
      <c r="Y404">
        <v>60</v>
      </c>
      <c r="Z404">
        <v>60</v>
      </c>
      <c r="AB404">
        <v>1010801</v>
      </c>
      <c r="AC404">
        <v>1010802</v>
      </c>
      <c r="AD404">
        <v>10102</v>
      </c>
      <c r="AE404" s="13" t="s">
        <v>833</v>
      </c>
      <c r="AF404" t="s">
        <v>346</v>
      </c>
      <c r="AG404" s="1" t="s">
        <v>335</v>
      </c>
      <c r="AH404" s="2" t="s">
        <v>559</v>
      </c>
      <c r="AI404" s="1">
        <v>0</v>
      </c>
      <c r="AJ404">
        <v>0</v>
      </c>
      <c r="AK404">
        <v>0</v>
      </c>
      <c r="AL404" s="5">
        <v>102</v>
      </c>
      <c r="AM404" s="5">
        <v>2</v>
      </c>
      <c r="AN404" t="s">
        <v>1132</v>
      </c>
      <c r="AO404" t="s">
        <v>1115</v>
      </c>
    </row>
    <row r="405" spans="1:41" x14ac:dyDescent="0.15">
      <c r="A405">
        <v>21611</v>
      </c>
      <c r="B405">
        <v>216</v>
      </c>
      <c r="C405" t="s">
        <v>1053</v>
      </c>
      <c r="D405" t="s">
        <v>337</v>
      </c>
      <c r="E405">
        <v>4</v>
      </c>
      <c r="F405" s="5">
        <v>1007</v>
      </c>
      <c r="G405" s="5" t="s">
        <v>1091</v>
      </c>
      <c r="H405" s="6" t="s">
        <v>738</v>
      </c>
      <c r="I405">
        <v>21612</v>
      </c>
      <c r="J405" t="s">
        <v>321</v>
      </c>
      <c r="K405" s="5">
        <v>40700</v>
      </c>
      <c r="L405" s="5">
        <f t="shared" si="6"/>
        <v>3</v>
      </c>
      <c r="M405">
        <v>160000</v>
      </c>
      <c r="N405">
        <v>0</v>
      </c>
      <c r="O405">
        <v>999</v>
      </c>
      <c r="P405" s="1" t="s">
        <v>332</v>
      </c>
      <c r="U405" t="s">
        <v>612</v>
      </c>
      <c r="V405" s="6" t="s">
        <v>689</v>
      </c>
      <c r="W405" s="5" t="s">
        <v>690</v>
      </c>
      <c r="X405" s="5" t="s">
        <v>691</v>
      </c>
      <c r="Y405">
        <v>80</v>
      </c>
      <c r="Z405">
        <v>80</v>
      </c>
      <c r="AB405">
        <v>1010901</v>
      </c>
      <c r="AC405">
        <v>1010902</v>
      </c>
      <c r="AD405">
        <v>0</v>
      </c>
      <c r="AE405" s="13" t="s">
        <v>834</v>
      </c>
      <c r="AF405" t="e">
        <v>#N/A</v>
      </c>
      <c r="AG405" s="1" t="s">
        <v>335</v>
      </c>
      <c r="AH405" s="2" t="s">
        <v>559</v>
      </c>
      <c r="AI405" s="1">
        <v>0</v>
      </c>
      <c r="AJ405">
        <v>0</v>
      </c>
      <c r="AK405">
        <v>0</v>
      </c>
      <c r="AL405" s="5">
        <v>101</v>
      </c>
      <c r="AM405" s="5">
        <v>1</v>
      </c>
      <c r="AN405" t="s">
        <v>1133</v>
      </c>
      <c r="AO405" t="s">
        <v>1116</v>
      </c>
    </row>
    <row r="406" spans="1:41" x14ac:dyDescent="0.15">
      <c r="A406">
        <v>21612</v>
      </c>
      <c r="B406">
        <v>216</v>
      </c>
      <c r="C406" t="s">
        <v>1054</v>
      </c>
      <c r="D406" t="s">
        <v>339</v>
      </c>
      <c r="E406">
        <v>3</v>
      </c>
      <c r="F406" s="5">
        <v>1007</v>
      </c>
      <c r="G406" s="5" t="s">
        <v>1091</v>
      </c>
      <c r="H406" s="6" t="s">
        <v>739</v>
      </c>
      <c r="J406" t="s">
        <v>322</v>
      </c>
      <c r="K406" s="5">
        <v>40600</v>
      </c>
      <c r="L406" s="5">
        <f t="shared" si="6"/>
        <v>1</v>
      </c>
      <c r="M406">
        <v>160000</v>
      </c>
      <c r="N406">
        <v>0</v>
      </c>
      <c r="O406">
        <v>999</v>
      </c>
      <c r="P406" s="1" t="s">
        <v>332</v>
      </c>
      <c r="U406" t="s">
        <v>611</v>
      </c>
      <c r="V406" s="6" t="s">
        <v>689</v>
      </c>
      <c r="W406" s="5" t="s">
        <v>690</v>
      </c>
      <c r="X406" s="5" t="s">
        <v>691</v>
      </c>
      <c r="AE406" s="14"/>
      <c r="AG406" s="1"/>
      <c r="AH406" s="2"/>
      <c r="AI406" s="1">
        <v>0</v>
      </c>
      <c r="AJ406">
        <v>0</v>
      </c>
      <c r="AK406">
        <v>0</v>
      </c>
      <c r="AL406" s="5">
        <v>102</v>
      </c>
      <c r="AM406" s="5">
        <v>5</v>
      </c>
      <c r="AN406" t="s">
        <v>1135</v>
      </c>
      <c r="AO406" t="s">
        <v>1119</v>
      </c>
    </row>
    <row r="407" spans="1:41" x14ac:dyDescent="0.15">
      <c r="A407">
        <v>21701</v>
      </c>
      <c r="B407">
        <v>216</v>
      </c>
      <c r="C407" t="s">
        <v>1055</v>
      </c>
      <c r="D407" t="s">
        <v>339</v>
      </c>
      <c r="E407">
        <v>4</v>
      </c>
      <c r="F407" s="5">
        <v>1007</v>
      </c>
      <c r="G407" s="5" t="s">
        <v>1091</v>
      </c>
      <c r="H407" s="6" t="s">
        <v>738</v>
      </c>
      <c r="I407">
        <v>21702</v>
      </c>
      <c r="J407" t="s">
        <v>323</v>
      </c>
      <c r="K407" s="5">
        <v>40300</v>
      </c>
      <c r="L407" s="5">
        <f t="shared" si="6"/>
        <v>3</v>
      </c>
      <c r="M407">
        <v>160000</v>
      </c>
      <c r="N407">
        <v>0</v>
      </c>
      <c r="O407">
        <v>999</v>
      </c>
      <c r="P407" s="1" t="s">
        <v>332</v>
      </c>
      <c r="U407" t="s">
        <v>608</v>
      </c>
      <c r="V407" s="6" t="s">
        <v>689</v>
      </c>
      <c r="W407" s="5" t="s">
        <v>690</v>
      </c>
      <c r="X407" s="5" t="s">
        <v>691</v>
      </c>
      <c r="Y407">
        <v>180</v>
      </c>
      <c r="Z407">
        <v>140</v>
      </c>
      <c r="AB407">
        <v>1010501</v>
      </c>
      <c r="AC407">
        <v>1010502</v>
      </c>
      <c r="AD407">
        <v>10105</v>
      </c>
      <c r="AE407" s="12" t="s">
        <v>831</v>
      </c>
      <c r="AF407" t="s">
        <v>353</v>
      </c>
      <c r="AG407" s="1" t="s">
        <v>335</v>
      </c>
      <c r="AH407" s="2" t="s">
        <v>559</v>
      </c>
      <c r="AI407" s="1">
        <v>0</v>
      </c>
      <c r="AJ407">
        <v>0</v>
      </c>
      <c r="AK407">
        <v>0</v>
      </c>
      <c r="AL407" s="5">
        <v>101</v>
      </c>
      <c r="AM407" s="5">
        <v>1</v>
      </c>
      <c r="AN407" t="s">
        <v>1130</v>
      </c>
      <c r="AO407" t="s">
        <v>1116</v>
      </c>
    </row>
    <row r="408" spans="1:41" x14ac:dyDescent="0.15">
      <c r="A408">
        <v>21702</v>
      </c>
      <c r="B408">
        <v>216</v>
      </c>
      <c r="C408" t="s">
        <v>1056</v>
      </c>
      <c r="D408" t="s">
        <v>345</v>
      </c>
      <c r="E408">
        <v>4</v>
      </c>
      <c r="F408" s="5">
        <v>1007</v>
      </c>
      <c r="G408" s="5" t="s">
        <v>1091</v>
      </c>
      <c r="H408" s="6" t="s">
        <v>739</v>
      </c>
      <c r="I408">
        <v>21703</v>
      </c>
      <c r="J408" t="s">
        <v>324</v>
      </c>
      <c r="K408" s="5">
        <v>40400</v>
      </c>
      <c r="L408" s="5">
        <f t="shared" si="6"/>
        <v>30</v>
      </c>
      <c r="M408">
        <v>160000</v>
      </c>
      <c r="N408">
        <v>0</v>
      </c>
      <c r="O408">
        <v>999</v>
      </c>
      <c r="P408" s="1" t="s">
        <v>332</v>
      </c>
      <c r="U408" t="s">
        <v>609</v>
      </c>
      <c r="V408" s="6" t="s">
        <v>689</v>
      </c>
      <c r="W408" s="5" t="s">
        <v>690</v>
      </c>
      <c r="X408" s="5" t="s">
        <v>691</v>
      </c>
      <c r="Y408">
        <v>200</v>
      </c>
      <c r="Z408">
        <v>150</v>
      </c>
      <c r="AB408">
        <v>1010601</v>
      </c>
      <c r="AC408">
        <v>1010602</v>
      </c>
      <c r="AD408">
        <v>10106</v>
      </c>
      <c r="AE408" s="13" t="s">
        <v>832</v>
      </c>
      <c r="AF408" t="s">
        <v>354</v>
      </c>
      <c r="AG408" s="1" t="s">
        <v>335</v>
      </c>
      <c r="AH408" s="2" t="s">
        <v>559</v>
      </c>
      <c r="AI408" s="1">
        <v>0</v>
      </c>
      <c r="AJ408">
        <v>0</v>
      </c>
      <c r="AK408">
        <v>0</v>
      </c>
      <c r="AL408" s="5">
        <v>102</v>
      </c>
      <c r="AM408" s="5">
        <v>3</v>
      </c>
      <c r="AN408" t="s">
        <v>1131</v>
      </c>
      <c r="AO408" t="s">
        <v>1114</v>
      </c>
    </row>
    <row r="409" spans="1:41" x14ac:dyDescent="0.15">
      <c r="A409">
        <v>21703</v>
      </c>
      <c r="B409">
        <v>216</v>
      </c>
      <c r="C409" t="s">
        <v>1057</v>
      </c>
      <c r="D409" t="s">
        <v>330</v>
      </c>
      <c r="E409">
        <v>3</v>
      </c>
      <c r="F409" s="5">
        <v>1007</v>
      </c>
      <c r="G409" s="5" t="s">
        <v>1091</v>
      </c>
      <c r="H409" s="6" t="s">
        <v>740</v>
      </c>
      <c r="I409">
        <v>21704</v>
      </c>
      <c r="J409" t="s">
        <v>325</v>
      </c>
      <c r="K409" s="5">
        <v>40500</v>
      </c>
      <c r="L409" s="5">
        <f t="shared" si="6"/>
        <v>1</v>
      </c>
      <c r="M409">
        <v>160000</v>
      </c>
      <c r="N409">
        <v>0</v>
      </c>
      <c r="O409">
        <v>999</v>
      </c>
      <c r="P409" s="1" t="s">
        <v>332</v>
      </c>
      <c r="U409" t="s">
        <v>610</v>
      </c>
      <c r="V409" s="6" t="s">
        <v>689</v>
      </c>
      <c r="W409" s="5" t="s">
        <v>690</v>
      </c>
      <c r="X409" s="5" t="s">
        <v>691</v>
      </c>
      <c r="AE409" s="13"/>
      <c r="AG409" s="1"/>
      <c r="AH409" s="2"/>
      <c r="AI409" s="1">
        <v>0</v>
      </c>
      <c r="AJ409">
        <v>0</v>
      </c>
      <c r="AK409">
        <v>0</v>
      </c>
      <c r="AL409" s="5">
        <v>101</v>
      </c>
      <c r="AM409" s="5">
        <v>5</v>
      </c>
      <c r="AN409" t="s">
        <v>1135</v>
      </c>
      <c r="AO409" t="s">
        <v>1119</v>
      </c>
    </row>
    <row r="410" spans="1:41" x14ac:dyDescent="0.15">
      <c r="A410">
        <v>21704</v>
      </c>
      <c r="B410">
        <v>216</v>
      </c>
      <c r="C410" t="s">
        <v>1058</v>
      </c>
      <c r="D410" t="s">
        <v>337</v>
      </c>
      <c r="E410">
        <v>4</v>
      </c>
      <c r="F410" s="5">
        <v>1007</v>
      </c>
      <c r="G410" s="5" t="s">
        <v>1091</v>
      </c>
      <c r="H410" s="6" t="s">
        <v>741</v>
      </c>
      <c r="I410">
        <v>21705</v>
      </c>
      <c r="J410" t="s">
        <v>326</v>
      </c>
      <c r="K410" s="5">
        <v>40600</v>
      </c>
      <c r="L410" s="5">
        <f t="shared" si="6"/>
        <v>3</v>
      </c>
      <c r="M410">
        <v>160000</v>
      </c>
      <c r="N410">
        <v>0</v>
      </c>
      <c r="O410">
        <v>999</v>
      </c>
      <c r="P410" s="1" t="s">
        <v>332</v>
      </c>
      <c r="U410" t="s">
        <v>611</v>
      </c>
      <c r="V410" s="6" t="s">
        <v>689</v>
      </c>
      <c r="W410" s="5" t="s">
        <v>690</v>
      </c>
      <c r="X410" s="5" t="s">
        <v>691</v>
      </c>
      <c r="Y410">
        <v>240</v>
      </c>
      <c r="Z410">
        <v>170</v>
      </c>
      <c r="AB410">
        <v>1010801</v>
      </c>
      <c r="AC410">
        <v>1010802</v>
      </c>
      <c r="AD410">
        <v>10108</v>
      </c>
      <c r="AE410" s="13" t="s">
        <v>833</v>
      </c>
      <c r="AF410" t="s">
        <v>338</v>
      </c>
      <c r="AG410" s="1" t="s">
        <v>335</v>
      </c>
      <c r="AH410" s="2" t="s">
        <v>559</v>
      </c>
      <c r="AI410" s="1">
        <v>0</v>
      </c>
      <c r="AJ410">
        <v>0</v>
      </c>
      <c r="AK410">
        <v>0</v>
      </c>
      <c r="AL410" s="5">
        <v>102</v>
      </c>
      <c r="AM410" s="5">
        <v>2</v>
      </c>
      <c r="AN410" t="s">
        <v>1132</v>
      </c>
      <c r="AO410" t="s">
        <v>1115</v>
      </c>
    </row>
    <row r="411" spans="1:41" x14ac:dyDescent="0.15">
      <c r="A411">
        <v>21705</v>
      </c>
      <c r="B411">
        <v>216</v>
      </c>
      <c r="C411" t="s">
        <v>1059</v>
      </c>
      <c r="D411" t="s">
        <v>339</v>
      </c>
      <c r="E411">
        <v>4</v>
      </c>
      <c r="F411" s="5">
        <v>1007</v>
      </c>
      <c r="G411" s="5" t="s">
        <v>1091</v>
      </c>
      <c r="H411" s="6" t="s">
        <v>866</v>
      </c>
      <c r="I411">
        <v>21706</v>
      </c>
      <c r="J411" t="s">
        <v>327</v>
      </c>
      <c r="K411" s="5">
        <v>40700</v>
      </c>
      <c r="L411" s="5">
        <f t="shared" si="6"/>
        <v>3</v>
      </c>
      <c r="M411">
        <v>160000</v>
      </c>
      <c r="N411">
        <v>0</v>
      </c>
      <c r="O411">
        <v>999</v>
      </c>
      <c r="P411" s="1" t="s">
        <v>332</v>
      </c>
      <c r="U411" t="s">
        <v>612</v>
      </c>
      <c r="V411" s="6" t="s">
        <v>689</v>
      </c>
      <c r="W411" s="5" t="s">
        <v>690</v>
      </c>
      <c r="X411" s="5" t="s">
        <v>691</v>
      </c>
      <c r="Y411">
        <v>260</v>
      </c>
      <c r="Z411">
        <v>180</v>
      </c>
      <c r="AB411">
        <v>1010901</v>
      </c>
      <c r="AC411">
        <v>1010902</v>
      </c>
      <c r="AD411">
        <v>10109</v>
      </c>
      <c r="AE411" s="13" t="s">
        <v>834</v>
      </c>
      <c r="AF411" t="s">
        <v>340</v>
      </c>
      <c r="AG411" s="1" t="s">
        <v>335</v>
      </c>
      <c r="AH411" s="2" t="s">
        <v>559</v>
      </c>
      <c r="AI411" s="1">
        <v>0</v>
      </c>
      <c r="AJ411">
        <v>0</v>
      </c>
      <c r="AK411">
        <v>0</v>
      </c>
      <c r="AL411" s="5">
        <v>101</v>
      </c>
      <c r="AM411" s="5">
        <v>1</v>
      </c>
      <c r="AN411" t="s">
        <v>1133</v>
      </c>
      <c r="AO411" t="s">
        <v>1116</v>
      </c>
    </row>
    <row r="412" spans="1:41" x14ac:dyDescent="0.15">
      <c r="A412">
        <v>21706</v>
      </c>
      <c r="B412">
        <v>216</v>
      </c>
      <c r="C412" t="s">
        <v>1060</v>
      </c>
      <c r="D412" t="s">
        <v>345</v>
      </c>
      <c r="E412">
        <v>3</v>
      </c>
      <c r="F412" s="5">
        <v>1007</v>
      </c>
      <c r="G412" s="5" t="s">
        <v>1091</v>
      </c>
      <c r="H412" s="6" t="s">
        <v>733</v>
      </c>
      <c r="I412">
        <v>21707</v>
      </c>
      <c r="J412" t="s">
        <v>328</v>
      </c>
      <c r="K412" s="5">
        <v>40600</v>
      </c>
      <c r="L412" s="5">
        <f t="shared" si="6"/>
        <v>1</v>
      </c>
      <c r="M412">
        <v>160000</v>
      </c>
      <c r="N412">
        <v>0</v>
      </c>
      <c r="O412">
        <v>999</v>
      </c>
      <c r="P412" s="1" t="s">
        <v>332</v>
      </c>
      <c r="U412" t="s">
        <v>611</v>
      </c>
      <c r="V412" s="6" t="s">
        <v>689</v>
      </c>
      <c r="W412" s="5" t="s">
        <v>690</v>
      </c>
      <c r="X412" s="5" t="s">
        <v>691</v>
      </c>
      <c r="AE412" s="13"/>
      <c r="AG412" s="1"/>
      <c r="AH412" s="2"/>
      <c r="AI412" s="1">
        <v>0</v>
      </c>
      <c r="AJ412">
        <v>0</v>
      </c>
      <c r="AK412">
        <v>0</v>
      </c>
      <c r="AL412" s="5">
        <v>102</v>
      </c>
      <c r="AM412" s="5">
        <v>5</v>
      </c>
      <c r="AN412" t="s">
        <v>1135</v>
      </c>
      <c r="AO412" t="s">
        <v>1119</v>
      </c>
    </row>
    <row r="413" spans="1:41" x14ac:dyDescent="0.15">
      <c r="A413">
        <v>21707</v>
      </c>
      <c r="B413">
        <v>216</v>
      </c>
      <c r="C413" t="s">
        <v>1061</v>
      </c>
      <c r="D413" t="s">
        <v>330</v>
      </c>
      <c r="E413">
        <v>4</v>
      </c>
      <c r="F413" s="5">
        <v>1007</v>
      </c>
      <c r="G413" s="5" t="s">
        <v>1091</v>
      </c>
      <c r="H413" s="6" t="s">
        <v>734</v>
      </c>
      <c r="I413">
        <v>21708</v>
      </c>
      <c r="J413" t="s">
        <v>319</v>
      </c>
      <c r="K413" s="5">
        <v>40700</v>
      </c>
      <c r="L413" s="5">
        <f t="shared" si="6"/>
        <v>3</v>
      </c>
      <c r="M413">
        <v>160000</v>
      </c>
      <c r="N413">
        <v>0</v>
      </c>
      <c r="O413">
        <v>999</v>
      </c>
      <c r="P413" s="1" t="s">
        <v>332</v>
      </c>
      <c r="U413" t="s">
        <v>612</v>
      </c>
      <c r="V413" s="6" t="s">
        <v>689</v>
      </c>
      <c r="W413" s="5" t="s">
        <v>690</v>
      </c>
      <c r="X413" s="5" t="s">
        <v>691</v>
      </c>
      <c r="Y413">
        <v>240</v>
      </c>
      <c r="Z413">
        <v>170</v>
      </c>
      <c r="AB413">
        <v>1010901</v>
      </c>
      <c r="AC413">
        <v>1010902</v>
      </c>
      <c r="AD413">
        <v>10108</v>
      </c>
      <c r="AE413" s="13" t="s">
        <v>835</v>
      </c>
      <c r="AF413" t="s">
        <v>338</v>
      </c>
      <c r="AG413" s="1" t="s">
        <v>335</v>
      </c>
      <c r="AH413" s="2" t="s">
        <v>559</v>
      </c>
      <c r="AI413" s="1">
        <v>0</v>
      </c>
      <c r="AJ413">
        <v>0</v>
      </c>
      <c r="AK413">
        <v>0</v>
      </c>
      <c r="AL413" s="5">
        <v>101</v>
      </c>
      <c r="AM413" s="5">
        <v>1</v>
      </c>
      <c r="AN413" t="s">
        <v>1130</v>
      </c>
      <c r="AO413" t="s">
        <v>1116</v>
      </c>
    </row>
    <row r="414" spans="1:41" x14ac:dyDescent="0.15">
      <c r="A414">
        <v>21708</v>
      </c>
      <c r="B414">
        <v>216</v>
      </c>
      <c r="C414" t="s">
        <v>1062</v>
      </c>
      <c r="D414" t="s">
        <v>337</v>
      </c>
      <c r="E414">
        <v>4</v>
      </c>
      <c r="F414" s="5">
        <v>1007</v>
      </c>
      <c r="G414" s="5" t="s">
        <v>1091</v>
      </c>
      <c r="H414" s="6" t="s">
        <v>735</v>
      </c>
      <c r="I414">
        <v>21709</v>
      </c>
      <c r="J414" t="s">
        <v>329</v>
      </c>
      <c r="K414" s="5">
        <v>40600</v>
      </c>
      <c r="L414" s="5">
        <f t="shared" si="6"/>
        <v>30</v>
      </c>
      <c r="M414">
        <v>160000</v>
      </c>
      <c r="N414">
        <v>0</v>
      </c>
      <c r="O414">
        <v>999</v>
      </c>
      <c r="P414" s="1" t="s">
        <v>332</v>
      </c>
      <c r="U414" t="s">
        <v>611</v>
      </c>
      <c r="V414" s="6" t="s">
        <v>689</v>
      </c>
      <c r="W414" s="5" t="s">
        <v>690</v>
      </c>
      <c r="X414" s="5" t="s">
        <v>691</v>
      </c>
      <c r="Y414">
        <v>260</v>
      </c>
      <c r="Z414">
        <v>180</v>
      </c>
      <c r="AB414">
        <v>1010801</v>
      </c>
      <c r="AC414">
        <v>1010802</v>
      </c>
      <c r="AD414">
        <v>10109</v>
      </c>
      <c r="AE414" s="13" t="s">
        <v>836</v>
      </c>
      <c r="AF414" t="s">
        <v>340</v>
      </c>
      <c r="AG414" s="1" t="s">
        <v>335</v>
      </c>
      <c r="AH414" s="2" t="s">
        <v>559</v>
      </c>
      <c r="AI414" s="1">
        <v>0</v>
      </c>
      <c r="AJ414">
        <v>0</v>
      </c>
      <c r="AK414">
        <v>0</v>
      </c>
      <c r="AL414" s="5">
        <v>102</v>
      </c>
      <c r="AM414" s="5">
        <v>3</v>
      </c>
      <c r="AN414" t="s">
        <v>1131</v>
      </c>
      <c r="AO414" t="s">
        <v>1114</v>
      </c>
    </row>
    <row r="415" spans="1:41" x14ac:dyDescent="0.15">
      <c r="A415">
        <v>21709</v>
      </c>
      <c r="B415">
        <v>216</v>
      </c>
      <c r="C415" t="s">
        <v>1063</v>
      </c>
      <c r="D415" t="s">
        <v>339</v>
      </c>
      <c r="E415">
        <v>3</v>
      </c>
      <c r="F415" s="5">
        <v>1007</v>
      </c>
      <c r="G415" s="5" t="s">
        <v>1091</v>
      </c>
      <c r="H415" s="6" t="s">
        <v>736</v>
      </c>
      <c r="I415">
        <v>21710</v>
      </c>
      <c r="J415" t="s">
        <v>307</v>
      </c>
      <c r="K415" s="5">
        <v>40700</v>
      </c>
      <c r="L415" s="5">
        <f t="shared" si="6"/>
        <v>1</v>
      </c>
      <c r="M415">
        <v>160000</v>
      </c>
      <c r="N415">
        <v>0</v>
      </c>
      <c r="O415">
        <v>999</v>
      </c>
      <c r="P415" s="1" t="s">
        <v>332</v>
      </c>
      <c r="U415" t="s">
        <v>612</v>
      </c>
      <c r="V415" s="6" t="s">
        <v>689</v>
      </c>
      <c r="W415" s="5" t="s">
        <v>690</v>
      </c>
      <c r="X415" s="5" t="s">
        <v>691</v>
      </c>
      <c r="AE415" s="13"/>
      <c r="AG415" s="1"/>
      <c r="AH415" s="2"/>
      <c r="AI415" s="1">
        <v>0</v>
      </c>
      <c r="AJ415">
        <v>0</v>
      </c>
      <c r="AK415">
        <v>0</v>
      </c>
      <c r="AL415" s="5">
        <v>101</v>
      </c>
      <c r="AM415" s="5">
        <v>5</v>
      </c>
      <c r="AN415" t="s">
        <v>1135</v>
      </c>
      <c r="AO415" t="s">
        <v>1119</v>
      </c>
    </row>
    <row r="416" spans="1:41" x14ac:dyDescent="0.15">
      <c r="A416">
        <v>21710</v>
      </c>
      <c r="B416">
        <v>216</v>
      </c>
      <c r="C416" t="s">
        <v>1064</v>
      </c>
      <c r="D416" t="s">
        <v>330</v>
      </c>
      <c r="E416">
        <v>4</v>
      </c>
      <c r="F416" s="5">
        <v>1007</v>
      </c>
      <c r="G416" s="5" t="s">
        <v>1091</v>
      </c>
      <c r="H416" s="6" t="s">
        <v>737</v>
      </c>
      <c r="I416">
        <v>21711</v>
      </c>
      <c r="J416" t="s">
        <v>309</v>
      </c>
      <c r="K416" s="5">
        <v>40600</v>
      </c>
      <c r="L416" s="5">
        <f t="shared" si="6"/>
        <v>3</v>
      </c>
      <c r="M416">
        <v>160000</v>
      </c>
      <c r="N416">
        <v>0</v>
      </c>
      <c r="O416">
        <v>999</v>
      </c>
      <c r="P416" s="1" t="s">
        <v>332</v>
      </c>
      <c r="U416" t="s">
        <v>611</v>
      </c>
      <c r="V416" s="6" t="s">
        <v>689</v>
      </c>
      <c r="W416" s="5" t="s">
        <v>690</v>
      </c>
      <c r="X416" s="5" t="s">
        <v>691</v>
      </c>
      <c r="Y416">
        <v>60</v>
      </c>
      <c r="Z416">
        <v>60</v>
      </c>
      <c r="AB416">
        <v>1010801</v>
      </c>
      <c r="AC416">
        <v>1010802</v>
      </c>
      <c r="AD416">
        <v>10102</v>
      </c>
      <c r="AE416" s="13" t="s">
        <v>833</v>
      </c>
      <c r="AF416" t="s">
        <v>346</v>
      </c>
      <c r="AG416" s="1" t="s">
        <v>335</v>
      </c>
      <c r="AH416" s="2" t="s">
        <v>559</v>
      </c>
      <c r="AI416" s="1">
        <v>0</v>
      </c>
      <c r="AJ416">
        <v>0</v>
      </c>
      <c r="AK416">
        <v>0</v>
      </c>
      <c r="AL416" s="5">
        <v>102</v>
      </c>
      <c r="AM416" s="5">
        <v>2</v>
      </c>
      <c r="AN416" t="s">
        <v>1132</v>
      </c>
      <c r="AO416" t="s">
        <v>1115</v>
      </c>
    </row>
    <row r="417" spans="1:41" x14ac:dyDescent="0.15">
      <c r="A417">
        <v>21711</v>
      </c>
      <c r="B417">
        <v>216</v>
      </c>
      <c r="C417" t="s">
        <v>1065</v>
      </c>
      <c r="D417" t="s">
        <v>337</v>
      </c>
      <c r="E417">
        <v>4</v>
      </c>
      <c r="F417" s="5">
        <v>1007</v>
      </c>
      <c r="G417" s="5" t="s">
        <v>1091</v>
      </c>
      <c r="H417" s="6" t="s">
        <v>738</v>
      </c>
      <c r="I417">
        <v>21712</v>
      </c>
      <c r="J417" t="s">
        <v>321</v>
      </c>
      <c r="K417" s="5">
        <v>40700</v>
      </c>
      <c r="L417" s="5">
        <f t="shared" si="6"/>
        <v>3</v>
      </c>
      <c r="M417">
        <v>160000</v>
      </c>
      <c r="N417">
        <v>0</v>
      </c>
      <c r="O417">
        <v>999</v>
      </c>
      <c r="P417" s="1" t="s">
        <v>332</v>
      </c>
      <c r="U417" t="s">
        <v>612</v>
      </c>
      <c r="V417" s="6" t="s">
        <v>689</v>
      </c>
      <c r="W417" s="5" t="s">
        <v>690</v>
      </c>
      <c r="X417" s="5" t="s">
        <v>691</v>
      </c>
      <c r="Y417">
        <v>80</v>
      </c>
      <c r="Z417">
        <v>80</v>
      </c>
      <c r="AB417">
        <v>1010901</v>
      </c>
      <c r="AC417">
        <v>1010902</v>
      </c>
      <c r="AD417">
        <v>0</v>
      </c>
      <c r="AE417" s="13" t="s">
        <v>834</v>
      </c>
      <c r="AF417" t="e">
        <v>#N/A</v>
      </c>
      <c r="AG417" s="1" t="s">
        <v>335</v>
      </c>
      <c r="AH417" s="2" t="s">
        <v>559</v>
      </c>
      <c r="AI417" s="1">
        <v>0</v>
      </c>
      <c r="AJ417">
        <v>0</v>
      </c>
      <c r="AK417">
        <v>0</v>
      </c>
      <c r="AL417" s="5">
        <v>101</v>
      </c>
      <c r="AM417" s="5">
        <v>1</v>
      </c>
      <c r="AN417" t="s">
        <v>1133</v>
      </c>
      <c r="AO417" t="s">
        <v>1116</v>
      </c>
    </row>
    <row r="418" spans="1:41" x14ac:dyDescent="0.15">
      <c r="A418">
        <v>21712</v>
      </c>
      <c r="B418">
        <v>216</v>
      </c>
      <c r="C418" t="s">
        <v>1066</v>
      </c>
      <c r="D418" t="s">
        <v>339</v>
      </c>
      <c r="E418">
        <v>3</v>
      </c>
      <c r="F418" s="5">
        <v>1007</v>
      </c>
      <c r="G418" s="5" t="s">
        <v>1091</v>
      </c>
      <c r="H418" s="6" t="s">
        <v>739</v>
      </c>
      <c r="J418" t="s">
        <v>322</v>
      </c>
      <c r="K418" s="5">
        <v>40600</v>
      </c>
      <c r="L418" s="5">
        <f t="shared" si="6"/>
        <v>1</v>
      </c>
      <c r="M418">
        <v>160000</v>
      </c>
      <c r="N418">
        <v>0</v>
      </c>
      <c r="O418">
        <v>999</v>
      </c>
      <c r="P418" s="1" t="s">
        <v>332</v>
      </c>
      <c r="U418" t="s">
        <v>611</v>
      </c>
      <c r="V418" s="6" t="s">
        <v>689</v>
      </c>
      <c r="W418" s="5" t="s">
        <v>690</v>
      </c>
      <c r="X418" s="5" t="s">
        <v>691</v>
      </c>
      <c r="AE418" s="14"/>
      <c r="AG418" s="1"/>
      <c r="AH418" s="2"/>
      <c r="AI418" s="1">
        <v>0</v>
      </c>
      <c r="AJ418">
        <v>0</v>
      </c>
      <c r="AK418">
        <v>0</v>
      </c>
      <c r="AL418" s="5">
        <v>102</v>
      </c>
      <c r="AM418" s="5">
        <v>5</v>
      </c>
      <c r="AN418" t="s">
        <v>1135</v>
      </c>
      <c r="AO418" t="s">
        <v>1119</v>
      </c>
    </row>
    <row r="419" spans="1:41" x14ac:dyDescent="0.15">
      <c r="A419">
        <v>21801</v>
      </c>
      <c r="B419">
        <v>216</v>
      </c>
      <c r="C419" t="s">
        <v>1067</v>
      </c>
      <c r="D419" t="s">
        <v>339</v>
      </c>
      <c r="E419">
        <v>4</v>
      </c>
      <c r="F419" s="5">
        <v>1007</v>
      </c>
      <c r="G419" s="5" t="s">
        <v>1091</v>
      </c>
      <c r="H419" s="6" t="s">
        <v>738</v>
      </c>
      <c r="I419">
        <v>21802</v>
      </c>
      <c r="J419" t="s">
        <v>323</v>
      </c>
      <c r="K419" s="5">
        <v>40300</v>
      </c>
      <c r="L419" s="5">
        <f t="shared" si="6"/>
        <v>3</v>
      </c>
      <c r="M419">
        <v>160000</v>
      </c>
      <c r="N419">
        <v>0</v>
      </c>
      <c r="O419">
        <v>999</v>
      </c>
      <c r="P419" s="1" t="s">
        <v>332</v>
      </c>
      <c r="U419" t="s">
        <v>608</v>
      </c>
      <c r="V419" s="6" t="s">
        <v>689</v>
      </c>
      <c r="W419" s="5" t="s">
        <v>690</v>
      </c>
      <c r="X419" s="5" t="s">
        <v>691</v>
      </c>
      <c r="Y419">
        <v>180</v>
      </c>
      <c r="Z419">
        <v>140</v>
      </c>
      <c r="AB419">
        <v>1010501</v>
      </c>
      <c r="AC419">
        <v>1010502</v>
      </c>
      <c r="AD419">
        <v>10105</v>
      </c>
      <c r="AE419" s="12" t="s">
        <v>831</v>
      </c>
      <c r="AF419" t="s">
        <v>353</v>
      </c>
      <c r="AG419" s="1" t="s">
        <v>335</v>
      </c>
      <c r="AH419" s="2" t="s">
        <v>559</v>
      </c>
      <c r="AI419" s="1">
        <v>0</v>
      </c>
      <c r="AJ419">
        <v>0</v>
      </c>
      <c r="AK419">
        <v>0</v>
      </c>
      <c r="AL419" s="5">
        <v>101</v>
      </c>
      <c r="AM419" s="5">
        <v>1</v>
      </c>
      <c r="AN419" t="s">
        <v>1130</v>
      </c>
      <c r="AO419" t="s">
        <v>1116</v>
      </c>
    </row>
    <row r="420" spans="1:41" x14ac:dyDescent="0.15">
      <c r="A420">
        <v>21802</v>
      </c>
      <c r="B420">
        <v>216</v>
      </c>
      <c r="C420" t="s">
        <v>1068</v>
      </c>
      <c r="D420" t="s">
        <v>345</v>
      </c>
      <c r="E420">
        <v>4</v>
      </c>
      <c r="F420" s="5">
        <v>1007</v>
      </c>
      <c r="G420" s="5" t="s">
        <v>1091</v>
      </c>
      <c r="H420" s="6" t="s">
        <v>739</v>
      </c>
      <c r="I420">
        <v>21803</v>
      </c>
      <c r="J420" t="s">
        <v>324</v>
      </c>
      <c r="K420" s="5">
        <v>40400</v>
      </c>
      <c r="L420" s="5">
        <f t="shared" si="6"/>
        <v>30</v>
      </c>
      <c r="M420">
        <v>160000</v>
      </c>
      <c r="N420">
        <v>0</v>
      </c>
      <c r="O420">
        <v>999</v>
      </c>
      <c r="P420" s="1" t="s">
        <v>332</v>
      </c>
      <c r="U420" t="s">
        <v>609</v>
      </c>
      <c r="V420" s="6" t="s">
        <v>689</v>
      </c>
      <c r="W420" s="5" t="s">
        <v>690</v>
      </c>
      <c r="X420" s="5" t="s">
        <v>691</v>
      </c>
      <c r="Y420">
        <v>200</v>
      </c>
      <c r="Z420">
        <v>150</v>
      </c>
      <c r="AB420">
        <v>1010601</v>
      </c>
      <c r="AC420">
        <v>1010602</v>
      </c>
      <c r="AD420">
        <v>10106</v>
      </c>
      <c r="AE420" s="13" t="s">
        <v>832</v>
      </c>
      <c r="AF420" t="s">
        <v>354</v>
      </c>
      <c r="AG420" s="1" t="s">
        <v>335</v>
      </c>
      <c r="AH420" s="2" t="s">
        <v>559</v>
      </c>
      <c r="AI420" s="1">
        <v>0</v>
      </c>
      <c r="AJ420">
        <v>0</v>
      </c>
      <c r="AK420">
        <v>0</v>
      </c>
      <c r="AL420" s="5">
        <v>102</v>
      </c>
      <c r="AM420" s="5">
        <v>3</v>
      </c>
      <c r="AN420" t="s">
        <v>1131</v>
      </c>
      <c r="AO420" t="s">
        <v>1114</v>
      </c>
    </row>
    <row r="421" spans="1:41" x14ac:dyDescent="0.15">
      <c r="A421">
        <v>21803</v>
      </c>
      <c r="B421">
        <v>216</v>
      </c>
      <c r="C421" t="s">
        <v>1069</v>
      </c>
      <c r="D421" t="s">
        <v>330</v>
      </c>
      <c r="E421">
        <v>3</v>
      </c>
      <c r="F421" s="5">
        <v>1007</v>
      </c>
      <c r="G421" s="5" t="s">
        <v>1091</v>
      </c>
      <c r="H421" s="6" t="s">
        <v>740</v>
      </c>
      <c r="I421">
        <v>21804</v>
      </c>
      <c r="J421" t="s">
        <v>325</v>
      </c>
      <c r="K421" s="5">
        <v>40500</v>
      </c>
      <c r="L421" s="5">
        <f t="shared" si="6"/>
        <v>1</v>
      </c>
      <c r="M421">
        <v>160000</v>
      </c>
      <c r="N421">
        <v>0</v>
      </c>
      <c r="O421">
        <v>999</v>
      </c>
      <c r="P421" s="1" t="s">
        <v>332</v>
      </c>
      <c r="U421" t="s">
        <v>610</v>
      </c>
      <c r="V421" s="6" t="s">
        <v>689</v>
      </c>
      <c r="W421" s="5" t="s">
        <v>690</v>
      </c>
      <c r="X421" s="5" t="s">
        <v>691</v>
      </c>
      <c r="AE421" s="13"/>
      <c r="AG421" s="1"/>
      <c r="AH421" s="2"/>
      <c r="AI421" s="1">
        <v>0</v>
      </c>
      <c r="AJ421">
        <v>0</v>
      </c>
      <c r="AK421">
        <v>0</v>
      </c>
      <c r="AL421" s="5">
        <v>101</v>
      </c>
      <c r="AM421" s="5">
        <v>5</v>
      </c>
      <c r="AN421" t="s">
        <v>1135</v>
      </c>
      <c r="AO421" t="s">
        <v>1119</v>
      </c>
    </row>
    <row r="422" spans="1:41" x14ac:dyDescent="0.15">
      <c r="A422">
        <v>21804</v>
      </c>
      <c r="B422">
        <v>216</v>
      </c>
      <c r="C422" t="s">
        <v>1070</v>
      </c>
      <c r="D422" t="s">
        <v>337</v>
      </c>
      <c r="E422">
        <v>4</v>
      </c>
      <c r="F422" s="5">
        <v>1007</v>
      </c>
      <c r="G422" s="5" t="s">
        <v>1091</v>
      </c>
      <c r="H422" s="6" t="s">
        <v>741</v>
      </c>
      <c r="I422">
        <v>21805</v>
      </c>
      <c r="J422" t="s">
        <v>326</v>
      </c>
      <c r="K422" s="5">
        <v>40600</v>
      </c>
      <c r="L422" s="5">
        <f t="shared" si="6"/>
        <v>3</v>
      </c>
      <c r="M422">
        <v>160000</v>
      </c>
      <c r="N422">
        <v>0</v>
      </c>
      <c r="O422">
        <v>999</v>
      </c>
      <c r="P422" s="1" t="s">
        <v>332</v>
      </c>
      <c r="U422" t="s">
        <v>611</v>
      </c>
      <c r="V422" s="6" t="s">
        <v>689</v>
      </c>
      <c r="W422" s="5" t="s">
        <v>690</v>
      </c>
      <c r="X422" s="5" t="s">
        <v>691</v>
      </c>
      <c r="Y422">
        <v>240</v>
      </c>
      <c r="Z422">
        <v>170</v>
      </c>
      <c r="AB422">
        <v>1010801</v>
      </c>
      <c r="AC422">
        <v>1010802</v>
      </c>
      <c r="AD422">
        <v>10108</v>
      </c>
      <c r="AE422" s="13" t="s">
        <v>833</v>
      </c>
      <c r="AF422" t="s">
        <v>338</v>
      </c>
      <c r="AG422" s="1" t="s">
        <v>335</v>
      </c>
      <c r="AH422" s="2" t="s">
        <v>559</v>
      </c>
      <c r="AI422" s="1">
        <v>0</v>
      </c>
      <c r="AJ422">
        <v>0</v>
      </c>
      <c r="AK422">
        <v>0</v>
      </c>
      <c r="AL422" s="5">
        <v>102</v>
      </c>
      <c r="AM422" s="5">
        <v>2</v>
      </c>
      <c r="AN422" t="s">
        <v>1132</v>
      </c>
      <c r="AO422" t="s">
        <v>1115</v>
      </c>
    </row>
    <row r="423" spans="1:41" x14ac:dyDescent="0.15">
      <c r="A423">
        <v>21805</v>
      </c>
      <c r="B423">
        <v>216</v>
      </c>
      <c r="C423" t="s">
        <v>1071</v>
      </c>
      <c r="D423" t="s">
        <v>339</v>
      </c>
      <c r="E423">
        <v>4</v>
      </c>
      <c r="F423" s="5">
        <v>1007</v>
      </c>
      <c r="G423" s="5" t="s">
        <v>1091</v>
      </c>
      <c r="H423" s="6" t="s">
        <v>866</v>
      </c>
      <c r="I423">
        <v>21806</v>
      </c>
      <c r="J423" t="s">
        <v>327</v>
      </c>
      <c r="K423" s="5">
        <v>40700</v>
      </c>
      <c r="L423" s="5">
        <f t="shared" si="6"/>
        <v>3</v>
      </c>
      <c r="M423">
        <v>160000</v>
      </c>
      <c r="N423">
        <v>0</v>
      </c>
      <c r="O423">
        <v>999</v>
      </c>
      <c r="P423" s="1" t="s">
        <v>332</v>
      </c>
      <c r="U423" t="s">
        <v>612</v>
      </c>
      <c r="V423" s="6" t="s">
        <v>689</v>
      </c>
      <c r="W423" s="5" t="s">
        <v>690</v>
      </c>
      <c r="X423" s="5" t="s">
        <v>691</v>
      </c>
      <c r="Y423">
        <v>260</v>
      </c>
      <c r="Z423">
        <v>180</v>
      </c>
      <c r="AB423">
        <v>1010901</v>
      </c>
      <c r="AC423">
        <v>1010902</v>
      </c>
      <c r="AD423">
        <v>10109</v>
      </c>
      <c r="AE423" s="13" t="s">
        <v>834</v>
      </c>
      <c r="AF423" t="s">
        <v>340</v>
      </c>
      <c r="AG423" s="1" t="s">
        <v>335</v>
      </c>
      <c r="AH423" s="2" t="s">
        <v>559</v>
      </c>
      <c r="AI423" s="1">
        <v>0</v>
      </c>
      <c r="AJ423">
        <v>0</v>
      </c>
      <c r="AK423">
        <v>0</v>
      </c>
      <c r="AL423" s="5">
        <v>101</v>
      </c>
      <c r="AM423" s="5">
        <v>1</v>
      </c>
      <c r="AN423" t="s">
        <v>1133</v>
      </c>
      <c r="AO423" t="s">
        <v>1116</v>
      </c>
    </row>
    <row r="424" spans="1:41" x14ac:dyDescent="0.15">
      <c r="A424">
        <v>21806</v>
      </c>
      <c r="B424">
        <v>216</v>
      </c>
      <c r="C424" t="s">
        <v>1072</v>
      </c>
      <c r="D424" t="s">
        <v>345</v>
      </c>
      <c r="E424">
        <v>3</v>
      </c>
      <c r="F424" s="5">
        <v>1007</v>
      </c>
      <c r="G424" s="5" t="s">
        <v>1091</v>
      </c>
      <c r="H424" s="6" t="s">
        <v>733</v>
      </c>
      <c r="I424">
        <v>21807</v>
      </c>
      <c r="J424" t="s">
        <v>328</v>
      </c>
      <c r="K424" s="5">
        <v>40600</v>
      </c>
      <c r="L424" s="5">
        <f t="shared" si="6"/>
        <v>1</v>
      </c>
      <c r="M424">
        <v>160000</v>
      </c>
      <c r="N424">
        <v>0</v>
      </c>
      <c r="O424">
        <v>999</v>
      </c>
      <c r="P424" s="1" t="s">
        <v>332</v>
      </c>
      <c r="U424" t="s">
        <v>611</v>
      </c>
      <c r="V424" s="6" t="s">
        <v>689</v>
      </c>
      <c r="W424" s="5" t="s">
        <v>690</v>
      </c>
      <c r="X424" s="5" t="s">
        <v>691</v>
      </c>
      <c r="AE424" s="13"/>
      <c r="AG424" s="1"/>
      <c r="AH424" s="2"/>
      <c r="AI424" s="1">
        <v>0</v>
      </c>
      <c r="AJ424">
        <v>0</v>
      </c>
      <c r="AK424">
        <v>0</v>
      </c>
      <c r="AL424" s="5">
        <v>102</v>
      </c>
      <c r="AM424" s="5">
        <v>5</v>
      </c>
      <c r="AN424" t="s">
        <v>1135</v>
      </c>
      <c r="AO424" t="s">
        <v>1119</v>
      </c>
    </row>
    <row r="425" spans="1:41" x14ac:dyDescent="0.15">
      <c r="A425">
        <v>21807</v>
      </c>
      <c r="B425">
        <v>216</v>
      </c>
      <c r="C425" t="s">
        <v>1073</v>
      </c>
      <c r="D425" t="s">
        <v>330</v>
      </c>
      <c r="E425">
        <v>4</v>
      </c>
      <c r="F425" s="5">
        <v>1007</v>
      </c>
      <c r="G425" s="5" t="s">
        <v>1091</v>
      </c>
      <c r="H425" s="6" t="s">
        <v>734</v>
      </c>
      <c r="I425">
        <v>21808</v>
      </c>
      <c r="J425" t="s">
        <v>319</v>
      </c>
      <c r="K425" s="5">
        <v>40700</v>
      </c>
      <c r="L425" s="5">
        <f t="shared" si="6"/>
        <v>3</v>
      </c>
      <c r="M425">
        <v>160000</v>
      </c>
      <c r="N425">
        <v>0</v>
      </c>
      <c r="O425">
        <v>999</v>
      </c>
      <c r="P425" s="1" t="s">
        <v>332</v>
      </c>
      <c r="U425" t="s">
        <v>612</v>
      </c>
      <c r="V425" s="6" t="s">
        <v>689</v>
      </c>
      <c r="W425" s="5" t="s">
        <v>690</v>
      </c>
      <c r="X425" s="5" t="s">
        <v>691</v>
      </c>
      <c r="Y425">
        <v>240</v>
      </c>
      <c r="Z425">
        <v>170</v>
      </c>
      <c r="AB425">
        <v>1010901</v>
      </c>
      <c r="AC425">
        <v>1010902</v>
      </c>
      <c r="AD425">
        <v>10108</v>
      </c>
      <c r="AE425" s="13" t="s">
        <v>835</v>
      </c>
      <c r="AF425" t="s">
        <v>338</v>
      </c>
      <c r="AG425" s="1" t="s">
        <v>335</v>
      </c>
      <c r="AH425" s="2" t="s">
        <v>559</v>
      </c>
      <c r="AI425" s="1">
        <v>0</v>
      </c>
      <c r="AJ425">
        <v>0</v>
      </c>
      <c r="AK425">
        <v>0</v>
      </c>
      <c r="AL425" s="5">
        <v>101</v>
      </c>
      <c r="AM425" s="5">
        <v>1</v>
      </c>
      <c r="AN425" t="s">
        <v>1130</v>
      </c>
      <c r="AO425" t="s">
        <v>1116</v>
      </c>
    </row>
    <row r="426" spans="1:41" x14ac:dyDescent="0.15">
      <c r="A426">
        <v>21808</v>
      </c>
      <c r="B426">
        <v>216</v>
      </c>
      <c r="C426" t="s">
        <v>1074</v>
      </c>
      <c r="D426" t="s">
        <v>337</v>
      </c>
      <c r="E426">
        <v>4</v>
      </c>
      <c r="F426" s="5">
        <v>1007</v>
      </c>
      <c r="G426" s="5" t="s">
        <v>1091</v>
      </c>
      <c r="H426" s="6" t="s">
        <v>735</v>
      </c>
      <c r="I426">
        <v>21809</v>
      </c>
      <c r="J426" t="s">
        <v>329</v>
      </c>
      <c r="K426" s="5">
        <v>40600</v>
      </c>
      <c r="L426" s="5">
        <f t="shared" si="6"/>
        <v>30</v>
      </c>
      <c r="M426">
        <v>160000</v>
      </c>
      <c r="N426">
        <v>0</v>
      </c>
      <c r="O426">
        <v>999</v>
      </c>
      <c r="P426" s="1" t="s">
        <v>332</v>
      </c>
      <c r="U426" t="s">
        <v>611</v>
      </c>
      <c r="V426" s="6" t="s">
        <v>689</v>
      </c>
      <c r="W426" s="5" t="s">
        <v>690</v>
      </c>
      <c r="X426" s="5" t="s">
        <v>691</v>
      </c>
      <c r="Y426">
        <v>260</v>
      </c>
      <c r="Z426">
        <v>180</v>
      </c>
      <c r="AB426">
        <v>1010801</v>
      </c>
      <c r="AC426">
        <v>1010802</v>
      </c>
      <c r="AD426">
        <v>10109</v>
      </c>
      <c r="AE426" s="13" t="s">
        <v>836</v>
      </c>
      <c r="AF426" t="s">
        <v>340</v>
      </c>
      <c r="AG426" s="1" t="s">
        <v>335</v>
      </c>
      <c r="AH426" s="2" t="s">
        <v>559</v>
      </c>
      <c r="AI426" s="1">
        <v>0</v>
      </c>
      <c r="AJ426">
        <v>0</v>
      </c>
      <c r="AK426">
        <v>0</v>
      </c>
      <c r="AL426" s="5">
        <v>102</v>
      </c>
      <c r="AM426" s="5">
        <v>3</v>
      </c>
      <c r="AN426" t="s">
        <v>1131</v>
      </c>
      <c r="AO426" t="s">
        <v>1114</v>
      </c>
    </row>
    <row r="427" spans="1:41" x14ac:dyDescent="0.15">
      <c r="A427">
        <v>21809</v>
      </c>
      <c r="B427">
        <v>216</v>
      </c>
      <c r="C427" t="s">
        <v>1075</v>
      </c>
      <c r="D427" t="s">
        <v>339</v>
      </c>
      <c r="E427">
        <v>3</v>
      </c>
      <c r="F427" s="5">
        <v>1007</v>
      </c>
      <c r="G427" s="5" t="s">
        <v>1091</v>
      </c>
      <c r="H427" s="6" t="s">
        <v>736</v>
      </c>
      <c r="I427">
        <v>21810</v>
      </c>
      <c r="J427" t="s">
        <v>307</v>
      </c>
      <c r="K427" s="5">
        <v>40700</v>
      </c>
      <c r="L427" s="5">
        <f t="shared" si="6"/>
        <v>1</v>
      </c>
      <c r="M427">
        <v>160000</v>
      </c>
      <c r="N427">
        <v>0</v>
      </c>
      <c r="O427">
        <v>999</v>
      </c>
      <c r="P427" s="1" t="s">
        <v>332</v>
      </c>
      <c r="U427" t="s">
        <v>612</v>
      </c>
      <c r="V427" s="6" t="s">
        <v>689</v>
      </c>
      <c r="W427" s="5" t="s">
        <v>690</v>
      </c>
      <c r="X427" s="5" t="s">
        <v>691</v>
      </c>
      <c r="AE427" s="13"/>
      <c r="AG427" s="1"/>
      <c r="AH427" s="2"/>
      <c r="AI427" s="1">
        <v>0</v>
      </c>
      <c r="AJ427">
        <v>0</v>
      </c>
      <c r="AK427">
        <v>0</v>
      </c>
      <c r="AL427" s="5">
        <v>101</v>
      </c>
      <c r="AM427" s="5">
        <v>5</v>
      </c>
      <c r="AN427" t="s">
        <v>1135</v>
      </c>
      <c r="AO427" t="s">
        <v>1119</v>
      </c>
    </row>
    <row r="428" spans="1:41" x14ac:dyDescent="0.15">
      <c r="A428">
        <v>21810</v>
      </c>
      <c r="B428">
        <v>216</v>
      </c>
      <c r="C428" t="s">
        <v>1076</v>
      </c>
      <c r="D428" t="s">
        <v>330</v>
      </c>
      <c r="E428">
        <v>4</v>
      </c>
      <c r="F428" s="5">
        <v>1007</v>
      </c>
      <c r="G428" s="5" t="s">
        <v>1091</v>
      </c>
      <c r="H428" s="6" t="s">
        <v>737</v>
      </c>
      <c r="I428">
        <v>21811</v>
      </c>
      <c r="J428" t="s">
        <v>309</v>
      </c>
      <c r="K428" s="5">
        <v>40600</v>
      </c>
      <c r="L428" s="5">
        <f t="shared" si="6"/>
        <v>3</v>
      </c>
      <c r="M428">
        <v>160000</v>
      </c>
      <c r="N428">
        <v>0</v>
      </c>
      <c r="O428">
        <v>999</v>
      </c>
      <c r="P428" s="1" t="s">
        <v>332</v>
      </c>
      <c r="U428" t="s">
        <v>611</v>
      </c>
      <c r="V428" s="6" t="s">
        <v>689</v>
      </c>
      <c r="W428" s="5" t="s">
        <v>690</v>
      </c>
      <c r="X428" s="5" t="s">
        <v>691</v>
      </c>
      <c r="Y428">
        <v>60</v>
      </c>
      <c r="Z428">
        <v>60</v>
      </c>
      <c r="AB428">
        <v>1010801</v>
      </c>
      <c r="AC428">
        <v>1010802</v>
      </c>
      <c r="AD428">
        <v>10102</v>
      </c>
      <c r="AE428" s="13" t="s">
        <v>833</v>
      </c>
      <c r="AF428" t="s">
        <v>346</v>
      </c>
      <c r="AG428" s="1" t="s">
        <v>335</v>
      </c>
      <c r="AH428" s="2" t="s">
        <v>559</v>
      </c>
      <c r="AI428" s="1">
        <v>0</v>
      </c>
      <c r="AJ428">
        <v>0</v>
      </c>
      <c r="AK428">
        <v>0</v>
      </c>
      <c r="AL428" s="5">
        <v>102</v>
      </c>
      <c r="AM428" s="5">
        <v>2</v>
      </c>
      <c r="AN428" t="s">
        <v>1132</v>
      </c>
      <c r="AO428" t="s">
        <v>1115</v>
      </c>
    </row>
    <row r="429" spans="1:41" x14ac:dyDescent="0.15">
      <c r="A429">
        <v>21811</v>
      </c>
      <c r="B429">
        <v>216</v>
      </c>
      <c r="C429" t="s">
        <v>1077</v>
      </c>
      <c r="D429" t="s">
        <v>337</v>
      </c>
      <c r="E429">
        <v>4</v>
      </c>
      <c r="F429" s="5">
        <v>1007</v>
      </c>
      <c r="G429" s="5" t="s">
        <v>1091</v>
      </c>
      <c r="H429" s="6" t="s">
        <v>738</v>
      </c>
      <c r="I429">
        <v>21812</v>
      </c>
      <c r="J429" t="s">
        <v>321</v>
      </c>
      <c r="K429" s="5">
        <v>40700</v>
      </c>
      <c r="L429" s="5">
        <f t="shared" si="6"/>
        <v>3</v>
      </c>
      <c r="M429">
        <v>160000</v>
      </c>
      <c r="N429">
        <v>0</v>
      </c>
      <c r="O429">
        <v>999</v>
      </c>
      <c r="P429" s="1" t="s">
        <v>332</v>
      </c>
      <c r="U429" t="s">
        <v>612</v>
      </c>
      <c r="V429" s="6" t="s">
        <v>689</v>
      </c>
      <c r="W429" s="5" t="s">
        <v>690</v>
      </c>
      <c r="X429" s="5" t="s">
        <v>691</v>
      </c>
      <c r="Y429">
        <v>80</v>
      </c>
      <c r="Z429">
        <v>80</v>
      </c>
      <c r="AB429">
        <v>1010901</v>
      </c>
      <c r="AC429">
        <v>1010902</v>
      </c>
      <c r="AD429">
        <v>0</v>
      </c>
      <c r="AE429" s="13" t="s">
        <v>834</v>
      </c>
      <c r="AF429" t="e">
        <v>#N/A</v>
      </c>
      <c r="AG429" s="1" t="s">
        <v>335</v>
      </c>
      <c r="AH429" s="2" t="s">
        <v>559</v>
      </c>
      <c r="AI429" s="1">
        <v>0</v>
      </c>
      <c r="AJ429">
        <v>0</v>
      </c>
      <c r="AK429">
        <v>0</v>
      </c>
      <c r="AL429" s="5">
        <v>101</v>
      </c>
      <c r="AM429" s="5">
        <v>1</v>
      </c>
      <c r="AN429" t="s">
        <v>1133</v>
      </c>
      <c r="AO429" t="s">
        <v>1116</v>
      </c>
    </row>
    <row r="430" spans="1:41" x14ac:dyDescent="0.15">
      <c r="A430">
        <v>21812</v>
      </c>
      <c r="B430">
        <v>216</v>
      </c>
      <c r="C430" t="s">
        <v>1078</v>
      </c>
      <c r="D430" t="s">
        <v>339</v>
      </c>
      <c r="E430">
        <v>3</v>
      </c>
      <c r="F430" s="5">
        <v>1007</v>
      </c>
      <c r="G430" s="5" t="s">
        <v>1091</v>
      </c>
      <c r="H430" s="6" t="s">
        <v>739</v>
      </c>
      <c r="J430" t="s">
        <v>322</v>
      </c>
      <c r="K430" s="5">
        <v>40600</v>
      </c>
      <c r="L430" s="5">
        <f t="shared" si="6"/>
        <v>1</v>
      </c>
      <c r="M430">
        <v>160000</v>
      </c>
      <c r="N430">
        <v>0</v>
      </c>
      <c r="O430">
        <v>999</v>
      </c>
      <c r="P430" s="1" t="s">
        <v>332</v>
      </c>
      <c r="U430" t="s">
        <v>611</v>
      </c>
      <c r="V430" s="6" t="s">
        <v>689</v>
      </c>
      <c r="W430" s="5" t="s">
        <v>690</v>
      </c>
      <c r="X430" s="5" t="s">
        <v>691</v>
      </c>
      <c r="AE430" s="14"/>
      <c r="AG430" s="1"/>
      <c r="AH430" s="2"/>
      <c r="AI430" s="1">
        <v>0</v>
      </c>
      <c r="AJ430">
        <v>0</v>
      </c>
      <c r="AK430">
        <v>0</v>
      </c>
      <c r="AL430" s="5">
        <v>102</v>
      </c>
      <c r="AM430" s="5">
        <v>5</v>
      </c>
      <c r="AN430" t="s">
        <v>1135</v>
      </c>
      <c r="AO430" t="s">
        <v>1119</v>
      </c>
    </row>
    <row r="431" spans="1:41" x14ac:dyDescent="0.15">
      <c r="A431">
        <v>30001</v>
      </c>
      <c r="B431">
        <v>1</v>
      </c>
      <c r="C431" t="s">
        <v>744</v>
      </c>
      <c r="D431" t="s">
        <v>330</v>
      </c>
      <c r="E431">
        <v>10</v>
      </c>
      <c r="F431">
        <v>1001</v>
      </c>
      <c r="G431" t="s">
        <v>1094</v>
      </c>
      <c r="H431" s="4">
        <v>30001</v>
      </c>
      <c r="I431">
        <v>22009</v>
      </c>
      <c r="J431" t="s">
        <v>328</v>
      </c>
      <c r="K431">
        <v>40700</v>
      </c>
      <c r="L431" s="5">
        <f t="shared" si="6"/>
        <v>1</v>
      </c>
      <c r="M431">
        <v>10000</v>
      </c>
      <c r="N431">
        <v>0</v>
      </c>
      <c r="O431">
        <v>999</v>
      </c>
      <c r="P431" s="1" t="s">
        <v>332</v>
      </c>
      <c r="U431" t="s">
        <v>612</v>
      </c>
      <c r="V431" t="s">
        <v>689</v>
      </c>
      <c r="W431" t="s">
        <v>690</v>
      </c>
      <c r="X431" t="s">
        <v>691</v>
      </c>
      <c r="Y431">
        <v>220</v>
      </c>
      <c r="Z431">
        <v>160</v>
      </c>
      <c r="AB431">
        <v>1010901</v>
      </c>
      <c r="AC431">
        <v>1010902</v>
      </c>
      <c r="AD431">
        <v>10107</v>
      </c>
      <c r="AE431" t="s">
        <v>333</v>
      </c>
      <c r="AF431" t="s">
        <v>334</v>
      </c>
      <c r="AG431" t="s">
        <v>335</v>
      </c>
      <c r="AH431" s="3" t="s">
        <v>559</v>
      </c>
      <c r="AI431">
        <v>0</v>
      </c>
      <c r="AJ431">
        <v>0</v>
      </c>
      <c r="AK431">
        <v>0</v>
      </c>
      <c r="AL431" s="5">
        <v>101</v>
      </c>
      <c r="AM431" s="5">
        <v>6</v>
      </c>
    </row>
    <row r="432" spans="1:41" x14ac:dyDescent="0.15">
      <c r="A432">
        <v>30002</v>
      </c>
      <c r="B432">
        <v>1</v>
      </c>
      <c r="C432" t="s">
        <v>745</v>
      </c>
      <c r="D432" t="s">
        <v>337</v>
      </c>
      <c r="E432">
        <v>10</v>
      </c>
      <c r="F432">
        <v>1002</v>
      </c>
      <c r="G432" t="s">
        <v>1095</v>
      </c>
      <c r="H432" s="4">
        <v>30002</v>
      </c>
      <c r="I432">
        <v>22009</v>
      </c>
      <c r="J432" t="s">
        <v>319</v>
      </c>
      <c r="K432">
        <v>40700</v>
      </c>
      <c r="L432" s="5">
        <f t="shared" si="6"/>
        <v>1</v>
      </c>
      <c r="M432">
        <v>10000</v>
      </c>
      <c r="N432">
        <v>0</v>
      </c>
      <c r="O432">
        <v>999</v>
      </c>
      <c r="P432" s="1" t="s">
        <v>332</v>
      </c>
      <c r="U432" t="s">
        <v>612</v>
      </c>
      <c r="V432" t="s">
        <v>689</v>
      </c>
      <c r="W432" t="s">
        <v>690</v>
      </c>
      <c r="X432" t="s">
        <v>691</v>
      </c>
      <c r="Y432">
        <v>240</v>
      </c>
      <c r="Z432">
        <v>170</v>
      </c>
      <c r="AB432">
        <v>1010901</v>
      </c>
      <c r="AC432">
        <v>1010902</v>
      </c>
      <c r="AD432">
        <v>10108</v>
      </c>
      <c r="AE432" t="s">
        <v>333</v>
      </c>
      <c r="AF432" t="s">
        <v>338</v>
      </c>
      <c r="AG432" t="s">
        <v>335</v>
      </c>
      <c r="AH432" s="3" t="s">
        <v>559</v>
      </c>
      <c r="AI432">
        <v>0</v>
      </c>
      <c r="AJ432">
        <v>0</v>
      </c>
      <c r="AK432">
        <v>0</v>
      </c>
      <c r="AL432" s="5">
        <v>102</v>
      </c>
      <c r="AM432" s="5">
        <v>6</v>
      </c>
    </row>
    <row r="433" spans="1:39" x14ac:dyDescent="0.15">
      <c r="A433">
        <v>30003</v>
      </c>
      <c r="B433">
        <v>1</v>
      </c>
      <c r="C433" t="s">
        <v>746</v>
      </c>
      <c r="D433" t="s">
        <v>339</v>
      </c>
      <c r="E433">
        <v>10</v>
      </c>
      <c r="F433">
        <v>1003</v>
      </c>
      <c r="G433" t="s">
        <v>1096</v>
      </c>
      <c r="H433" s="4">
        <v>30003</v>
      </c>
      <c r="I433">
        <v>22009</v>
      </c>
      <c r="J433" t="s">
        <v>329</v>
      </c>
      <c r="K433">
        <v>40700</v>
      </c>
      <c r="L433" s="5">
        <f t="shared" si="6"/>
        <v>1</v>
      </c>
      <c r="M433">
        <v>10000</v>
      </c>
      <c r="N433">
        <v>0</v>
      </c>
      <c r="O433">
        <v>999</v>
      </c>
      <c r="P433" s="1" t="s">
        <v>332</v>
      </c>
      <c r="U433" t="s">
        <v>612</v>
      </c>
      <c r="V433" t="s">
        <v>689</v>
      </c>
      <c r="W433" t="s">
        <v>690</v>
      </c>
      <c r="X433" t="s">
        <v>691</v>
      </c>
      <c r="Y433">
        <v>260</v>
      </c>
      <c r="Z433">
        <v>180</v>
      </c>
      <c r="AB433">
        <v>1010901</v>
      </c>
      <c r="AC433">
        <v>1010902</v>
      </c>
      <c r="AD433">
        <v>10109</v>
      </c>
      <c r="AE433" t="s">
        <v>333</v>
      </c>
      <c r="AF433" t="s">
        <v>340</v>
      </c>
      <c r="AG433" t="s">
        <v>335</v>
      </c>
      <c r="AH433" s="3" t="s">
        <v>559</v>
      </c>
      <c r="AI433">
        <v>0</v>
      </c>
      <c r="AJ433">
        <v>0</v>
      </c>
      <c r="AK433">
        <v>0</v>
      </c>
      <c r="AL433" s="5">
        <v>101</v>
      </c>
      <c r="AM433" s="5">
        <v>6</v>
      </c>
    </row>
    <row r="434" spans="1:39" x14ac:dyDescent="0.15">
      <c r="A434">
        <v>30004</v>
      </c>
      <c r="B434">
        <v>1</v>
      </c>
      <c r="C434" t="s">
        <v>747</v>
      </c>
      <c r="D434" t="s">
        <v>330</v>
      </c>
      <c r="E434">
        <v>10</v>
      </c>
      <c r="F434">
        <v>1004</v>
      </c>
      <c r="G434" t="s">
        <v>1097</v>
      </c>
      <c r="H434" s="4">
        <v>30004</v>
      </c>
      <c r="I434">
        <v>22009</v>
      </c>
      <c r="J434" t="s">
        <v>282</v>
      </c>
      <c r="K434">
        <v>40700</v>
      </c>
      <c r="L434" s="5">
        <f t="shared" si="6"/>
        <v>1</v>
      </c>
      <c r="M434">
        <v>10000</v>
      </c>
      <c r="N434">
        <v>0</v>
      </c>
      <c r="O434">
        <v>999</v>
      </c>
      <c r="P434" s="1" t="s">
        <v>332</v>
      </c>
      <c r="U434" t="s">
        <v>612</v>
      </c>
      <c r="V434" t="s">
        <v>689</v>
      </c>
      <c r="W434" t="s">
        <v>690</v>
      </c>
      <c r="X434" t="s">
        <v>691</v>
      </c>
      <c r="Y434">
        <v>100</v>
      </c>
      <c r="Z434">
        <v>100</v>
      </c>
      <c r="AB434">
        <v>1010901</v>
      </c>
      <c r="AC434">
        <v>1010902</v>
      </c>
      <c r="AD434">
        <v>10101</v>
      </c>
      <c r="AE434" t="s">
        <v>333</v>
      </c>
      <c r="AF434" t="s">
        <v>344</v>
      </c>
      <c r="AG434" t="s">
        <v>335</v>
      </c>
      <c r="AH434" s="3" t="s">
        <v>559</v>
      </c>
      <c r="AI434">
        <v>0</v>
      </c>
      <c r="AJ434">
        <v>0</v>
      </c>
      <c r="AK434">
        <v>0</v>
      </c>
      <c r="AL434" s="5">
        <v>102</v>
      </c>
      <c r="AM434" s="5">
        <v>6</v>
      </c>
    </row>
  </sheetData>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1"/>
  <sheetViews>
    <sheetView workbookViewId="0">
      <selection activeCell="M4" sqref="M4"/>
    </sheetView>
  </sheetViews>
  <sheetFormatPr defaultRowHeight="14.25" x14ac:dyDescent="0.15"/>
  <cols>
    <col min="13" max="13" width="22.75" bestFit="1" customWidth="1"/>
    <col min="21" max="21" width="9" style="17"/>
    <col min="33" max="33" width="13" customWidth="1"/>
    <col min="34" max="34" width="39.375" bestFit="1" customWidth="1"/>
    <col min="38" max="38" width="13.875" bestFit="1" customWidth="1"/>
    <col min="40" max="40" width="29.375" bestFit="1" customWidth="1"/>
  </cols>
  <sheetData>
    <row r="1" spans="1:40" x14ac:dyDescent="0.15">
      <c r="A1" t="s">
        <v>0</v>
      </c>
      <c r="B1" s="1" t="s">
        <v>706</v>
      </c>
      <c r="C1" t="s">
        <v>1</v>
      </c>
      <c r="D1" t="s">
        <v>1</v>
      </c>
      <c r="E1" s="1" t="s">
        <v>707</v>
      </c>
      <c r="F1" s="1" t="s">
        <v>708</v>
      </c>
      <c r="G1" s="1"/>
      <c r="H1" s="1" t="s">
        <v>709</v>
      </c>
      <c r="I1" s="1" t="s">
        <v>710</v>
      </c>
      <c r="J1" s="1" t="s">
        <v>711</v>
      </c>
      <c r="K1" s="1" t="s">
        <v>712</v>
      </c>
      <c r="L1" s="1" t="s">
        <v>713</v>
      </c>
      <c r="M1" s="26" t="s">
        <v>1866</v>
      </c>
      <c r="N1" s="1" t="s">
        <v>714</v>
      </c>
      <c r="O1" s="1" t="s">
        <v>715</v>
      </c>
      <c r="P1" s="28" t="s">
        <v>716</v>
      </c>
      <c r="Q1" s="28"/>
      <c r="R1" s="28"/>
      <c r="S1" s="28"/>
      <c r="T1" s="28"/>
      <c r="U1" s="16" t="s">
        <v>717</v>
      </c>
      <c r="V1" s="1" t="s">
        <v>718</v>
      </c>
      <c r="W1" s="28" t="s">
        <v>719</v>
      </c>
      <c r="X1" s="28"/>
      <c r="Y1" s="28"/>
      <c r="Z1" s="1" t="s">
        <v>720</v>
      </c>
      <c r="AA1" s="1" t="s">
        <v>721</v>
      </c>
      <c r="AB1" s="1" t="s">
        <v>722</v>
      </c>
      <c r="AC1" s="1" t="s">
        <v>723</v>
      </c>
      <c r="AD1" s="1" t="s">
        <v>724</v>
      </c>
      <c r="AE1" s="1" t="s">
        <v>725</v>
      </c>
      <c r="AF1" s="1" t="s">
        <v>726</v>
      </c>
      <c r="AG1" s="1" t="s">
        <v>727</v>
      </c>
      <c r="AH1" s="1" t="s">
        <v>728</v>
      </c>
      <c r="AI1" s="2" t="s">
        <v>729</v>
      </c>
      <c r="AJ1" s="1" t="s">
        <v>730</v>
      </c>
      <c r="AK1" s="1" t="s">
        <v>732</v>
      </c>
      <c r="AL1" s="1" t="s">
        <v>731</v>
      </c>
      <c r="AM1" s="1" t="s">
        <v>743</v>
      </c>
      <c r="AN1" s="1" t="s">
        <v>1102</v>
      </c>
    </row>
    <row r="2" spans="1:40" x14ac:dyDescent="0.15">
      <c r="A2" s="1" t="s">
        <v>228</v>
      </c>
      <c r="B2" s="1" t="s">
        <v>236</v>
      </c>
      <c r="C2" t="s">
        <v>2</v>
      </c>
      <c r="D2" t="s">
        <v>3</v>
      </c>
      <c r="E2" t="s">
        <v>4</v>
      </c>
      <c r="F2" t="s">
        <v>5</v>
      </c>
      <c r="G2" s="1" t="s">
        <v>295</v>
      </c>
      <c r="H2" t="s">
        <v>6</v>
      </c>
      <c r="I2" t="s">
        <v>7</v>
      </c>
      <c r="J2" t="s">
        <v>8</v>
      </c>
      <c r="K2" t="s">
        <v>9</v>
      </c>
      <c r="L2" t="s">
        <v>10</v>
      </c>
      <c r="M2" s="1" t="s">
        <v>1867</v>
      </c>
      <c r="N2" t="s">
        <v>11</v>
      </c>
      <c r="O2" t="s">
        <v>12</v>
      </c>
      <c r="P2" s="1" t="s">
        <v>1758</v>
      </c>
      <c r="Q2" t="s">
        <v>14</v>
      </c>
      <c r="R2" t="s">
        <v>15</v>
      </c>
      <c r="S2" t="s">
        <v>16</v>
      </c>
      <c r="T2" t="s">
        <v>17</v>
      </c>
      <c r="U2" s="17" t="s">
        <v>18</v>
      </c>
      <c r="V2" t="s">
        <v>19</v>
      </c>
      <c r="W2" t="s">
        <v>20</v>
      </c>
      <c r="X2" t="s">
        <v>21</v>
      </c>
      <c r="Y2" t="s">
        <v>22</v>
      </c>
      <c r="Z2" t="s">
        <v>23</v>
      </c>
      <c r="AA2" t="s">
        <v>24</v>
      </c>
      <c r="AB2" t="s">
        <v>25</v>
      </c>
      <c r="AC2" t="s">
        <v>26</v>
      </c>
      <c r="AD2" s="1" t="s">
        <v>221</v>
      </c>
      <c r="AE2" s="1" t="s">
        <v>46</v>
      </c>
      <c r="AF2" s="1" t="s">
        <v>47</v>
      </c>
      <c r="AG2" s="1" t="s">
        <v>48</v>
      </c>
      <c r="AH2" s="1" t="s">
        <v>220</v>
      </c>
      <c r="AI2" s="2" t="s">
        <v>222</v>
      </c>
      <c r="AJ2" s="1" t="s">
        <v>253</v>
      </c>
      <c r="AK2" s="1" t="s">
        <v>254</v>
      </c>
      <c r="AL2" s="1" t="s">
        <v>255</v>
      </c>
      <c r="AM2" s="1" t="s">
        <v>742</v>
      </c>
      <c r="AN2" s="1" t="s">
        <v>1101</v>
      </c>
    </row>
    <row r="3" spans="1:40" x14ac:dyDescent="0.15">
      <c r="A3">
        <v>101</v>
      </c>
      <c r="B3">
        <v>1</v>
      </c>
      <c r="C3" s="1" t="s">
        <v>237</v>
      </c>
      <c r="D3" s="1" t="s">
        <v>237</v>
      </c>
      <c r="E3">
        <v>6</v>
      </c>
      <c r="F3">
        <v>1001</v>
      </c>
      <c r="H3" s="1" t="s">
        <v>238</v>
      </c>
      <c r="I3">
        <v>102</v>
      </c>
      <c r="K3">
        <v>12000</v>
      </c>
      <c r="L3">
        <v>3</v>
      </c>
      <c r="M3">
        <v>1000</v>
      </c>
      <c r="N3">
        <v>0</v>
      </c>
      <c r="O3">
        <v>6</v>
      </c>
      <c r="P3" s="1" t="s">
        <v>239</v>
      </c>
      <c r="Q3" s="1"/>
      <c r="U3" s="16" t="s">
        <v>688</v>
      </c>
      <c r="V3" s="1"/>
      <c r="Z3">
        <f>K3*1</f>
        <v>12000</v>
      </c>
      <c r="AA3">
        <v>0</v>
      </c>
      <c r="AB3" s="1" t="s">
        <v>240</v>
      </c>
      <c r="AC3">
        <v>1010101</v>
      </c>
      <c r="AD3">
        <v>1010101</v>
      </c>
      <c r="AE3">
        <v>0</v>
      </c>
      <c r="AF3" s="1" t="s">
        <v>232</v>
      </c>
      <c r="AG3" s="1"/>
      <c r="AH3" s="1" t="s">
        <v>235</v>
      </c>
      <c r="AI3" s="2" t="s">
        <v>559</v>
      </c>
      <c r="AJ3" s="1">
        <v>600</v>
      </c>
      <c r="AK3">
        <v>180</v>
      </c>
      <c r="AL3">
        <v>300</v>
      </c>
    </row>
    <row r="4" spans="1:40" x14ac:dyDescent="0.15">
      <c r="A4">
        <v>102</v>
      </c>
      <c r="B4">
        <v>1</v>
      </c>
      <c r="C4" s="1" t="s">
        <v>241</v>
      </c>
      <c r="D4" s="1" t="s">
        <v>241</v>
      </c>
      <c r="E4">
        <v>6</v>
      </c>
      <c r="F4">
        <v>1002</v>
      </c>
      <c r="H4" s="1" t="s">
        <v>57</v>
      </c>
      <c r="I4">
        <v>103</v>
      </c>
      <c r="K4">
        <v>25000</v>
      </c>
      <c r="L4">
        <v>3</v>
      </c>
      <c r="M4">
        <v>5000</v>
      </c>
      <c r="N4">
        <v>0</v>
      </c>
      <c r="O4">
        <v>6</v>
      </c>
      <c r="P4" s="1" t="s">
        <v>242</v>
      </c>
      <c r="U4" s="16" t="s">
        <v>688</v>
      </c>
      <c r="V4" s="1"/>
      <c r="Z4">
        <f>K4*1</f>
        <v>25000</v>
      </c>
      <c r="AA4">
        <v>0</v>
      </c>
      <c r="AB4" s="1" t="s">
        <v>243</v>
      </c>
      <c r="AC4">
        <v>1010101</v>
      </c>
      <c r="AD4">
        <v>1010101</v>
      </c>
      <c r="AE4">
        <v>0</v>
      </c>
      <c r="AF4" s="1" t="s">
        <v>232</v>
      </c>
      <c r="AG4" s="1"/>
      <c r="AH4" s="1" t="s">
        <v>235</v>
      </c>
      <c r="AI4" s="2" t="s">
        <v>559</v>
      </c>
      <c r="AJ4">
        <v>1250</v>
      </c>
      <c r="AK4">
        <v>180</v>
      </c>
      <c r="AL4">
        <v>300</v>
      </c>
      <c r="AN4" t="s">
        <v>1103</v>
      </c>
    </row>
    <row r="5" spans="1:40" x14ac:dyDescent="0.15">
      <c r="A5">
        <v>103</v>
      </c>
      <c r="B5">
        <v>1</v>
      </c>
      <c r="C5" t="s">
        <v>244</v>
      </c>
      <c r="D5" t="s">
        <v>244</v>
      </c>
      <c r="E5">
        <v>6</v>
      </c>
      <c r="F5">
        <v>1003</v>
      </c>
      <c r="H5" s="1" t="s">
        <v>212</v>
      </c>
      <c r="I5">
        <v>104</v>
      </c>
      <c r="K5">
        <v>50000</v>
      </c>
      <c r="L5">
        <v>3</v>
      </c>
      <c r="M5">
        <v>10000</v>
      </c>
      <c r="N5">
        <v>0</v>
      </c>
      <c r="O5">
        <v>6</v>
      </c>
      <c r="P5" s="1" t="s">
        <v>245</v>
      </c>
      <c r="U5" s="16" t="s">
        <v>688</v>
      </c>
      <c r="V5" s="1"/>
      <c r="Z5">
        <f>K5*1</f>
        <v>50000</v>
      </c>
      <c r="AA5">
        <v>0</v>
      </c>
      <c r="AB5" s="1" t="s">
        <v>246</v>
      </c>
      <c r="AC5">
        <v>1010101</v>
      </c>
      <c r="AD5">
        <v>1010101</v>
      </c>
      <c r="AE5">
        <v>0</v>
      </c>
      <c r="AF5" s="1" t="s">
        <v>232</v>
      </c>
      <c r="AG5" s="1"/>
      <c r="AH5" s="1" t="s">
        <v>235</v>
      </c>
      <c r="AI5" s="2" t="s">
        <v>559</v>
      </c>
      <c r="AJ5">
        <v>2500</v>
      </c>
      <c r="AK5">
        <v>180</v>
      </c>
      <c r="AL5">
        <v>300</v>
      </c>
    </row>
    <row r="6" spans="1:40" x14ac:dyDescent="0.15">
      <c r="A6">
        <v>104</v>
      </c>
      <c r="B6">
        <v>1</v>
      </c>
      <c r="C6" t="s">
        <v>247</v>
      </c>
      <c r="D6" t="s">
        <v>247</v>
      </c>
      <c r="E6">
        <v>6</v>
      </c>
      <c r="F6">
        <v>1004</v>
      </c>
      <c r="H6" s="1" t="s">
        <v>58</v>
      </c>
      <c r="I6">
        <v>105</v>
      </c>
      <c r="K6">
        <v>85000</v>
      </c>
      <c r="L6">
        <v>3</v>
      </c>
      <c r="M6">
        <v>50000</v>
      </c>
      <c r="N6">
        <v>0</v>
      </c>
      <c r="O6">
        <v>6</v>
      </c>
      <c r="P6" s="1" t="s">
        <v>248</v>
      </c>
      <c r="U6" s="16" t="s">
        <v>688</v>
      </c>
      <c r="V6" s="1"/>
      <c r="Z6">
        <f>K6*1</f>
        <v>85000</v>
      </c>
      <c r="AA6">
        <v>0</v>
      </c>
      <c r="AB6" s="1" t="s">
        <v>249</v>
      </c>
      <c r="AC6">
        <v>1010101</v>
      </c>
      <c r="AD6">
        <v>1010101</v>
      </c>
      <c r="AE6">
        <v>0</v>
      </c>
      <c r="AF6" s="1" t="s">
        <v>232</v>
      </c>
      <c r="AG6" s="1"/>
      <c r="AH6" s="1" t="s">
        <v>235</v>
      </c>
      <c r="AI6" s="2" t="s">
        <v>559</v>
      </c>
      <c r="AJ6">
        <v>4250</v>
      </c>
      <c r="AK6">
        <v>180</v>
      </c>
      <c r="AL6">
        <v>300</v>
      </c>
    </row>
    <row r="7" spans="1:40" x14ac:dyDescent="0.15">
      <c r="A7">
        <v>105</v>
      </c>
      <c r="B7">
        <v>1</v>
      </c>
      <c r="C7" t="s">
        <v>250</v>
      </c>
      <c r="D7" t="s">
        <v>250</v>
      </c>
      <c r="E7">
        <v>6</v>
      </c>
      <c r="F7">
        <v>1005</v>
      </c>
      <c r="H7" s="1" t="s">
        <v>238</v>
      </c>
      <c r="K7">
        <v>150000</v>
      </c>
      <c r="L7">
        <v>3</v>
      </c>
      <c r="M7">
        <v>120000</v>
      </c>
      <c r="N7">
        <v>0</v>
      </c>
      <c r="O7">
        <v>6</v>
      </c>
      <c r="P7" s="1" t="s">
        <v>251</v>
      </c>
      <c r="U7" s="16" t="s">
        <v>688</v>
      </c>
      <c r="V7" s="1"/>
      <c r="Z7">
        <f>K7*1</f>
        <v>150000</v>
      </c>
      <c r="AA7">
        <v>0</v>
      </c>
      <c r="AB7" s="1" t="s">
        <v>252</v>
      </c>
      <c r="AC7">
        <v>1010101</v>
      </c>
      <c r="AD7">
        <v>1010101</v>
      </c>
      <c r="AE7">
        <v>0</v>
      </c>
      <c r="AF7" s="1" t="s">
        <v>232</v>
      </c>
      <c r="AG7" s="1"/>
      <c r="AH7" s="1" t="s">
        <v>235</v>
      </c>
      <c r="AI7" s="2" t="s">
        <v>559</v>
      </c>
      <c r="AJ7">
        <v>7500</v>
      </c>
      <c r="AK7">
        <v>180</v>
      </c>
      <c r="AL7">
        <v>300</v>
      </c>
    </row>
    <row r="8" spans="1:40" s="5" customFormat="1" x14ac:dyDescent="0.15">
      <c r="A8" s="5">
        <v>10101</v>
      </c>
      <c r="B8" s="5">
        <v>101</v>
      </c>
      <c r="C8" s="6" t="s">
        <v>207</v>
      </c>
      <c r="D8" s="6" t="s">
        <v>45</v>
      </c>
      <c r="E8" s="5">
        <v>1</v>
      </c>
      <c r="F8" s="5">
        <v>1004</v>
      </c>
      <c r="G8" s="6" t="s">
        <v>305</v>
      </c>
      <c r="H8" s="6" t="s">
        <v>277</v>
      </c>
      <c r="I8" s="6">
        <v>10102</v>
      </c>
      <c r="J8" s="5" t="s">
        <v>282</v>
      </c>
      <c r="K8" s="5">
        <v>100</v>
      </c>
      <c r="L8" s="5">
        <v>3</v>
      </c>
      <c r="M8" s="5">
        <v>500</v>
      </c>
      <c r="N8" s="5">
        <v>0</v>
      </c>
      <c r="O8" s="5">
        <v>999</v>
      </c>
      <c r="P8" s="6" t="s">
        <v>31</v>
      </c>
      <c r="Q8" s="6"/>
      <c r="U8" s="17" t="str">
        <f t="shared" ref="U8:U10" si="0">IF(E8=1,"ui/stage/qizi1.png;ui/stage/qizi2.png",(IF(E8=2,"ui/stage/qizi3.png;ui/stage/qizi4.png","no icon")))</f>
        <v>ui/stage/qizi1.png;ui/stage/qizi2.png</v>
      </c>
      <c r="V8" s="1" t="s">
        <v>563</v>
      </c>
      <c r="W8" s="6" t="s">
        <v>689</v>
      </c>
      <c r="X8" s="5" t="s">
        <v>690</v>
      </c>
      <c r="Y8" s="5" t="s">
        <v>691</v>
      </c>
      <c r="Z8" s="5">
        <v>100</v>
      </c>
      <c r="AA8" s="5">
        <v>100</v>
      </c>
      <c r="AB8" s="6" t="s">
        <v>61</v>
      </c>
      <c r="AC8" s="5">
        <v>1010101</v>
      </c>
      <c r="AD8" s="5">
        <v>1010102</v>
      </c>
      <c r="AE8" s="5">
        <v>10101</v>
      </c>
      <c r="AF8" s="6" t="s">
        <v>232</v>
      </c>
      <c r="AG8" s="5" t="str">
        <f>"("&amp;VLOOKUP(AE8,[2]Sheet1!$A:$Q,3,0)&amp;","&amp;VLOOKUP(AE8,[2]Sheet1!$A:$Q,4,0)&amp;");("&amp;VLOOKUP(AE8,[2]Sheet1!$A:$Q,7,0)&amp;","&amp;VLOOKUP(AE8,[2]Sheet1!$A:$Q,8,0)&amp;");("&amp;VLOOKUP(AE8,[2]Sheet1!$A:$Q,11,0)&amp;","&amp;VLOOKUP(AE8,[2]Sheet1!$A:$Q,12,0)&amp;");("&amp;VLOOKUP(AE8,[2]Sheet1!$A:$Q,15,0)&amp;","&amp;VLOOKUP(AE8,[2]Sheet1!$A:$Q,16,0)&amp;")"</f>
        <v>(1,1);(11,1);(12,1001);(1,2)</v>
      </c>
      <c r="AH8" s="6"/>
      <c r="AI8" s="7" t="s">
        <v>562</v>
      </c>
      <c r="AJ8" s="6">
        <v>0</v>
      </c>
      <c r="AK8" s="5">
        <v>0</v>
      </c>
      <c r="AL8" s="5">
        <v>0</v>
      </c>
    </row>
    <row r="9" spans="1:40" s="5" customFormat="1" x14ac:dyDescent="0.15">
      <c r="A9" s="5">
        <v>10102</v>
      </c>
      <c r="B9" s="5">
        <v>101</v>
      </c>
      <c r="C9" s="6" t="s">
        <v>208</v>
      </c>
      <c r="D9" s="6" t="s">
        <v>44</v>
      </c>
      <c r="E9" s="5">
        <v>1</v>
      </c>
      <c r="F9" s="5">
        <v>1005</v>
      </c>
      <c r="G9" s="5" t="s">
        <v>303</v>
      </c>
      <c r="H9" s="6" t="s">
        <v>280</v>
      </c>
      <c r="I9" s="5">
        <v>10103</v>
      </c>
      <c r="J9" s="5" t="s">
        <v>283</v>
      </c>
      <c r="K9" s="5">
        <v>200</v>
      </c>
      <c r="L9" s="5">
        <v>4</v>
      </c>
      <c r="M9" s="5">
        <v>550</v>
      </c>
      <c r="N9" s="5">
        <v>0</v>
      </c>
      <c r="O9" s="5">
        <v>999</v>
      </c>
      <c r="P9" s="6" t="s">
        <v>278</v>
      </c>
      <c r="U9" s="17" t="str">
        <f t="shared" si="0"/>
        <v>ui/stage/qizi1.png;ui/stage/qizi2.png</v>
      </c>
      <c r="V9" s="1" t="s">
        <v>564</v>
      </c>
      <c r="W9" s="6" t="s">
        <v>689</v>
      </c>
      <c r="X9" s="5" t="s">
        <v>690</v>
      </c>
      <c r="Y9" s="5" t="s">
        <v>691</v>
      </c>
      <c r="Z9" s="5">
        <v>120</v>
      </c>
      <c r="AA9" s="5">
        <v>110</v>
      </c>
      <c r="AB9" s="6" t="s">
        <v>61</v>
      </c>
      <c r="AC9" s="5">
        <v>1010201</v>
      </c>
      <c r="AD9" s="5">
        <v>1010202</v>
      </c>
      <c r="AE9" s="5">
        <v>10102</v>
      </c>
      <c r="AF9" s="6" t="s">
        <v>233</v>
      </c>
      <c r="AG9" s="5" t="str">
        <f>"("&amp;VLOOKUP(AE9,[2]Sheet1!$A:$Q,3,0)&amp;","&amp;VLOOKUP(AE9,[2]Sheet1!$A:$Q,4,0)&amp;");("&amp;VLOOKUP(AE9,[2]Sheet1!$A:$Q,7,0)&amp;","&amp;VLOOKUP(AE9,[2]Sheet1!$A:$Q,8,0)&amp;");("&amp;VLOOKUP(AE9,[2]Sheet1!$A:$Q,11,0)&amp;","&amp;VLOOKUP(AE9,[2]Sheet1!$A:$Q,12,0)&amp;");("&amp;VLOOKUP(AE9,[2]Sheet1!$A:$Q,15,0)&amp;","&amp;VLOOKUP(AE9,[2]Sheet1!$A:$Q,16,0)&amp;")"</f>
        <v>(1,1);(11,1);(12,1002);(1,2)</v>
      </c>
      <c r="AH9" s="6"/>
      <c r="AI9" s="7" t="s">
        <v>560</v>
      </c>
      <c r="AJ9" s="6">
        <v>0</v>
      </c>
      <c r="AK9" s="5">
        <v>0</v>
      </c>
      <c r="AL9" s="5">
        <v>0</v>
      </c>
    </row>
    <row r="10" spans="1:40" s="5" customFormat="1" x14ac:dyDescent="0.15">
      <c r="A10" s="5">
        <v>10103</v>
      </c>
      <c r="B10" s="5">
        <v>101</v>
      </c>
      <c r="C10" s="6" t="s">
        <v>209</v>
      </c>
      <c r="D10" s="6" t="s">
        <v>43</v>
      </c>
      <c r="E10" s="5">
        <v>1</v>
      </c>
      <c r="F10" s="5">
        <v>1004</v>
      </c>
      <c r="G10" s="5" t="s">
        <v>302</v>
      </c>
      <c r="H10" s="6" t="s">
        <v>281</v>
      </c>
      <c r="I10" s="5">
        <v>10104</v>
      </c>
      <c r="J10" s="5" t="s">
        <v>284</v>
      </c>
      <c r="K10" s="5">
        <v>300</v>
      </c>
      <c r="L10" s="5">
        <v>2</v>
      </c>
      <c r="M10" s="5">
        <v>600</v>
      </c>
      <c r="N10" s="5">
        <v>0</v>
      </c>
      <c r="O10" s="5">
        <v>999</v>
      </c>
      <c r="P10" s="6" t="s">
        <v>279</v>
      </c>
      <c r="U10" s="17" t="str">
        <f t="shared" si="0"/>
        <v>ui/stage/qizi1.png;ui/stage/qizi2.png</v>
      </c>
      <c r="V10" s="1" t="s">
        <v>565</v>
      </c>
      <c r="W10" s="6" t="s">
        <v>689</v>
      </c>
      <c r="X10" s="5" t="s">
        <v>690</v>
      </c>
      <c r="Y10" s="5" t="s">
        <v>691</v>
      </c>
      <c r="Z10" s="5">
        <v>140</v>
      </c>
      <c r="AA10" s="5">
        <v>120</v>
      </c>
      <c r="AB10" s="6" t="s">
        <v>60</v>
      </c>
      <c r="AC10" s="5">
        <v>1010301</v>
      </c>
      <c r="AD10" s="5">
        <v>1010302</v>
      </c>
      <c r="AE10" s="5">
        <v>10103</v>
      </c>
      <c r="AF10" s="6" t="s">
        <v>234</v>
      </c>
      <c r="AG10" s="5" t="str">
        <f>"("&amp;VLOOKUP(AE10,[2]Sheet1!$A:$Q,3,0)&amp;","&amp;VLOOKUP(AE10,[2]Sheet1!$A:$Q,4,0)&amp;");("&amp;VLOOKUP(AE10,[2]Sheet1!$A:$Q,7,0)&amp;","&amp;VLOOKUP(AE10,[2]Sheet1!$A:$Q,8,0)&amp;");("&amp;VLOOKUP(AE10,[2]Sheet1!$A:$Q,11,0)&amp;","&amp;VLOOKUP(AE10,[2]Sheet1!$A:$Q,12,0)&amp;");("&amp;VLOOKUP(AE10,[2]Sheet1!$A:$Q,15,0)&amp;","&amp;VLOOKUP(AE10,[2]Sheet1!$A:$Q,16,0)&amp;")"</f>
        <v>(1,1);(11,1);(12,1003);(1,2)</v>
      </c>
      <c r="AH10" s="6"/>
      <c r="AI10" s="7" t="s">
        <v>561</v>
      </c>
      <c r="AJ10" s="6">
        <v>0</v>
      </c>
      <c r="AK10" s="5">
        <v>0</v>
      </c>
      <c r="AL10" s="5">
        <v>0</v>
      </c>
    </row>
    <row r="12" spans="1:40" ht="28.5" x14ac:dyDescent="0.15">
      <c r="U12" s="18" t="s">
        <v>1086</v>
      </c>
    </row>
    <row r="13" spans="1:40" ht="28.5" x14ac:dyDescent="0.15">
      <c r="AL13" s="20" t="s">
        <v>1099</v>
      </c>
    </row>
    <row r="14" spans="1:40" ht="142.5" x14ac:dyDescent="0.15">
      <c r="AA14" s="1" t="s">
        <v>749</v>
      </c>
      <c r="AL14" s="19" t="s">
        <v>1098</v>
      </c>
      <c r="AN14" s="19" t="s">
        <v>1104</v>
      </c>
    </row>
    <row r="18" spans="32:35" x14ac:dyDescent="0.15">
      <c r="AH18">
        <v>51</v>
      </c>
    </row>
    <row r="20" spans="32:35" x14ac:dyDescent="0.15">
      <c r="AF20">
        <v>1</v>
      </c>
      <c r="AG20" s="1">
        <v>101100501</v>
      </c>
      <c r="AH20" s="1">
        <v>1</v>
      </c>
      <c r="AI20" s="1"/>
    </row>
    <row r="21" spans="32:35" x14ac:dyDescent="0.15">
      <c r="AF21">
        <v>2</v>
      </c>
      <c r="AG21" s="1">
        <v>101100502</v>
      </c>
      <c r="AH21">
        <v>2</v>
      </c>
      <c r="AI21" s="1" t="s">
        <v>748</v>
      </c>
    </row>
    <row r="22" spans="32:35" x14ac:dyDescent="0.15">
      <c r="AF22">
        <v>3</v>
      </c>
      <c r="AG22" s="1">
        <v>101100503</v>
      </c>
    </row>
    <row r="23" spans="32:35" x14ac:dyDescent="0.15">
      <c r="AF23">
        <v>4</v>
      </c>
      <c r="AG23" s="1">
        <v>101100504</v>
      </c>
    </row>
    <row r="24" spans="32:35" x14ac:dyDescent="0.15">
      <c r="AF24">
        <v>5</v>
      </c>
      <c r="AG24" s="1">
        <v>101100505</v>
      </c>
    </row>
    <row r="25" spans="32:35" x14ac:dyDescent="0.15">
      <c r="AF25">
        <v>6</v>
      </c>
      <c r="AG25" s="1">
        <v>101100506</v>
      </c>
    </row>
    <row r="26" spans="32:35" x14ac:dyDescent="0.15">
      <c r="AG26" s="1"/>
    </row>
    <row r="29" spans="32:35" x14ac:dyDescent="0.15">
      <c r="AF29">
        <v>101</v>
      </c>
      <c r="AG29">
        <v>102010301</v>
      </c>
    </row>
    <row r="31" spans="32:35" x14ac:dyDescent="0.15">
      <c r="AF31">
        <v>205</v>
      </c>
    </row>
  </sheetData>
  <mergeCells count="2">
    <mergeCell ref="P1:T1"/>
    <mergeCell ref="W1:Y1"/>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workbookViewId="0">
      <selection activeCell="T2" sqref="T2"/>
    </sheetView>
  </sheetViews>
  <sheetFormatPr defaultRowHeight="14.25" x14ac:dyDescent="0.15"/>
  <cols>
    <col min="4" max="4" width="19.375" bestFit="1" customWidth="1"/>
    <col min="5" max="5" width="29.375" bestFit="1" customWidth="1"/>
    <col min="6" max="6" width="12.75" customWidth="1"/>
    <col min="7" max="7" width="19.375" bestFit="1" customWidth="1"/>
    <col min="8" max="8" width="12.75" bestFit="1" customWidth="1"/>
    <col min="9" max="9" width="19.375" bestFit="1" customWidth="1"/>
    <col min="10" max="10" width="12.75" bestFit="1" customWidth="1"/>
    <col min="11" max="11" width="19.375" bestFit="1" customWidth="1"/>
    <col min="12" max="12" width="12.75" bestFit="1" customWidth="1"/>
    <col min="13" max="13" width="19.375" bestFit="1" customWidth="1"/>
    <col min="14" max="14" width="12.75" bestFit="1" customWidth="1"/>
    <col min="15" max="15" width="19.375" bestFit="1" customWidth="1"/>
    <col min="16" max="16" width="12.75" bestFit="1" customWidth="1"/>
    <col min="17" max="17" width="19.375" bestFit="1" customWidth="1"/>
    <col min="18" max="18" width="12.75" bestFit="1" customWidth="1"/>
    <col min="19" max="19" width="19.375" bestFit="1" customWidth="1"/>
    <col min="20" max="20" width="12.75" bestFit="1" customWidth="1"/>
  </cols>
  <sheetData>
    <row r="1" spans="1:21" x14ac:dyDescent="0.15">
      <c r="A1" s="1" t="s">
        <v>750</v>
      </c>
      <c r="B1" s="1" t="s">
        <v>767</v>
      </c>
      <c r="C1" s="1" t="s">
        <v>751</v>
      </c>
      <c r="D1" s="1" t="s">
        <v>752</v>
      </c>
      <c r="E1" s="1" t="s">
        <v>753</v>
      </c>
      <c r="F1" s="1" t="s">
        <v>768</v>
      </c>
      <c r="G1" s="1" t="s">
        <v>754</v>
      </c>
      <c r="H1" s="1" t="s">
        <v>755</v>
      </c>
      <c r="I1" s="1" t="s">
        <v>756</v>
      </c>
      <c r="J1" s="1" t="s">
        <v>757</v>
      </c>
      <c r="K1" s="1" t="s">
        <v>758</v>
      </c>
      <c r="L1" s="1" t="s">
        <v>759</v>
      </c>
      <c r="M1" s="1" t="s">
        <v>760</v>
      </c>
      <c r="N1" s="1" t="s">
        <v>837</v>
      </c>
      <c r="O1" s="1" t="s">
        <v>761</v>
      </c>
      <c r="P1" s="1" t="s">
        <v>762</v>
      </c>
      <c r="Q1" s="1" t="s">
        <v>763</v>
      </c>
      <c r="R1" s="1" t="s">
        <v>764</v>
      </c>
      <c r="S1" s="1" t="s">
        <v>765</v>
      </c>
      <c r="T1" s="1" t="s">
        <v>766</v>
      </c>
      <c r="U1" s="1" t="s">
        <v>838</v>
      </c>
    </row>
    <row r="2" spans="1:21" x14ac:dyDescent="0.15">
      <c r="A2">
        <v>1</v>
      </c>
      <c r="B2">
        <v>10101</v>
      </c>
      <c r="C2">
        <v>1</v>
      </c>
      <c r="D2">
        <v>3</v>
      </c>
      <c r="E2">
        <f t="shared" ref="E2:E36" si="0">B2*100+1</f>
        <v>1010101</v>
      </c>
      <c r="F2">
        <v>5</v>
      </c>
      <c r="G2">
        <v>3</v>
      </c>
      <c r="H2">
        <f>E2+1</f>
        <v>1010102</v>
      </c>
      <c r="I2">
        <v>7</v>
      </c>
      <c r="J2">
        <f t="shared" ref="J2:T2" si="1">H2+1</f>
        <v>1010103</v>
      </c>
      <c r="K2">
        <v>10</v>
      </c>
      <c r="L2">
        <f t="shared" si="1"/>
        <v>1010104</v>
      </c>
      <c r="M2">
        <v>60</v>
      </c>
      <c r="N2">
        <f t="shared" si="1"/>
        <v>1010105</v>
      </c>
      <c r="O2">
        <f t="shared" si="1"/>
        <v>61</v>
      </c>
      <c r="P2">
        <f t="shared" si="1"/>
        <v>1010106</v>
      </c>
      <c r="Q2">
        <f t="shared" si="1"/>
        <v>62</v>
      </c>
      <c r="R2">
        <f t="shared" si="1"/>
        <v>1010107</v>
      </c>
      <c r="S2">
        <v>100</v>
      </c>
      <c r="T2">
        <f t="shared" si="1"/>
        <v>1010108</v>
      </c>
    </row>
    <row r="3" spans="1:21" x14ac:dyDescent="0.15">
      <c r="A3">
        <v>2</v>
      </c>
      <c r="B3">
        <v>10101</v>
      </c>
      <c r="C3">
        <v>5</v>
      </c>
      <c r="D3">
        <v>3</v>
      </c>
      <c r="E3">
        <f t="shared" ref="E3" si="2">B3*100+1</f>
        <v>1010101</v>
      </c>
      <c r="F3">
        <v>5</v>
      </c>
      <c r="G3">
        <v>3</v>
      </c>
      <c r="H3">
        <f>E3+1</f>
        <v>1010102</v>
      </c>
      <c r="I3">
        <v>7</v>
      </c>
      <c r="J3">
        <f t="shared" ref="J3" si="3">H3+1</f>
        <v>1010103</v>
      </c>
      <c r="K3">
        <v>10</v>
      </c>
      <c r="L3">
        <f t="shared" ref="L3" si="4">J3+1</f>
        <v>1010104</v>
      </c>
      <c r="M3">
        <v>60</v>
      </c>
      <c r="N3">
        <f t="shared" ref="N3" si="5">L3+1</f>
        <v>1010105</v>
      </c>
      <c r="O3">
        <f t="shared" ref="O3" si="6">M3+1</f>
        <v>61</v>
      </c>
      <c r="P3">
        <f t="shared" ref="P3" si="7">N3+1</f>
        <v>1010106</v>
      </c>
      <c r="Q3">
        <f t="shared" ref="Q3" si="8">O3+1</f>
        <v>62</v>
      </c>
      <c r="R3">
        <f t="shared" ref="R3" si="9">P3+1</f>
        <v>1010107</v>
      </c>
      <c r="S3">
        <v>100</v>
      </c>
      <c r="T3">
        <f t="shared" ref="T3" si="10">R3+1</f>
        <v>1010108</v>
      </c>
    </row>
    <row r="4" spans="1:21" x14ac:dyDescent="0.15">
      <c r="A4">
        <f t="shared" ref="A4:A36" si="11">B4*100+C4</f>
        <v>1010201</v>
      </c>
      <c r="B4">
        <v>10102</v>
      </c>
      <c r="C4">
        <v>1</v>
      </c>
      <c r="D4">
        <v>1</v>
      </c>
      <c r="E4">
        <f t="shared" si="0"/>
        <v>1010201</v>
      </c>
      <c r="F4">
        <v>2</v>
      </c>
      <c r="G4">
        <v>3</v>
      </c>
      <c r="H4">
        <f t="shared" ref="H4:H36" si="12">E4+1</f>
        <v>1010202</v>
      </c>
      <c r="I4">
        <f t="shared" ref="I4:I36" si="13">G4+1</f>
        <v>4</v>
      </c>
      <c r="J4">
        <f t="shared" ref="J4:J36" si="14">H4+1</f>
        <v>1010203</v>
      </c>
    </row>
    <row r="5" spans="1:21" x14ac:dyDescent="0.15">
      <c r="A5">
        <f t="shared" si="11"/>
        <v>1010301</v>
      </c>
      <c r="B5">
        <v>10103</v>
      </c>
      <c r="C5">
        <v>1</v>
      </c>
      <c r="D5">
        <v>1</v>
      </c>
      <c r="E5">
        <f t="shared" si="0"/>
        <v>1010301</v>
      </c>
      <c r="F5">
        <v>2</v>
      </c>
      <c r="G5">
        <v>3</v>
      </c>
      <c r="H5">
        <f t="shared" si="12"/>
        <v>1010302</v>
      </c>
      <c r="I5">
        <f t="shared" si="13"/>
        <v>4</v>
      </c>
      <c r="J5">
        <f t="shared" si="14"/>
        <v>1010303</v>
      </c>
      <c r="K5">
        <f t="shared" ref="K5:K36" si="15">I5+1</f>
        <v>5</v>
      </c>
      <c r="L5">
        <f t="shared" ref="L5:L36" si="16">J5+1</f>
        <v>1010304</v>
      </c>
      <c r="M5">
        <f t="shared" ref="M5:M36" si="17">K5+1</f>
        <v>6</v>
      </c>
      <c r="N5">
        <f t="shared" ref="N5:N36" si="18">L5+1</f>
        <v>1010305</v>
      </c>
      <c r="O5">
        <f t="shared" ref="O5:O36" si="19">M5+1</f>
        <v>7</v>
      </c>
      <c r="P5">
        <f t="shared" ref="P5:P36" si="20">N5+1</f>
        <v>1010306</v>
      </c>
      <c r="Q5">
        <f t="shared" ref="Q5:Q36" si="21">O5+1</f>
        <v>8</v>
      </c>
      <c r="R5">
        <f t="shared" ref="R5:R36" si="22">P5+1</f>
        <v>1010307</v>
      </c>
      <c r="S5">
        <f t="shared" ref="S5:S36" si="23">Q5+1</f>
        <v>9</v>
      </c>
      <c r="T5">
        <f t="shared" ref="T5:T36" si="24">R5+1</f>
        <v>1010308</v>
      </c>
    </row>
    <row r="6" spans="1:21" x14ac:dyDescent="0.15">
      <c r="A6">
        <f t="shared" si="11"/>
        <v>1010401</v>
      </c>
      <c r="B6">
        <v>10104</v>
      </c>
      <c r="C6">
        <v>1</v>
      </c>
      <c r="D6">
        <v>1</v>
      </c>
      <c r="E6">
        <f t="shared" si="0"/>
        <v>1010401</v>
      </c>
      <c r="F6">
        <v>2</v>
      </c>
      <c r="G6">
        <v>3</v>
      </c>
      <c r="H6">
        <f t="shared" si="12"/>
        <v>1010402</v>
      </c>
      <c r="I6">
        <f t="shared" si="13"/>
        <v>4</v>
      </c>
      <c r="J6">
        <f t="shared" si="14"/>
        <v>1010403</v>
      </c>
      <c r="K6">
        <f t="shared" si="15"/>
        <v>5</v>
      </c>
      <c r="L6">
        <f t="shared" si="16"/>
        <v>1010404</v>
      </c>
      <c r="M6">
        <f t="shared" si="17"/>
        <v>6</v>
      </c>
      <c r="N6">
        <f t="shared" si="18"/>
        <v>1010405</v>
      </c>
      <c r="O6">
        <f t="shared" si="19"/>
        <v>7</v>
      </c>
      <c r="P6">
        <f t="shared" si="20"/>
        <v>1010406</v>
      </c>
      <c r="Q6">
        <f t="shared" si="21"/>
        <v>8</v>
      </c>
      <c r="R6">
        <f t="shared" si="22"/>
        <v>1010407</v>
      </c>
      <c r="S6">
        <f t="shared" si="23"/>
        <v>9</v>
      </c>
      <c r="T6">
        <f t="shared" si="24"/>
        <v>1010408</v>
      </c>
    </row>
    <row r="7" spans="1:21" x14ac:dyDescent="0.15">
      <c r="A7">
        <f t="shared" si="11"/>
        <v>1010501</v>
      </c>
      <c r="B7">
        <v>10105</v>
      </c>
      <c r="C7">
        <v>1</v>
      </c>
      <c r="D7">
        <v>1</v>
      </c>
      <c r="E7">
        <f t="shared" si="0"/>
        <v>1010501</v>
      </c>
      <c r="F7">
        <v>2</v>
      </c>
      <c r="G7">
        <v>3</v>
      </c>
      <c r="H7">
        <f t="shared" si="12"/>
        <v>1010502</v>
      </c>
      <c r="I7">
        <f t="shared" si="13"/>
        <v>4</v>
      </c>
      <c r="J7">
        <f t="shared" si="14"/>
        <v>1010503</v>
      </c>
      <c r="K7">
        <f t="shared" si="15"/>
        <v>5</v>
      </c>
      <c r="L7">
        <f t="shared" si="16"/>
        <v>1010504</v>
      </c>
      <c r="M7">
        <f t="shared" si="17"/>
        <v>6</v>
      </c>
      <c r="N7">
        <f t="shared" si="18"/>
        <v>1010505</v>
      </c>
      <c r="O7">
        <f t="shared" si="19"/>
        <v>7</v>
      </c>
      <c r="P7">
        <f t="shared" si="20"/>
        <v>1010506</v>
      </c>
      <c r="Q7">
        <f t="shared" si="21"/>
        <v>8</v>
      </c>
      <c r="R7">
        <f t="shared" si="22"/>
        <v>1010507</v>
      </c>
      <c r="S7">
        <f t="shared" si="23"/>
        <v>9</v>
      </c>
      <c r="T7">
        <f t="shared" si="24"/>
        <v>1010508</v>
      </c>
    </row>
    <row r="8" spans="1:21" x14ac:dyDescent="0.15">
      <c r="A8">
        <f t="shared" si="11"/>
        <v>1010601</v>
      </c>
      <c r="B8">
        <v>10106</v>
      </c>
      <c r="C8">
        <v>1</v>
      </c>
      <c r="D8">
        <v>1</v>
      </c>
      <c r="E8">
        <f t="shared" si="0"/>
        <v>1010601</v>
      </c>
      <c r="F8">
        <v>2</v>
      </c>
      <c r="G8">
        <v>3</v>
      </c>
      <c r="H8">
        <f t="shared" si="12"/>
        <v>1010602</v>
      </c>
      <c r="I8">
        <f t="shared" si="13"/>
        <v>4</v>
      </c>
      <c r="J8">
        <f t="shared" si="14"/>
        <v>1010603</v>
      </c>
      <c r="K8">
        <f t="shared" si="15"/>
        <v>5</v>
      </c>
      <c r="L8">
        <f t="shared" si="16"/>
        <v>1010604</v>
      </c>
      <c r="M8">
        <f t="shared" si="17"/>
        <v>6</v>
      </c>
      <c r="N8">
        <f t="shared" si="18"/>
        <v>1010605</v>
      </c>
      <c r="O8">
        <f t="shared" si="19"/>
        <v>7</v>
      </c>
      <c r="P8">
        <f t="shared" si="20"/>
        <v>1010606</v>
      </c>
      <c r="Q8">
        <f t="shared" si="21"/>
        <v>8</v>
      </c>
      <c r="R8">
        <f t="shared" si="22"/>
        <v>1010607</v>
      </c>
      <c r="S8">
        <f t="shared" si="23"/>
        <v>9</v>
      </c>
      <c r="T8">
        <f t="shared" si="24"/>
        <v>1010608</v>
      </c>
    </row>
    <row r="9" spans="1:21" x14ac:dyDescent="0.15">
      <c r="A9">
        <f t="shared" si="11"/>
        <v>1010701</v>
      </c>
      <c r="B9">
        <v>10107</v>
      </c>
      <c r="C9">
        <v>1</v>
      </c>
      <c r="D9">
        <v>1</v>
      </c>
      <c r="E9">
        <f t="shared" si="0"/>
        <v>1010701</v>
      </c>
      <c r="F9">
        <v>2</v>
      </c>
      <c r="G9">
        <v>3</v>
      </c>
      <c r="H9">
        <f t="shared" si="12"/>
        <v>1010702</v>
      </c>
      <c r="I9">
        <f t="shared" si="13"/>
        <v>4</v>
      </c>
      <c r="J9">
        <f t="shared" si="14"/>
        <v>1010703</v>
      </c>
      <c r="K9">
        <f t="shared" si="15"/>
        <v>5</v>
      </c>
      <c r="L9">
        <f t="shared" si="16"/>
        <v>1010704</v>
      </c>
      <c r="M9">
        <f t="shared" si="17"/>
        <v>6</v>
      </c>
      <c r="N9">
        <f t="shared" si="18"/>
        <v>1010705</v>
      </c>
      <c r="O9">
        <f t="shared" si="19"/>
        <v>7</v>
      </c>
      <c r="P9">
        <f t="shared" si="20"/>
        <v>1010706</v>
      </c>
      <c r="Q9">
        <f t="shared" si="21"/>
        <v>8</v>
      </c>
      <c r="R9">
        <f t="shared" si="22"/>
        <v>1010707</v>
      </c>
      <c r="S9">
        <f t="shared" si="23"/>
        <v>9</v>
      </c>
      <c r="T9">
        <f t="shared" si="24"/>
        <v>1010708</v>
      </c>
    </row>
    <row r="10" spans="1:21" x14ac:dyDescent="0.15">
      <c r="A10">
        <f t="shared" si="11"/>
        <v>1010801</v>
      </c>
      <c r="B10">
        <v>10108</v>
      </c>
      <c r="C10">
        <v>1</v>
      </c>
      <c r="D10">
        <v>1</v>
      </c>
      <c r="E10">
        <f t="shared" si="0"/>
        <v>1010801</v>
      </c>
      <c r="F10">
        <v>2</v>
      </c>
      <c r="G10">
        <v>3</v>
      </c>
      <c r="H10">
        <f t="shared" si="12"/>
        <v>1010802</v>
      </c>
      <c r="I10">
        <f t="shared" si="13"/>
        <v>4</v>
      </c>
      <c r="J10">
        <f t="shared" si="14"/>
        <v>1010803</v>
      </c>
      <c r="K10">
        <f t="shared" si="15"/>
        <v>5</v>
      </c>
      <c r="L10">
        <f t="shared" si="16"/>
        <v>1010804</v>
      </c>
      <c r="M10">
        <f t="shared" si="17"/>
        <v>6</v>
      </c>
      <c r="N10">
        <f t="shared" si="18"/>
        <v>1010805</v>
      </c>
      <c r="O10">
        <f t="shared" si="19"/>
        <v>7</v>
      </c>
      <c r="P10">
        <f t="shared" si="20"/>
        <v>1010806</v>
      </c>
      <c r="Q10">
        <f t="shared" si="21"/>
        <v>8</v>
      </c>
      <c r="R10">
        <f t="shared" si="22"/>
        <v>1010807</v>
      </c>
      <c r="S10">
        <f t="shared" si="23"/>
        <v>9</v>
      </c>
      <c r="T10">
        <f t="shared" si="24"/>
        <v>1010808</v>
      </c>
    </row>
    <row r="11" spans="1:21" x14ac:dyDescent="0.15">
      <c r="A11">
        <f t="shared" si="11"/>
        <v>1010901</v>
      </c>
      <c r="B11">
        <v>10109</v>
      </c>
      <c r="C11">
        <v>1</v>
      </c>
      <c r="D11">
        <v>1</v>
      </c>
      <c r="E11">
        <f t="shared" si="0"/>
        <v>1010901</v>
      </c>
      <c r="F11">
        <v>2</v>
      </c>
      <c r="G11">
        <v>3</v>
      </c>
      <c r="H11">
        <f t="shared" si="12"/>
        <v>1010902</v>
      </c>
      <c r="I11">
        <f t="shared" si="13"/>
        <v>4</v>
      </c>
      <c r="J11">
        <f t="shared" si="14"/>
        <v>1010903</v>
      </c>
      <c r="K11">
        <f t="shared" si="15"/>
        <v>5</v>
      </c>
      <c r="L11">
        <f t="shared" si="16"/>
        <v>1010904</v>
      </c>
      <c r="M11">
        <f t="shared" si="17"/>
        <v>6</v>
      </c>
      <c r="N11">
        <f t="shared" si="18"/>
        <v>1010905</v>
      </c>
      <c r="O11">
        <f t="shared" si="19"/>
        <v>7</v>
      </c>
      <c r="P11">
        <f t="shared" si="20"/>
        <v>1010906</v>
      </c>
      <c r="Q11">
        <f t="shared" si="21"/>
        <v>8</v>
      </c>
      <c r="R11">
        <f t="shared" si="22"/>
        <v>1010907</v>
      </c>
      <c r="S11">
        <f t="shared" si="23"/>
        <v>9</v>
      </c>
      <c r="T11">
        <f t="shared" si="24"/>
        <v>1010908</v>
      </c>
    </row>
    <row r="12" spans="1:21" x14ac:dyDescent="0.15">
      <c r="A12">
        <f t="shared" si="11"/>
        <v>1011001</v>
      </c>
      <c r="B12">
        <v>10110</v>
      </c>
      <c r="C12">
        <v>1</v>
      </c>
      <c r="D12">
        <v>1</v>
      </c>
      <c r="E12">
        <f t="shared" si="0"/>
        <v>1011001</v>
      </c>
      <c r="F12">
        <v>2</v>
      </c>
      <c r="G12">
        <v>3</v>
      </c>
      <c r="H12">
        <f t="shared" si="12"/>
        <v>1011002</v>
      </c>
      <c r="I12">
        <f t="shared" si="13"/>
        <v>4</v>
      </c>
      <c r="J12">
        <f t="shared" si="14"/>
        <v>1011003</v>
      </c>
      <c r="K12">
        <f t="shared" si="15"/>
        <v>5</v>
      </c>
      <c r="L12">
        <f t="shared" si="16"/>
        <v>1011004</v>
      </c>
      <c r="M12">
        <f t="shared" si="17"/>
        <v>6</v>
      </c>
      <c r="N12">
        <f t="shared" si="18"/>
        <v>1011005</v>
      </c>
      <c r="O12">
        <f t="shared" si="19"/>
        <v>7</v>
      </c>
      <c r="P12">
        <f t="shared" si="20"/>
        <v>1011006</v>
      </c>
      <c r="Q12">
        <f t="shared" si="21"/>
        <v>8</v>
      </c>
      <c r="R12">
        <f t="shared" si="22"/>
        <v>1011007</v>
      </c>
      <c r="S12">
        <f t="shared" si="23"/>
        <v>9</v>
      </c>
      <c r="T12">
        <f t="shared" si="24"/>
        <v>1011008</v>
      </c>
    </row>
    <row r="13" spans="1:21" x14ac:dyDescent="0.15">
      <c r="A13">
        <f t="shared" si="11"/>
        <v>1011101</v>
      </c>
      <c r="B13">
        <v>10111</v>
      </c>
      <c r="C13">
        <v>1</v>
      </c>
      <c r="D13">
        <v>1</v>
      </c>
      <c r="E13">
        <f t="shared" si="0"/>
        <v>1011101</v>
      </c>
      <c r="F13">
        <v>2</v>
      </c>
      <c r="G13">
        <v>3</v>
      </c>
      <c r="H13">
        <f t="shared" si="12"/>
        <v>1011102</v>
      </c>
      <c r="I13">
        <f t="shared" si="13"/>
        <v>4</v>
      </c>
      <c r="J13">
        <f t="shared" si="14"/>
        <v>1011103</v>
      </c>
      <c r="K13">
        <f t="shared" si="15"/>
        <v>5</v>
      </c>
      <c r="L13">
        <f t="shared" si="16"/>
        <v>1011104</v>
      </c>
      <c r="M13">
        <f t="shared" si="17"/>
        <v>6</v>
      </c>
      <c r="N13">
        <f t="shared" si="18"/>
        <v>1011105</v>
      </c>
      <c r="O13">
        <f t="shared" si="19"/>
        <v>7</v>
      </c>
      <c r="P13">
        <f t="shared" si="20"/>
        <v>1011106</v>
      </c>
      <c r="Q13">
        <f t="shared" si="21"/>
        <v>8</v>
      </c>
      <c r="R13">
        <f t="shared" si="22"/>
        <v>1011107</v>
      </c>
      <c r="S13">
        <f t="shared" si="23"/>
        <v>9</v>
      </c>
      <c r="T13">
        <f t="shared" si="24"/>
        <v>1011108</v>
      </c>
    </row>
    <row r="14" spans="1:21" x14ac:dyDescent="0.15">
      <c r="A14">
        <f t="shared" si="11"/>
        <v>1011201</v>
      </c>
      <c r="B14">
        <v>10112</v>
      </c>
      <c r="C14">
        <v>1</v>
      </c>
      <c r="D14">
        <v>1</v>
      </c>
      <c r="E14">
        <f t="shared" si="0"/>
        <v>1011201</v>
      </c>
      <c r="F14">
        <v>2</v>
      </c>
      <c r="G14">
        <v>3</v>
      </c>
      <c r="H14">
        <f t="shared" si="12"/>
        <v>1011202</v>
      </c>
      <c r="I14">
        <f t="shared" si="13"/>
        <v>4</v>
      </c>
      <c r="J14">
        <f t="shared" si="14"/>
        <v>1011203</v>
      </c>
      <c r="K14">
        <f t="shared" si="15"/>
        <v>5</v>
      </c>
      <c r="L14">
        <f t="shared" si="16"/>
        <v>1011204</v>
      </c>
      <c r="M14">
        <f t="shared" si="17"/>
        <v>6</v>
      </c>
      <c r="N14">
        <f t="shared" si="18"/>
        <v>1011205</v>
      </c>
      <c r="O14">
        <f t="shared" si="19"/>
        <v>7</v>
      </c>
      <c r="P14">
        <f t="shared" si="20"/>
        <v>1011206</v>
      </c>
      <c r="Q14">
        <f t="shared" si="21"/>
        <v>8</v>
      </c>
      <c r="R14">
        <f t="shared" si="22"/>
        <v>1011207</v>
      </c>
      <c r="S14">
        <f t="shared" si="23"/>
        <v>9</v>
      </c>
      <c r="T14">
        <f t="shared" si="24"/>
        <v>1011208</v>
      </c>
    </row>
    <row r="15" spans="1:21" x14ac:dyDescent="0.15">
      <c r="A15">
        <f t="shared" si="11"/>
        <v>1011301</v>
      </c>
      <c r="B15">
        <v>10113</v>
      </c>
      <c r="C15">
        <v>1</v>
      </c>
      <c r="D15">
        <v>1</v>
      </c>
      <c r="E15">
        <f t="shared" si="0"/>
        <v>1011301</v>
      </c>
      <c r="F15">
        <v>2</v>
      </c>
      <c r="G15">
        <v>3</v>
      </c>
      <c r="H15">
        <f t="shared" si="12"/>
        <v>1011302</v>
      </c>
      <c r="I15">
        <f t="shared" si="13"/>
        <v>4</v>
      </c>
      <c r="J15">
        <f t="shared" si="14"/>
        <v>1011303</v>
      </c>
      <c r="K15">
        <f t="shared" si="15"/>
        <v>5</v>
      </c>
      <c r="L15">
        <f t="shared" si="16"/>
        <v>1011304</v>
      </c>
      <c r="M15">
        <f t="shared" si="17"/>
        <v>6</v>
      </c>
      <c r="N15">
        <f t="shared" si="18"/>
        <v>1011305</v>
      </c>
      <c r="O15">
        <f t="shared" si="19"/>
        <v>7</v>
      </c>
      <c r="P15">
        <f t="shared" si="20"/>
        <v>1011306</v>
      </c>
      <c r="Q15">
        <f t="shared" si="21"/>
        <v>8</v>
      </c>
      <c r="R15">
        <f t="shared" si="22"/>
        <v>1011307</v>
      </c>
      <c r="S15">
        <f t="shared" si="23"/>
        <v>9</v>
      </c>
      <c r="T15">
        <f t="shared" si="24"/>
        <v>1011308</v>
      </c>
    </row>
    <row r="16" spans="1:21" x14ac:dyDescent="0.15">
      <c r="A16">
        <f t="shared" si="11"/>
        <v>1011401</v>
      </c>
      <c r="B16">
        <v>10114</v>
      </c>
      <c r="C16">
        <v>1</v>
      </c>
      <c r="D16">
        <v>1</v>
      </c>
      <c r="E16">
        <f t="shared" si="0"/>
        <v>1011401</v>
      </c>
      <c r="F16">
        <v>2</v>
      </c>
      <c r="G16">
        <v>3</v>
      </c>
      <c r="H16">
        <f t="shared" si="12"/>
        <v>1011402</v>
      </c>
      <c r="I16">
        <f t="shared" si="13"/>
        <v>4</v>
      </c>
      <c r="J16">
        <f t="shared" si="14"/>
        <v>1011403</v>
      </c>
      <c r="K16">
        <f t="shared" si="15"/>
        <v>5</v>
      </c>
      <c r="L16">
        <f t="shared" si="16"/>
        <v>1011404</v>
      </c>
      <c r="M16">
        <f t="shared" si="17"/>
        <v>6</v>
      </c>
      <c r="N16">
        <f t="shared" si="18"/>
        <v>1011405</v>
      </c>
      <c r="O16">
        <f t="shared" si="19"/>
        <v>7</v>
      </c>
      <c r="P16">
        <f t="shared" si="20"/>
        <v>1011406</v>
      </c>
      <c r="Q16">
        <f t="shared" si="21"/>
        <v>8</v>
      </c>
      <c r="R16">
        <f t="shared" si="22"/>
        <v>1011407</v>
      </c>
      <c r="S16">
        <f t="shared" si="23"/>
        <v>9</v>
      </c>
      <c r="T16">
        <f t="shared" si="24"/>
        <v>1011408</v>
      </c>
    </row>
    <row r="17" spans="1:20" x14ac:dyDescent="0.15">
      <c r="A17">
        <f t="shared" si="11"/>
        <v>1011501</v>
      </c>
      <c r="B17">
        <v>10115</v>
      </c>
      <c r="C17">
        <v>1</v>
      </c>
      <c r="D17">
        <v>1</v>
      </c>
      <c r="E17">
        <f t="shared" si="0"/>
        <v>1011501</v>
      </c>
      <c r="F17">
        <v>2</v>
      </c>
      <c r="G17">
        <v>3</v>
      </c>
      <c r="H17">
        <f t="shared" si="12"/>
        <v>1011502</v>
      </c>
      <c r="I17">
        <f t="shared" si="13"/>
        <v>4</v>
      </c>
      <c r="J17">
        <f t="shared" si="14"/>
        <v>1011503</v>
      </c>
      <c r="K17">
        <f t="shared" si="15"/>
        <v>5</v>
      </c>
      <c r="L17">
        <f t="shared" si="16"/>
        <v>1011504</v>
      </c>
      <c r="M17">
        <f t="shared" si="17"/>
        <v>6</v>
      </c>
      <c r="N17">
        <f t="shared" si="18"/>
        <v>1011505</v>
      </c>
      <c r="O17">
        <f t="shared" si="19"/>
        <v>7</v>
      </c>
      <c r="P17">
        <f t="shared" si="20"/>
        <v>1011506</v>
      </c>
      <c r="Q17">
        <f t="shared" si="21"/>
        <v>8</v>
      </c>
      <c r="R17">
        <f t="shared" si="22"/>
        <v>1011507</v>
      </c>
      <c r="S17">
        <f t="shared" si="23"/>
        <v>9</v>
      </c>
      <c r="T17">
        <f t="shared" si="24"/>
        <v>1011508</v>
      </c>
    </row>
    <row r="18" spans="1:20" x14ac:dyDescent="0.15">
      <c r="A18">
        <f t="shared" si="11"/>
        <v>1011601</v>
      </c>
      <c r="B18">
        <v>10116</v>
      </c>
      <c r="C18">
        <v>1</v>
      </c>
      <c r="D18">
        <v>1</v>
      </c>
      <c r="E18">
        <f t="shared" si="0"/>
        <v>1011601</v>
      </c>
      <c r="F18">
        <v>2</v>
      </c>
      <c r="G18">
        <v>3</v>
      </c>
      <c r="H18">
        <f t="shared" si="12"/>
        <v>1011602</v>
      </c>
      <c r="I18">
        <f t="shared" si="13"/>
        <v>4</v>
      </c>
      <c r="J18">
        <f t="shared" si="14"/>
        <v>1011603</v>
      </c>
      <c r="K18">
        <f t="shared" si="15"/>
        <v>5</v>
      </c>
      <c r="L18">
        <f t="shared" si="16"/>
        <v>1011604</v>
      </c>
      <c r="M18">
        <f t="shared" si="17"/>
        <v>6</v>
      </c>
      <c r="N18">
        <f t="shared" si="18"/>
        <v>1011605</v>
      </c>
      <c r="O18">
        <f t="shared" si="19"/>
        <v>7</v>
      </c>
      <c r="P18">
        <f t="shared" si="20"/>
        <v>1011606</v>
      </c>
      <c r="Q18">
        <f t="shared" si="21"/>
        <v>8</v>
      </c>
      <c r="R18">
        <f t="shared" si="22"/>
        <v>1011607</v>
      </c>
      <c r="S18">
        <f t="shared" si="23"/>
        <v>9</v>
      </c>
      <c r="T18">
        <f t="shared" si="24"/>
        <v>1011608</v>
      </c>
    </row>
    <row r="19" spans="1:20" x14ac:dyDescent="0.15">
      <c r="A19">
        <f t="shared" si="11"/>
        <v>1011701</v>
      </c>
      <c r="B19">
        <v>10117</v>
      </c>
      <c r="C19">
        <v>1</v>
      </c>
      <c r="D19">
        <v>1</v>
      </c>
      <c r="E19">
        <f t="shared" si="0"/>
        <v>1011701</v>
      </c>
      <c r="F19">
        <v>2</v>
      </c>
      <c r="G19">
        <v>3</v>
      </c>
      <c r="H19">
        <f t="shared" si="12"/>
        <v>1011702</v>
      </c>
      <c r="I19">
        <f t="shared" si="13"/>
        <v>4</v>
      </c>
      <c r="J19">
        <f t="shared" si="14"/>
        <v>1011703</v>
      </c>
      <c r="K19">
        <f t="shared" si="15"/>
        <v>5</v>
      </c>
      <c r="L19">
        <f t="shared" si="16"/>
        <v>1011704</v>
      </c>
      <c r="M19">
        <f t="shared" si="17"/>
        <v>6</v>
      </c>
      <c r="N19">
        <f t="shared" si="18"/>
        <v>1011705</v>
      </c>
      <c r="O19">
        <f t="shared" si="19"/>
        <v>7</v>
      </c>
      <c r="P19">
        <f t="shared" si="20"/>
        <v>1011706</v>
      </c>
      <c r="Q19">
        <f t="shared" si="21"/>
        <v>8</v>
      </c>
      <c r="R19">
        <f t="shared" si="22"/>
        <v>1011707</v>
      </c>
      <c r="S19">
        <f t="shared" si="23"/>
        <v>9</v>
      </c>
      <c r="T19">
        <f t="shared" si="24"/>
        <v>1011708</v>
      </c>
    </row>
    <row r="20" spans="1:20" x14ac:dyDescent="0.15">
      <c r="A20">
        <f t="shared" si="11"/>
        <v>1011801</v>
      </c>
      <c r="B20">
        <v>10118</v>
      </c>
      <c r="C20">
        <v>1</v>
      </c>
      <c r="D20">
        <v>1</v>
      </c>
      <c r="E20">
        <f t="shared" si="0"/>
        <v>1011801</v>
      </c>
      <c r="F20">
        <v>2</v>
      </c>
      <c r="G20">
        <v>3</v>
      </c>
      <c r="H20">
        <f t="shared" si="12"/>
        <v>1011802</v>
      </c>
      <c r="I20">
        <f t="shared" si="13"/>
        <v>4</v>
      </c>
      <c r="J20">
        <f t="shared" si="14"/>
        <v>1011803</v>
      </c>
      <c r="K20">
        <f t="shared" si="15"/>
        <v>5</v>
      </c>
      <c r="L20">
        <f t="shared" si="16"/>
        <v>1011804</v>
      </c>
      <c r="M20">
        <f t="shared" si="17"/>
        <v>6</v>
      </c>
      <c r="N20">
        <f t="shared" si="18"/>
        <v>1011805</v>
      </c>
      <c r="O20">
        <f t="shared" si="19"/>
        <v>7</v>
      </c>
      <c r="P20">
        <f t="shared" si="20"/>
        <v>1011806</v>
      </c>
      <c r="Q20">
        <f t="shared" si="21"/>
        <v>8</v>
      </c>
      <c r="R20">
        <f t="shared" si="22"/>
        <v>1011807</v>
      </c>
      <c r="S20">
        <f t="shared" si="23"/>
        <v>9</v>
      </c>
      <c r="T20">
        <f t="shared" si="24"/>
        <v>1011808</v>
      </c>
    </row>
    <row r="21" spans="1:20" x14ac:dyDescent="0.15">
      <c r="A21">
        <f t="shared" si="11"/>
        <v>1011901</v>
      </c>
      <c r="B21">
        <v>10119</v>
      </c>
      <c r="C21">
        <v>1</v>
      </c>
      <c r="D21">
        <v>1</v>
      </c>
      <c r="E21">
        <f t="shared" si="0"/>
        <v>1011901</v>
      </c>
      <c r="F21">
        <v>2</v>
      </c>
      <c r="G21">
        <v>3</v>
      </c>
      <c r="H21">
        <f t="shared" si="12"/>
        <v>1011902</v>
      </c>
      <c r="I21">
        <f t="shared" si="13"/>
        <v>4</v>
      </c>
      <c r="J21">
        <f t="shared" si="14"/>
        <v>1011903</v>
      </c>
      <c r="K21">
        <f t="shared" si="15"/>
        <v>5</v>
      </c>
      <c r="L21">
        <f t="shared" si="16"/>
        <v>1011904</v>
      </c>
      <c r="M21">
        <f t="shared" si="17"/>
        <v>6</v>
      </c>
      <c r="N21">
        <f t="shared" si="18"/>
        <v>1011905</v>
      </c>
      <c r="O21">
        <f t="shared" si="19"/>
        <v>7</v>
      </c>
      <c r="P21">
        <f t="shared" si="20"/>
        <v>1011906</v>
      </c>
      <c r="Q21">
        <f t="shared" si="21"/>
        <v>8</v>
      </c>
      <c r="R21">
        <f t="shared" si="22"/>
        <v>1011907</v>
      </c>
      <c r="S21">
        <f t="shared" si="23"/>
        <v>9</v>
      </c>
      <c r="T21">
        <f t="shared" si="24"/>
        <v>1011908</v>
      </c>
    </row>
    <row r="22" spans="1:20" x14ac:dyDescent="0.15">
      <c r="A22">
        <f t="shared" si="11"/>
        <v>1012001</v>
      </c>
      <c r="B22">
        <v>10120</v>
      </c>
      <c r="C22">
        <v>1</v>
      </c>
      <c r="D22">
        <v>1</v>
      </c>
      <c r="E22">
        <f t="shared" si="0"/>
        <v>1012001</v>
      </c>
      <c r="F22">
        <v>2</v>
      </c>
      <c r="G22">
        <v>3</v>
      </c>
      <c r="H22">
        <f t="shared" si="12"/>
        <v>1012002</v>
      </c>
      <c r="I22">
        <f t="shared" si="13"/>
        <v>4</v>
      </c>
      <c r="J22">
        <f t="shared" si="14"/>
        <v>1012003</v>
      </c>
      <c r="K22">
        <f t="shared" si="15"/>
        <v>5</v>
      </c>
      <c r="L22">
        <f t="shared" si="16"/>
        <v>1012004</v>
      </c>
      <c r="M22">
        <f t="shared" si="17"/>
        <v>6</v>
      </c>
      <c r="N22">
        <f t="shared" si="18"/>
        <v>1012005</v>
      </c>
      <c r="O22">
        <f t="shared" si="19"/>
        <v>7</v>
      </c>
      <c r="P22">
        <f t="shared" si="20"/>
        <v>1012006</v>
      </c>
      <c r="Q22">
        <f t="shared" si="21"/>
        <v>8</v>
      </c>
      <c r="R22">
        <f t="shared" si="22"/>
        <v>1012007</v>
      </c>
      <c r="S22">
        <f t="shared" si="23"/>
        <v>9</v>
      </c>
      <c r="T22">
        <f t="shared" si="24"/>
        <v>1012008</v>
      </c>
    </row>
    <row r="23" spans="1:20" x14ac:dyDescent="0.15">
      <c r="A23">
        <f t="shared" si="11"/>
        <v>1012101</v>
      </c>
      <c r="B23">
        <v>10121</v>
      </c>
      <c r="C23">
        <v>1</v>
      </c>
      <c r="D23">
        <v>1</v>
      </c>
      <c r="E23">
        <f t="shared" si="0"/>
        <v>1012101</v>
      </c>
      <c r="F23">
        <v>2</v>
      </c>
      <c r="G23">
        <v>3</v>
      </c>
      <c r="H23">
        <f t="shared" si="12"/>
        <v>1012102</v>
      </c>
      <c r="I23">
        <f t="shared" si="13"/>
        <v>4</v>
      </c>
      <c r="J23">
        <f t="shared" si="14"/>
        <v>1012103</v>
      </c>
      <c r="K23">
        <f t="shared" si="15"/>
        <v>5</v>
      </c>
      <c r="L23">
        <f t="shared" si="16"/>
        <v>1012104</v>
      </c>
      <c r="M23">
        <f t="shared" si="17"/>
        <v>6</v>
      </c>
      <c r="N23">
        <f t="shared" si="18"/>
        <v>1012105</v>
      </c>
      <c r="O23">
        <f t="shared" si="19"/>
        <v>7</v>
      </c>
      <c r="P23">
        <f t="shared" si="20"/>
        <v>1012106</v>
      </c>
      <c r="Q23">
        <f t="shared" si="21"/>
        <v>8</v>
      </c>
      <c r="R23">
        <f t="shared" si="22"/>
        <v>1012107</v>
      </c>
      <c r="S23">
        <f t="shared" si="23"/>
        <v>9</v>
      </c>
      <c r="T23">
        <f t="shared" si="24"/>
        <v>1012108</v>
      </c>
    </row>
    <row r="24" spans="1:20" x14ac:dyDescent="0.15">
      <c r="A24">
        <f t="shared" si="11"/>
        <v>1012201</v>
      </c>
      <c r="B24">
        <v>10122</v>
      </c>
      <c r="C24">
        <v>1</v>
      </c>
      <c r="D24">
        <v>1</v>
      </c>
      <c r="E24">
        <f t="shared" si="0"/>
        <v>1012201</v>
      </c>
      <c r="F24">
        <v>2</v>
      </c>
      <c r="G24">
        <v>3</v>
      </c>
      <c r="H24">
        <f t="shared" si="12"/>
        <v>1012202</v>
      </c>
      <c r="I24">
        <f t="shared" si="13"/>
        <v>4</v>
      </c>
      <c r="J24">
        <f t="shared" si="14"/>
        <v>1012203</v>
      </c>
      <c r="K24">
        <f t="shared" si="15"/>
        <v>5</v>
      </c>
      <c r="L24">
        <f t="shared" si="16"/>
        <v>1012204</v>
      </c>
      <c r="M24">
        <f t="shared" si="17"/>
        <v>6</v>
      </c>
      <c r="N24">
        <f t="shared" si="18"/>
        <v>1012205</v>
      </c>
      <c r="O24">
        <f t="shared" si="19"/>
        <v>7</v>
      </c>
      <c r="P24">
        <f t="shared" si="20"/>
        <v>1012206</v>
      </c>
      <c r="Q24">
        <f t="shared" si="21"/>
        <v>8</v>
      </c>
      <c r="R24">
        <f t="shared" si="22"/>
        <v>1012207</v>
      </c>
      <c r="S24">
        <f t="shared" si="23"/>
        <v>9</v>
      </c>
      <c r="T24">
        <f t="shared" si="24"/>
        <v>1012208</v>
      </c>
    </row>
    <row r="25" spans="1:20" x14ac:dyDescent="0.15">
      <c r="A25">
        <f t="shared" si="11"/>
        <v>1012301</v>
      </c>
      <c r="B25">
        <v>10123</v>
      </c>
      <c r="C25">
        <v>1</v>
      </c>
      <c r="D25">
        <v>1</v>
      </c>
      <c r="E25">
        <f t="shared" si="0"/>
        <v>1012301</v>
      </c>
      <c r="F25">
        <v>2</v>
      </c>
      <c r="G25">
        <v>3</v>
      </c>
      <c r="H25">
        <f t="shared" si="12"/>
        <v>1012302</v>
      </c>
      <c r="I25">
        <f t="shared" si="13"/>
        <v>4</v>
      </c>
      <c r="J25">
        <f t="shared" si="14"/>
        <v>1012303</v>
      </c>
      <c r="K25">
        <f t="shared" si="15"/>
        <v>5</v>
      </c>
      <c r="L25">
        <f t="shared" si="16"/>
        <v>1012304</v>
      </c>
      <c r="M25">
        <f t="shared" si="17"/>
        <v>6</v>
      </c>
      <c r="N25">
        <f t="shared" si="18"/>
        <v>1012305</v>
      </c>
      <c r="O25">
        <f t="shared" si="19"/>
        <v>7</v>
      </c>
      <c r="P25">
        <f t="shared" si="20"/>
        <v>1012306</v>
      </c>
      <c r="Q25">
        <f t="shared" si="21"/>
        <v>8</v>
      </c>
      <c r="R25">
        <f t="shared" si="22"/>
        <v>1012307</v>
      </c>
      <c r="S25">
        <f t="shared" si="23"/>
        <v>9</v>
      </c>
      <c r="T25">
        <f t="shared" si="24"/>
        <v>1012308</v>
      </c>
    </row>
    <row r="26" spans="1:20" x14ac:dyDescent="0.15">
      <c r="A26">
        <f t="shared" si="11"/>
        <v>1012401</v>
      </c>
      <c r="B26">
        <v>10124</v>
      </c>
      <c r="C26">
        <v>1</v>
      </c>
      <c r="D26">
        <v>1</v>
      </c>
      <c r="E26">
        <f t="shared" si="0"/>
        <v>1012401</v>
      </c>
      <c r="F26">
        <v>2</v>
      </c>
      <c r="G26">
        <v>3</v>
      </c>
      <c r="H26">
        <f t="shared" si="12"/>
        <v>1012402</v>
      </c>
      <c r="I26">
        <f t="shared" si="13"/>
        <v>4</v>
      </c>
      <c r="J26">
        <f t="shared" si="14"/>
        <v>1012403</v>
      </c>
      <c r="K26">
        <f t="shared" si="15"/>
        <v>5</v>
      </c>
      <c r="L26">
        <f t="shared" si="16"/>
        <v>1012404</v>
      </c>
      <c r="M26">
        <f t="shared" si="17"/>
        <v>6</v>
      </c>
      <c r="N26">
        <f t="shared" si="18"/>
        <v>1012405</v>
      </c>
      <c r="O26">
        <f t="shared" si="19"/>
        <v>7</v>
      </c>
      <c r="P26">
        <f t="shared" si="20"/>
        <v>1012406</v>
      </c>
      <c r="Q26">
        <f t="shared" si="21"/>
        <v>8</v>
      </c>
      <c r="R26">
        <f t="shared" si="22"/>
        <v>1012407</v>
      </c>
      <c r="S26">
        <f t="shared" si="23"/>
        <v>9</v>
      </c>
      <c r="T26">
        <f t="shared" si="24"/>
        <v>1012408</v>
      </c>
    </row>
    <row r="27" spans="1:20" x14ac:dyDescent="0.15">
      <c r="A27">
        <f t="shared" si="11"/>
        <v>1012501</v>
      </c>
      <c r="B27">
        <v>10125</v>
      </c>
      <c r="C27">
        <v>1</v>
      </c>
      <c r="D27">
        <v>1</v>
      </c>
      <c r="E27">
        <f t="shared" si="0"/>
        <v>1012501</v>
      </c>
      <c r="F27">
        <v>2</v>
      </c>
      <c r="G27">
        <v>3</v>
      </c>
      <c r="H27">
        <f t="shared" si="12"/>
        <v>1012502</v>
      </c>
      <c r="I27">
        <f t="shared" si="13"/>
        <v>4</v>
      </c>
      <c r="J27">
        <f t="shared" si="14"/>
        <v>1012503</v>
      </c>
      <c r="K27">
        <f t="shared" si="15"/>
        <v>5</v>
      </c>
      <c r="L27">
        <f t="shared" si="16"/>
        <v>1012504</v>
      </c>
      <c r="M27">
        <f t="shared" si="17"/>
        <v>6</v>
      </c>
      <c r="N27">
        <f t="shared" si="18"/>
        <v>1012505</v>
      </c>
      <c r="O27">
        <f t="shared" si="19"/>
        <v>7</v>
      </c>
      <c r="P27">
        <f t="shared" si="20"/>
        <v>1012506</v>
      </c>
      <c r="Q27">
        <f t="shared" si="21"/>
        <v>8</v>
      </c>
      <c r="R27">
        <f t="shared" si="22"/>
        <v>1012507</v>
      </c>
      <c r="S27">
        <f t="shared" si="23"/>
        <v>9</v>
      </c>
      <c r="T27">
        <f t="shared" si="24"/>
        <v>1012508</v>
      </c>
    </row>
    <row r="28" spans="1:20" x14ac:dyDescent="0.15">
      <c r="A28">
        <f t="shared" si="11"/>
        <v>1012601</v>
      </c>
      <c r="B28">
        <v>10126</v>
      </c>
      <c r="C28">
        <v>1</v>
      </c>
      <c r="D28">
        <v>1</v>
      </c>
      <c r="E28">
        <f t="shared" si="0"/>
        <v>1012601</v>
      </c>
      <c r="F28">
        <v>2</v>
      </c>
      <c r="G28">
        <v>3</v>
      </c>
      <c r="H28">
        <f t="shared" si="12"/>
        <v>1012602</v>
      </c>
      <c r="I28">
        <f t="shared" si="13"/>
        <v>4</v>
      </c>
      <c r="J28">
        <f t="shared" si="14"/>
        <v>1012603</v>
      </c>
      <c r="K28">
        <f t="shared" si="15"/>
        <v>5</v>
      </c>
      <c r="L28">
        <f t="shared" si="16"/>
        <v>1012604</v>
      </c>
      <c r="M28">
        <f t="shared" si="17"/>
        <v>6</v>
      </c>
      <c r="N28">
        <f t="shared" si="18"/>
        <v>1012605</v>
      </c>
      <c r="O28">
        <f t="shared" si="19"/>
        <v>7</v>
      </c>
      <c r="P28">
        <f t="shared" si="20"/>
        <v>1012606</v>
      </c>
      <c r="Q28">
        <f t="shared" si="21"/>
        <v>8</v>
      </c>
      <c r="R28">
        <f t="shared" si="22"/>
        <v>1012607</v>
      </c>
      <c r="S28">
        <f t="shared" si="23"/>
        <v>9</v>
      </c>
      <c r="T28">
        <f t="shared" si="24"/>
        <v>1012608</v>
      </c>
    </row>
    <row r="29" spans="1:20" x14ac:dyDescent="0.15">
      <c r="A29">
        <f t="shared" si="11"/>
        <v>1012701</v>
      </c>
      <c r="B29">
        <v>10127</v>
      </c>
      <c r="C29">
        <v>1</v>
      </c>
      <c r="D29">
        <v>1</v>
      </c>
      <c r="E29">
        <f t="shared" si="0"/>
        <v>1012701</v>
      </c>
      <c r="F29">
        <v>2</v>
      </c>
      <c r="G29">
        <v>3</v>
      </c>
      <c r="H29">
        <f t="shared" si="12"/>
        <v>1012702</v>
      </c>
      <c r="I29">
        <f t="shared" si="13"/>
        <v>4</v>
      </c>
      <c r="J29">
        <f t="shared" si="14"/>
        <v>1012703</v>
      </c>
      <c r="K29">
        <f t="shared" si="15"/>
        <v>5</v>
      </c>
      <c r="L29">
        <f t="shared" si="16"/>
        <v>1012704</v>
      </c>
      <c r="M29">
        <f t="shared" si="17"/>
        <v>6</v>
      </c>
      <c r="N29">
        <f t="shared" si="18"/>
        <v>1012705</v>
      </c>
      <c r="O29">
        <f t="shared" si="19"/>
        <v>7</v>
      </c>
      <c r="P29">
        <f t="shared" si="20"/>
        <v>1012706</v>
      </c>
      <c r="Q29">
        <f t="shared" si="21"/>
        <v>8</v>
      </c>
      <c r="R29">
        <f t="shared" si="22"/>
        <v>1012707</v>
      </c>
      <c r="S29">
        <f t="shared" si="23"/>
        <v>9</v>
      </c>
      <c r="T29">
        <f t="shared" si="24"/>
        <v>1012708</v>
      </c>
    </row>
    <row r="30" spans="1:20" x14ac:dyDescent="0.15">
      <c r="A30">
        <f t="shared" si="11"/>
        <v>1012801</v>
      </c>
      <c r="B30">
        <v>10128</v>
      </c>
      <c r="C30">
        <v>1</v>
      </c>
      <c r="D30">
        <v>1</v>
      </c>
      <c r="E30">
        <f t="shared" si="0"/>
        <v>1012801</v>
      </c>
      <c r="F30">
        <v>2</v>
      </c>
      <c r="G30">
        <v>3</v>
      </c>
      <c r="H30">
        <f t="shared" si="12"/>
        <v>1012802</v>
      </c>
      <c r="I30">
        <f t="shared" si="13"/>
        <v>4</v>
      </c>
      <c r="J30">
        <f t="shared" si="14"/>
        <v>1012803</v>
      </c>
      <c r="K30">
        <f t="shared" si="15"/>
        <v>5</v>
      </c>
      <c r="L30">
        <f t="shared" si="16"/>
        <v>1012804</v>
      </c>
      <c r="M30">
        <f t="shared" si="17"/>
        <v>6</v>
      </c>
      <c r="N30">
        <f t="shared" si="18"/>
        <v>1012805</v>
      </c>
      <c r="O30">
        <f t="shared" si="19"/>
        <v>7</v>
      </c>
      <c r="P30">
        <f t="shared" si="20"/>
        <v>1012806</v>
      </c>
      <c r="Q30">
        <f t="shared" si="21"/>
        <v>8</v>
      </c>
      <c r="R30">
        <f t="shared" si="22"/>
        <v>1012807</v>
      </c>
      <c r="S30">
        <f t="shared" si="23"/>
        <v>9</v>
      </c>
      <c r="T30">
        <f t="shared" si="24"/>
        <v>1012808</v>
      </c>
    </row>
    <row r="31" spans="1:20" x14ac:dyDescent="0.15">
      <c r="A31">
        <f t="shared" si="11"/>
        <v>1012901</v>
      </c>
      <c r="B31">
        <v>10129</v>
      </c>
      <c r="C31">
        <v>1</v>
      </c>
      <c r="D31">
        <v>1</v>
      </c>
      <c r="E31">
        <f t="shared" si="0"/>
        <v>1012901</v>
      </c>
      <c r="F31">
        <v>2</v>
      </c>
      <c r="G31">
        <v>3</v>
      </c>
      <c r="H31">
        <f t="shared" si="12"/>
        <v>1012902</v>
      </c>
      <c r="I31">
        <f t="shared" si="13"/>
        <v>4</v>
      </c>
      <c r="J31">
        <f t="shared" si="14"/>
        <v>1012903</v>
      </c>
      <c r="K31">
        <f t="shared" si="15"/>
        <v>5</v>
      </c>
      <c r="L31">
        <f t="shared" si="16"/>
        <v>1012904</v>
      </c>
      <c r="M31">
        <f t="shared" si="17"/>
        <v>6</v>
      </c>
      <c r="N31">
        <f t="shared" si="18"/>
        <v>1012905</v>
      </c>
      <c r="O31">
        <f t="shared" si="19"/>
        <v>7</v>
      </c>
      <c r="P31">
        <f t="shared" si="20"/>
        <v>1012906</v>
      </c>
      <c r="Q31">
        <f t="shared" si="21"/>
        <v>8</v>
      </c>
      <c r="R31">
        <f t="shared" si="22"/>
        <v>1012907</v>
      </c>
      <c r="S31">
        <f t="shared" si="23"/>
        <v>9</v>
      </c>
      <c r="T31">
        <f t="shared" si="24"/>
        <v>1012908</v>
      </c>
    </row>
    <row r="32" spans="1:20" x14ac:dyDescent="0.15">
      <c r="A32">
        <f t="shared" si="11"/>
        <v>1013001</v>
      </c>
      <c r="B32">
        <v>10130</v>
      </c>
      <c r="C32">
        <v>1</v>
      </c>
      <c r="D32">
        <v>1</v>
      </c>
      <c r="E32">
        <f t="shared" si="0"/>
        <v>1013001</v>
      </c>
      <c r="F32">
        <v>2</v>
      </c>
      <c r="G32">
        <v>3</v>
      </c>
      <c r="H32">
        <f t="shared" si="12"/>
        <v>1013002</v>
      </c>
      <c r="I32">
        <f t="shared" si="13"/>
        <v>4</v>
      </c>
      <c r="J32">
        <f t="shared" si="14"/>
        <v>1013003</v>
      </c>
      <c r="K32">
        <f t="shared" si="15"/>
        <v>5</v>
      </c>
      <c r="L32">
        <f t="shared" si="16"/>
        <v>1013004</v>
      </c>
      <c r="M32">
        <f t="shared" si="17"/>
        <v>6</v>
      </c>
      <c r="N32">
        <f t="shared" si="18"/>
        <v>1013005</v>
      </c>
      <c r="O32">
        <f t="shared" si="19"/>
        <v>7</v>
      </c>
      <c r="P32">
        <f t="shared" si="20"/>
        <v>1013006</v>
      </c>
      <c r="Q32">
        <f t="shared" si="21"/>
        <v>8</v>
      </c>
      <c r="R32">
        <f t="shared" si="22"/>
        <v>1013007</v>
      </c>
      <c r="S32">
        <f t="shared" si="23"/>
        <v>9</v>
      </c>
      <c r="T32">
        <f t="shared" si="24"/>
        <v>1013008</v>
      </c>
    </row>
    <row r="33" spans="1:20" x14ac:dyDescent="0.15">
      <c r="A33">
        <f t="shared" si="11"/>
        <v>1013101</v>
      </c>
      <c r="B33">
        <v>10131</v>
      </c>
      <c r="C33">
        <v>1</v>
      </c>
      <c r="D33">
        <v>1</v>
      </c>
      <c r="E33">
        <f t="shared" si="0"/>
        <v>1013101</v>
      </c>
      <c r="F33">
        <v>2</v>
      </c>
      <c r="G33">
        <v>3</v>
      </c>
      <c r="H33">
        <f t="shared" si="12"/>
        <v>1013102</v>
      </c>
      <c r="I33">
        <f t="shared" si="13"/>
        <v>4</v>
      </c>
      <c r="J33">
        <f t="shared" si="14"/>
        <v>1013103</v>
      </c>
      <c r="K33">
        <f t="shared" si="15"/>
        <v>5</v>
      </c>
      <c r="L33">
        <f t="shared" si="16"/>
        <v>1013104</v>
      </c>
      <c r="M33">
        <f t="shared" si="17"/>
        <v>6</v>
      </c>
      <c r="N33">
        <f t="shared" si="18"/>
        <v>1013105</v>
      </c>
      <c r="O33">
        <f t="shared" si="19"/>
        <v>7</v>
      </c>
      <c r="P33">
        <f t="shared" si="20"/>
        <v>1013106</v>
      </c>
      <c r="Q33">
        <f t="shared" si="21"/>
        <v>8</v>
      </c>
      <c r="R33">
        <f t="shared" si="22"/>
        <v>1013107</v>
      </c>
      <c r="S33">
        <f t="shared" si="23"/>
        <v>9</v>
      </c>
      <c r="T33">
        <f t="shared" si="24"/>
        <v>1013108</v>
      </c>
    </row>
    <row r="34" spans="1:20" x14ac:dyDescent="0.15">
      <c r="A34">
        <f t="shared" si="11"/>
        <v>1013201</v>
      </c>
      <c r="B34">
        <v>10132</v>
      </c>
      <c r="C34">
        <v>1</v>
      </c>
      <c r="D34">
        <v>1</v>
      </c>
      <c r="E34">
        <f t="shared" si="0"/>
        <v>1013201</v>
      </c>
      <c r="F34">
        <v>2</v>
      </c>
      <c r="G34">
        <v>3</v>
      </c>
      <c r="H34">
        <f t="shared" si="12"/>
        <v>1013202</v>
      </c>
      <c r="I34">
        <f t="shared" si="13"/>
        <v>4</v>
      </c>
      <c r="J34">
        <f t="shared" si="14"/>
        <v>1013203</v>
      </c>
      <c r="K34">
        <f t="shared" si="15"/>
        <v>5</v>
      </c>
      <c r="L34">
        <f t="shared" si="16"/>
        <v>1013204</v>
      </c>
      <c r="M34">
        <f t="shared" si="17"/>
        <v>6</v>
      </c>
      <c r="N34">
        <f t="shared" si="18"/>
        <v>1013205</v>
      </c>
      <c r="O34">
        <f t="shared" si="19"/>
        <v>7</v>
      </c>
      <c r="P34">
        <f t="shared" si="20"/>
        <v>1013206</v>
      </c>
      <c r="Q34">
        <f t="shared" si="21"/>
        <v>8</v>
      </c>
      <c r="R34">
        <f t="shared" si="22"/>
        <v>1013207</v>
      </c>
      <c r="S34">
        <f t="shared" si="23"/>
        <v>9</v>
      </c>
      <c r="T34">
        <f t="shared" si="24"/>
        <v>1013208</v>
      </c>
    </row>
    <row r="35" spans="1:20" x14ac:dyDescent="0.15">
      <c r="A35">
        <f t="shared" si="11"/>
        <v>1013301</v>
      </c>
      <c r="B35">
        <v>10133</v>
      </c>
      <c r="C35">
        <v>1</v>
      </c>
      <c r="D35">
        <v>1</v>
      </c>
      <c r="E35">
        <f t="shared" si="0"/>
        <v>1013301</v>
      </c>
      <c r="F35">
        <v>2</v>
      </c>
      <c r="G35">
        <v>3</v>
      </c>
      <c r="H35">
        <f t="shared" si="12"/>
        <v>1013302</v>
      </c>
      <c r="I35">
        <f t="shared" si="13"/>
        <v>4</v>
      </c>
      <c r="J35">
        <f t="shared" si="14"/>
        <v>1013303</v>
      </c>
      <c r="K35">
        <f t="shared" si="15"/>
        <v>5</v>
      </c>
      <c r="L35">
        <f t="shared" si="16"/>
        <v>1013304</v>
      </c>
      <c r="M35">
        <f t="shared" si="17"/>
        <v>6</v>
      </c>
      <c r="N35">
        <f t="shared" si="18"/>
        <v>1013305</v>
      </c>
      <c r="O35">
        <f t="shared" si="19"/>
        <v>7</v>
      </c>
      <c r="P35">
        <f t="shared" si="20"/>
        <v>1013306</v>
      </c>
      <c r="Q35">
        <f t="shared" si="21"/>
        <v>8</v>
      </c>
      <c r="R35">
        <f t="shared" si="22"/>
        <v>1013307</v>
      </c>
      <c r="S35">
        <f t="shared" si="23"/>
        <v>9</v>
      </c>
      <c r="T35">
        <f t="shared" si="24"/>
        <v>1013308</v>
      </c>
    </row>
    <row r="36" spans="1:20" x14ac:dyDescent="0.15">
      <c r="A36">
        <f t="shared" si="11"/>
        <v>1013401</v>
      </c>
      <c r="B36">
        <v>10134</v>
      </c>
      <c r="C36">
        <v>1</v>
      </c>
      <c r="D36">
        <v>1</v>
      </c>
      <c r="E36">
        <f t="shared" si="0"/>
        <v>1013401</v>
      </c>
      <c r="F36">
        <v>2</v>
      </c>
      <c r="G36">
        <v>3</v>
      </c>
      <c r="H36">
        <f t="shared" si="12"/>
        <v>1013402</v>
      </c>
      <c r="I36">
        <f t="shared" si="13"/>
        <v>4</v>
      </c>
      <c r="J36">
        <f t="shared" si="14"/>
        <v>1013403</v>
      </c>
      <c r="K36">
        <f t="shared" si="15"/>
        <v>5</v>
      </c>
      <c r="L36">
        <f t="shared" si="16"/>
        <v>1013404</v>
      </c>
      <c r="M36">
        <f t="shared" si="17"/>
        <v>6</v>
      </c>
      <c r="N36">
        <f t="shared" si="18"/>
        <v>1013405</v>
      </c>
      <c r="O36">
        <f t="shared" si="19"/>
        <v>7</v>
      </c>
      <c r="P36">
        <f t="shared" si="20"/>
        <v>1013406</v>
      </c>
      <c r="Q36">
        <f t="shared" si="21"/>
        <v>8</v>
      </c>
      <c r="R36">
        <f t="shared" si="22"/>
        <v>1013407</v>
      </c>
      <c r="S36">
        <f t="shared" si="23"/>
        <v>9</v>
      </c>
      <c r="T36">
        <f t="shared" si="24"/>
        <v>1013408</v>
      </c>
    </row>
    <row r="37" spans="1:20" x14ac:dyDescent="0.15">
      <c r="D37" s="1"/>
      <c r="E37" s="1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2</vt:i4>
      </vt:variant>
    </vt:vector>
  </HeadingPairs>
  <TitlesOfParts>
    <vt:vector size="11" baseType="lpstr">
      <vt:lpstr>工作表1</vt:lpstr>
      <vt:lpstr>Sheet6</vt:lpstr>
      <vt:lpstr>Sheet4</vt:lpstr>
      <vt:lpstr>Sheet5</vt:lpstr>
      <vt:lpstr>Sheet1</vt:lpstr>
      <vt:lpstr>Sheet2</vt:lpstr>
      <vt:lpstr>辅助表</vt:lpstr>
      <vt:lpstr>注释</vt:lpstr>
      <vt:lpstr>Sheet3</vt:lpstr>
      <vt:lpstr>怪物头像</vt:lpstr>
      <vt:lpstr>首次掉落</vt:lpstr>
    </vt:vector>
  </TitlesOfParts>
  <Company>amazingfinger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xiaoliang shang</dc:creator>
  <cp:lastModifiedBy>Windows User</cp:lastModifiedBy>
  <dcterms:created xsi:type="dcterms:W3CDTF">2015-07-22T08:59:00Z</dcterms:created>
  <dcterms:modified xsi:type="dcterms:W3CDTF">2017-07-11T13:03:16Z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2052-9.1.0.5119</vt:lpwstr>
  </property>
</Properties>
</file>