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event" sheetId="2" r:id="rId2"/>
    <sheet name="Sheet2" sheetId="3" r:id="rId3"/>
    <sheet name="楼1" sheetId="4" r:id="rId4"/>
    <sheet name="楼2" sheetId="5" r:id="rId5"/>
    <sheet name="楼3" sheetId="6" r:id="rId6"/>
  </sheets>
  <calcPr calcId="152511"/>
</workbook>
</file>

<file path=xl/calcChain.xml><?xml version="1.0" encoding="utf-8"?>
<calcChain xmlns="http://schemas.openxmlformats.org/spreadsheetml/2006/main">
  <c r="T95" i="1" l="1"/>
  <c r="V95" i="1" s="1"/>
  <c r="Z102" i="1"/>
  <c r="Z105" i="1"/>
  <c r="Z107" i="1"/>
  <c r="Z115" i="1"/>
  <c r="Z124" i="1"/>
  <c r="Z135" i="1"/>
  <c r="Z137" i="1"/>
  <c r="Z145" i="1"/>
  <c r="Z150" i="1"/>
  <c r="Z188" i="1"/>
  <c r="Z189" i="1"/>
  <c r="Z190" i="1"/>
  <c r="Z191" i="1"/>
  <c r="Z192" i="1"/>
  <c r="P65" i="6" l="1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O3" i="6"/>
  <c r="P64" i="5" l="1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5" i="5"/>
  <c r="O3" i="5"/>
  <c r="B3" i="3"/>
  <c r="R20" i="3" l="1"/>
  <c r="Y192" i="1" l="1"/>
  <c r="Y191" i="1"/>
  <c r="Y190" i="1"/>
  <c r="Y189" i="1"/>
  <c r="Y188" i="1"/>
  <c r="Y187" i="1"/>
  <c r="Z187" i="1" s="1"/>
  <c r="Y186" i="1"/>
  <c r="Z186" i="1" s="1"/>
  <c r="Y185" i="1"/>
  <c r="Z185" i="1" s="1"/>
  <c r="Y184" i="1"/>
  <c r="Z184" i="1" s="1"/>
  <c r="Y183" i="1"/>
  <c r="Z183" i="1" s="1"/>
  <c r="Y182" i="1"/>
  <c r="Z182" i="1" s="1"/>
  <c r="Y181" i="1"/>
  <c r="Z181" i="1" s="1"/>
  <c r="Y180" i="1"/>
  <c r="Z180" i="1" s="1"/>
  <c r="Y179" i="1"/>
  <c r="Z179" i="1" s="1"/>
  <c r="Y178" i="1"/>
  <c r="Z178" i="1" s="1"/>
  <c r="Y177" i="1"/>
  <c r="Z177" i="1" s="1"/>
  <c r="Y176" i="1"/>
  <c r="Z176" i="1" s="1"/>
  <c r="Y175" i="1"/>
  <c r="Z175" i="1" s="1"/>
  <c r="Y174" i="1"/>
  <c r="Z174" i="1" s="1"/>
  <c r="Y173" i="1"/>
  <c r="Z173" i="1" s="1"/>
  <c r="Y172" i="1"/>
  <c r="Z172" i="1" s="1"/>
  <c r="Y171" i="1"/>
  <c r="Z171" i="1" s="1"/>
  <c r="Y170" i="1"/>
  <c r="Z170" i="1" s="1"/>
  <c r="Y169" i="1"/>
  <c r="Z169" i="1" s="1"/>
  <c r="Y168" i="1"/>
  <c r="Z168" i="1" s="1"/>
  <c r="Y167" i="1"/>
  <c r="Z167" i="1" s="1"/>
  <c r="Y166" i="1"/>
  <c r="Z166" i="1" s="1"/>
  <c r="Y165" i="1"/>
  <c r="Z165" i="1" s="1"/>
  <c r="Y164" i="1"/>
  <c r="Z164" i="1" s="1"/>
  <c r="Y163" i="1"/>
  <c r="Z163" i="1" s="1"/>
  <c r="Y162" i="1"/>
  <c r="Z162" i="1" s="1"/>
  <c r="Y161" i="1"/>
  <c r="Z161" i="1" s="1"/>
  <c r="Y160" i="1"/>
  <c r="Z160" i="1" s="1"/>
  <c r="Y159" i="1"/>
  <c r="Z159" i="1" s="1"/>
  <c r="Y158" i="1"/>
  <c r="Z158" i="1" s="1"/>
  <c r="Y157" i="1"/>
  <c r="Z157" i="1" s="1"/>
  <c r="Y156" i="1"/>
  <c r="Z156" i="1" s="1"/>
  <c r="Y155" i="1"/>
  <c r="Z155" i="1" s="1"/>
  <c r="Y154" i="1"/>
  <c r="Z154" i="1" s="1"/>
  <c r="Y153" i="1"/>
  <c r="Z153" i="1" s="1"/>
  <c r="Y152" i="1"/>
  <c r="Z152" i="1" s="1"/>
  <c r="Y151" i="1"/>
  <c r="Z151" i="1" s="1"/>
  <c r="Y150" i="1"/>
  <c r="Y149" i="1"/>
  <c r="Z149" i="1" s="1"/>
  <c r="Y148" i="1"/>
  <c r="Z148" i="1" s="1"/>
  <c r="Y147" i="1"/>
  <c r="Z147" i="1" s="1"/>
  <c r="Y146" i="1"/>
  <c r="Z146" i="1" s="1"/>
  <c r="Y145" i="1"/>
  <c r="Y144" i="1"/>
  <c r="Z144" i="1" s="1"/>
  <c r="Y143" i="1"/>
  <c r="Z143" i="1" s="1"/>
  <c r="Y142" i="1"/>
  <c r="Z142" i="1" s="1"/>
  <c r="Y141" i="1"/>
  <c r="Z141" i="1" s="1"/>
  <c r="Y140" i="1"/>
  <c r="Z140" i="1" s="1"/>
  <c r="Y139" i="1"/>
  <c r="Z139" i="1" s="1"/>
  <c r="Y138" i="1"/>
  <c r="Z138" i="1" s="1"/>
  <c r="Y137" i="1"/>
  <c r="Y136" i="1"/>
  <c r="Z136" i="1" s="1"/>
  <c r="Y135" i="1"/>
  <c r="Y134" i="1"/>
  <c r="Z134" i="1" s="1"/>
  <c r="Y133" i="1"/>
  <c r="Z133" i="1" s="1"/>
  <c r="Y132" i="1"/>
  <c r="Z132" i="1" s="1"/>
  <c r="Y131" i="1"/>
  <c r="Z131" i="1" s="1"/>
  <c r="Y130" i="1"/>
  <c r="Z130" i="1" s="1"/>
  <c r="Y129" i="1"/>
  <c r="Z129" i="1" s="1"/>
  <c r="Y128" i="1"/>
  <c r="Z128" i="1" s="1"/>
  <c r="Y127" i="1"/>
  <c r="Z127" i="1" s="1"/>
  <c r="Y126" i="1"/>
  <c r="Z126" i="1" s="1"/>
  <c r="Y125" i="1"/>
  <c r="Z125" i="1" s="1"/>
  <c r="Y124" i="1"/>
  <c r="Y123" i="1"/>
  <c r="Z123" i="1" s="1"/>
  <c r="Y122" i="1"/>
  <c r="Z122" i="1" s="1"/>
  <c r="Y121" i="1"/>
  <c r="Z121" i="1" s="1"/>
  <c r="Y120" i="1"/>
  <c r="Z120" i="1" s="1"/>
  <c r="Y119" i="1"/>
  <c r="Z119" i="1" s="1"/>
  <c r="Y118" i="1"/>
  <c r="Z118" i="1" s="1"/>
  <c r="Y117" i="1"/>
  <c r="Z117" i="1" s="1"/>
  <c r="Y116" i="1"/>
  <c r="Z116" i="1" s="1"/>
  <c r="Y115" i="1"/>
  <c r="Y114" i="1"/>
  <c r="Z114" i="1" s="1"/>
  <c r="Y113" i="1"/>
  <c r="Z113" i="1" s="1"/>
  <c r="Y112" i="1"/>
  <c r="Z112" i="1" s="1"/>
  <c r="Y111" i="1"/>
  <c r="Z111" i="1" s="1"/>
  <c r="Y110" i="1"/>
  <c r="Z110" i="1" s="1"/>
  <c r="Y109" i="1"/>
  <c r="Z109" i="1" s="1"/>
  <c r="Y108" i="1"/>
  <c r="Z108" i="1" s="1"/>
  <c r="Y107" i="1"/>
  <c r="Y106" i="1"/>
  <c r="Z106" i="1" s="1"/>
  <c r="Y105" i="1"/>
  <c r="Y104" i="1"/>
  <c r="Z104" i="1" s="1"/>
  <c r="Y103" i="1"/>
  <c r="Z103" i="1" s="1"/>
  <c r="Y102" i="1"/>
  <c r="Y101" i="1"/>
  <c r="Z101" i="1" s="1"/>
  <c r="Y100" i="1"/>
  <c r="Z100" i="1" s="1"/>
  <c r="Y99" i="1"/>
  <c r="Z99" i="1" s="1"/>
  <c r="Y98" i="1"/>
  <c r="Z98" i="1" s="1"/>
  <c r="Y97" i="1"/>
  <c r="Z97" i="1" s="1"/>
  <c r="Y96" i="1"/>
  <c r="Z96" i="1" s="1"/>
  <c r="Y95" i="1"/>
  <c r="Z95" i="1" s="1"/>
  <c r="Y94" i="1"/>
  <c r="Z94" i="1" s="1"/>
  <c r="Y93" i="1"/>
  <c r="Z93" i="1" s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0" i="1" l="1"/>
  <c r="Y27" i="1"/>
  <c r="Y25" i="1"/>
  <c r="Y32" i="1"/>
  <c r="Y31" i="1"/>
  <c r="Y29" i="1"/>
  <c r="Y28" i="1"/>
  <c r="Y26" i="1"/>
  <c r="Y24" i="1"/>
  <c r="Y22" i="1"/>
  <c r="Y21" i="1"/>
  <c r="Y20" i="1"/>
  <c r="Y19" i="1"/>
  <c r="Y18" i="1"/>
  <c r="Y17" i="1"/>
  <c r="Y16" i="1"/>
  <c r="Y12" i="1"/>
  <c r="Y11" i="1"/>
  <c r="Y10" i="1"/>
  <c r="Y7" i="1"/>
  <c r="Y9" i="1"/>
  <c r="Y8" i="1"/>
  <c r="Y5" i="1"/>
  <c r="Y4" i="1"/>
  <c r="Y6" i="1"/>
  <c r="Y13" i="1"/>
  <c r="Y14" i="1"/>
  <c r="Y15" i="1"/>
  <c r="Y23" i="1"/>
  <c r="G51" i="3"/>
  <c r="C50" i="3"/>
  <c r="C51" i="3" s="1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Q50" i="3"/>
  <c r="O50" i="3"/>
  <c r="M50" i="3"/>
  <c r="K50" i="3"/>
  <c r="I50" i="3"/>
  <c r="I51" i="3" s="1"/>
  <c r="G50" i="3"/>
  <c r="E50" i="3"/>
  <c r="E51" i="3" s="1"/>
  <c r="G2" i="3"/>
  <c r="H2" i="3"/>
  <c r="F2" i="3"/>
  <c r="E2" i="3"/>
  <c r="R50" i="3" l="1"/>
  <c r="N2" i="3" l="1"/>
  <c r="C2" i="3"/>
  <c r="D2" i="3"/>
  <c r="B63" i="3"/>
  <c r="B61" i="3"/>
  <c r="B62" i="3"/>
  <c r="B64" i="3"/>
  <c r="B65" i="3"/>
  <c r="B66" i="3"/>
  <c r="B60" i="3"/>
  <c r="B59" i="3"/>
  <c r="C3" i="3" l="1"/>
  <c r="D3" i="3"/>
  <c r="E4" i="3"/>
  <c r="L2" i="3"/>
  <c r="L4" i="3" s="1"/>
  <c r="F4" i="3"/>
  <c r="G4" i="3"/>
  <c r="H4" i="3"/>
  <c r="M4" i="3"/>
  <c r="I4" i="3"/>
  <c r="J4" i="3"/>
  <c r="K4" i="3"/>
  <c r="N4" i="3"/>
  <c r="B4" i="3"/>
  <c r="F3" i="3"/>
  <c r="G3" i="3"/>
  <c r="H3" i="3"/>
  <c r="M3" i="3"/>
  <c r="I3" i="3"/>
  <c r="J3" i="3"/>
  <c r="K3" i="3"/>
  <c r="N3" i="3"/>
  <c r="C4" i="3" l="1"/>
  <c r="D4" i="3"/>
  <c r="E3" i="3"/>
  <c r="L3" i="3"/>
  <c r="Y3" i="1" l="1"/>
  <c r="P4" i="1"/>
  <c r="R4" i="1" s="1"/>
  <c r="T4" i="1" s="1"/>
  <c r="V4" i="1" s="1"/>
  <c r="X4" i="1" s="1"/>
  <c r="P3" i="1"/>
  <c r="R3" i="1" s="1"/>
  <c r="T3" i="1" s="1"/>
  <c r="V3" i="1" s="1"/>
  <c r="X3" i="1" s="1"/>
  <c r="P8" i="1"/>
  <c r="R8" i="1" s="1"/>
  <c r="T8" i="1" s="1"/>
  <c r="V8" i="1" s="1"/>
  <c r="X8" i="1" s="1"/>
  <c r="P9" i="1"/>
  <c r="R9" i="1" s="1"/>
  <c r="T9" i="1" s="1"/>
  <c r="V9" i="1" s="1"/>
  <c r="X9" i="1" s="1"/>
  <c r="P10" i="1"/>
  <c r="R10" i="1" s="1"/>
  <c r="T10" i="1" s="1"/>
  <c r="V10" i="1" s="1"/>
  <c r="X10" i="1" s="1"/>
  <c r="P11" i="1"/>
  <c r="R11" i="1" s="1"/>
  <c r="T11" i="1" s="1"/>
  <c r="V11" i="1" s="1"/>
  <c r="X11" i="1" s="1"/>
  <c r="P12" i="1"/>
  <c r="R12" i="1" s="1"/>
  <c r="T12" i="1" s="1"/>
  <c r="V12" i="1" s="1"/>
  <c r="X12" i="1" s="1"/>
  <c r="P13" i="1"/>
  <c r="R13" i="1" s="1"/>
  <c r="T13" i="1" s="1"/>
  <c r="V13" i="1" s="1"/>
  <c r="X13" i="1" s="1"/>
  <c r="P14" i="1"/>
  <c r="R14" i="1" s="1"/>
  <c r="T14" i="1" s="1"/>
  <c r="V14" i="1" s="1"/>
  <c r="X14" i="1" s="1"/>
  <c r="P15" i="1"/>
  <c r="R15" i="1" s="1"/>
  <c r="T15" i="1" s="1"/>
  <c r="V15" i="1" s="1"/>
  <c r="X15" i="1" s="1"/>
  <c r="P16" i="1"/>
  <c r="R16" i="1" s="1"/>
  <c r="T16" i="1" s="1"/>
  <c r="V16" i="1" s="1"/>
  <c r="X16" i="1" s="1"/>
  <c r="P17" i="1"/>
  <c r="R17" i="1" s="1"/>
  <c r="T17" i="1" s="1"/>
  <c r="V17" i="1" s="1"/>
  <c r="X17" i="1" s="1"/>
  <c r="P18" i="1"/>
  <c r="R18" i="1" s="1"/>
  <c r="T18" i="1" s="1"/>
  <c r="V18" i="1" s="1"/>
  <c r="X18" i="1" s="1"/>
  <c r="P19" i="1"/>
  <c r="R19" i="1" s="1"/>
  <c r="T19" i="1" s="1"/>
  <c r="V19" i="1" s="1"/>
  <c r="X19" i="1" s="1"/>
  <c r="P20" i="1"/>
  <c r="R20" i="1" s="1"/>
  <c r="T20" i="1" s="1"/>
  <c r="V20" i="1" s="1"/>
  <c r="X20" i="1" s="1"/>
  <c r="P21" i="1"/>
  <c r="R21" i="1" s="1"/>
  <c r="T21" i="1" s="1"/>
  <c r="V21" i="1" s="1"/>
  <c r="X21" i="1" s="1"/>
  <c r="P22" i="1"/>
  <c r="R22" i="1" s="1"/>
  <c r="T22" i="1" s="1"/>
  <c r="V22" i="1" s="1"/>
  <c r="X22" i="1" s="1"/>
  <c r="P23" i="1"/>
  <c r="R23" i="1" s="1"/>
  <c r="T23" i="1" s="1"/>
  <c r="V23" i="1" s="1"/>
  <c r="X23" i="1" s="1"/>
  <c r="P24" i="1"/>
  <c r="R24" i="1" s="1"/>
  <c r="T24" i="1" s="1"/>
  <c r="V24" i="1" s="1"/>
  <c r="X24" i="1" s="1"/>
  <c r="P25" i="1"/>
  <c r="R25" i="1" s="1"/>
  <c r="T25" i="1" s="1"/>
  <c r="V25" i="1" s="1"/>
  <c r="X25" i="1" s="1"/>
  <c r="P26" i="1"/>
  <c r="R26" i="1" s="1"/>
  <c r="T26" i="1" s="1"/>
  <c r="V26" i="1" s="1"/>
  <c r="X26" i="1" s="1"/>
  <c r="P27" i="1"/>
  <c r="R27" i="1" s="1"/>
  <c r="T27" i="1" s="1"/>
  <c r="V27" i="1" s="1"/>
  <c r="X27" i="1" s="1"/>
  <c r="P28" i="1"/>
  <c r="R28" i="1" s="1"/>
  <c r="T28" i="1" s="1"/>
  <c r="V28" i="1" s="1"/>
  <c r="X28" i="1" s="1"/>
  <c r="P29" i="1"/>
  <c r="R29" i="1" s="1"/>
  <c r="T29" i="1" s="1"/>
  <c r="V29" i="1" s="1"/>
  <c r="X29" i="1" s="1"/>
  <c r="P30" i="1"/>
  <c r="R30" i="1" s="1"/>
  <c r="T30" i="1" s="1"/>
  <c r="V30" i="1" s="1"/>
  <c r="X30" i="1" s="1"/>
  <c r="P31" i="1"/>
  <c r="R31" i="1" s="1"/>
  <c r="T31" i="1" s="1"/>
  <c r="V31" i="1" s="1"/>
  <c r="X31" i="1" s="1"/>
  <c r="P32" i="1"/>
  <c r="R32" i="1" s="1"/>
  <c r="T32" i="1" s="1"/>
  <c r="V32" i="1" s="1"/>
  <c r="X32" i="1" s="1"/>
  <c r="P33" i="1"/>
  <c r="R33" i="1" s="1"/>
  <c r="T33" i="1" s="1"/>
  <c r="V33" i="1" s="1"/>
  <c r="X33" i="1" s="1"/>
  <c r="P34" i="1"/>
  <c r="R34" i="1" s="1"/>
  <c r="T34" i="1" s="1"/>
  <c r="V34" i="1" s="1"/>
  <c r="X34" i="1" s="1"/>
  <c r="P35" i="1"/>
  <c r="R35" i="1" s="1"/>
  <c r="T35" i="1" s="1"/>
  <c r="V35" i="1" s="1"/>
  <c r="X35" i="1" s="1"/>
  <c r="P36" i="1"/>
  <c r="R36" i="1" s="1"/>
  <c r="T36" i="1" s="1"/>
  <c r="V36" i="1" s="1"/>
  <c r="X36" i="1" s="1"/>
  <c r="P37" i="1"/>
  <c r="R37" i="1" s="1"/>
  <c r="T37" i="1" s="1"/>
  <c r="V37" i="1" s="1"/>
  <c r="X37" i="1" s="1"/>
  <c r="P38" i="1"/>
  <c r="R38" i="1" s="1"/>
  <c r="T38" i="1" s="1"/>
  <c r="V38" i="1" s="1"/>
  <c r="X38" i="1" s="1"/>
  <c r="P39" i="1"/>
  <c r="R39" i="1" s="1"/>
  <c r="T39" i="1" s="1"/>
  <c r="V39" i="1" s="1"/>
  <c r="X39" i="1" s="1"/>
  <c r="P40" i="1"/>
  <c r="R40" i="1" s="1"/>
  <c r="T40" i="1" s="1"/>
  <c r="V40" i="1" s="1"/>
  <c r="X40" i="1" s="1"/>
  <c r="P41" i="1"/>
  <c r="R41" i="1" s="1"/>
  <c r="T41" i="1" s="1"/>
  <c r="V41" i="1" s="1"/>
  <c r="X41" i="1" s="1"/>
  <c r="P42" i="1"/>
  <c r="R42" i="1" s="1"/>
  <c r="T42" i="1" s="1"/>
  <c r="V42" i="1" s="1"/>
  <c r="X42" i="1" s="1"/>
  <c r="P43" i="1"/>
  <c r="R43" i="1" s="1"/>
  <c r="T43" i="1" s="1"/>
  <c r="V43" i="1" s="1"/>
  <c r="X43" i="1" s="1"/>
  <c r="P44" i="1"/>
  <c r="R44" i="1" s="1"/>
  <c r="T44" i="1" s="1"/>
  <c r="V44" i="1" s="1"/>
  <c r="X44" i="1" s="1"/>
  <c r="P45" i="1"/>
  <c r="R45" i="1" s="1"/>
  <c r="T45" i="1" s="1"/>
  <c r="V45" i="1" s="1"/>
  <c r="X45" i="1" s="1"/>
  <c r="P46" i="1"/>
  <c r="R46" i="1" s="1"/>
  <c r="T46" i="1" s="1"/>
  <c r="V46" i="1" s="1"/>
  <c r="X46" i="1" s="1"/>
  <c r="P47" i="1"/>
  <c r="R47" i="1" s="1"/>
  <c r="T47" i="1" s="1"/>
  <c r="V47" i="1" s="1"/>
  <c r="X47" i="1" s="1"/>
  <c r="P48" i="1"/>
  <c r="R48" i="1" s="1"/>
  <c r="T48" i="1" s="1"/>
  <c r="V48" i="1" s="1"/>
  <c r="X48" i="1" s="1"/>
  <c r="P49" i="1"/>
  <c r="R49" i="1" s="1"/>
  <c r="T49" i="1" s="1"/>
  <c r="V49" i="1" s="1"/>
  <c r="X49" i="1" s="1"/>
  <c r="P50" i="1"/>
  <c r="R50" i="1" s="1"/>
  <c r="T50" i="1" s="1"/>
  <c r="V50" i="1" s="1"/>
  <c r="X50" i="1" s="1"/>
  <c r="P51" i="1"/>
  <c r="R51" i="1" s="1"/>
  <c r="T51" i="1" s="1"/>
  <c r="V51" i="1" s="1"/>
  <c r="X51" i="1" s="1"/>
  <c r="P52" i="1"/>
  <c r="R52" i="1" s="1"/>
  <c r="T52" i="1" s="1"/>
  <c r="V52" i="1" s="1"/>
  <c r="X52" i="1" s="1"/>
  <c r="P53" i="1"/>
  <c r="R53" i="1" s="1"/>
  <c r="T53" i="1" s="1"/>
  <c r="V53" i="1" s="1"/>
  <c r="X53" i="1" s="1"/>
  <c r="P54" i="1"/>
  <c r="R54" i="1" s="1"/>
  <c r="T54" i="1" s="1"/>
  <c r="V54" i="1" s="1"/>
  <c r="X54" i="1" s="1"/>
  <c r="P55" i="1"/>
  <c r="R55" i="1" s="1"/>
  <c r="T55" i="1" s="1"/>
  <c r="V55" i="1" s="1"/>
  <c r="X55" i="1" s="1"/>
  <c r="P56" i="1"/>
  <c r="R56" i="1" s="1"/>
  <c r="T56" i="1" s="1"/>
  <c r="V56" i="1" s="1"/>
  <c r="X56" i="1" s="1"/>
  <c r="P57" i="1"/>
  <c r="R57" i="1" s="1"/>
  <c r="T57" i="1" s="1"/>
  <c r="V57" i="1" s="1"/>
  <c r="X57" i="1" s="1"/>
  <c r="P58" i="1"/>
  <c r="R58" i="1" s="1"/>
  <c r="T58" i="1" s="1"/>
  <c r="V58" i="1" s="1"/>
  <c r="X58" i="1" s="1"/>
  <c r="P59" i="1"/>
  <c r="R59" i="1" s="1"/>
  <c r="T59" i="1" s="1"/>
  <c r="V59" i="1" s="1"/>
  <c r="X59" i="1" s="1"/>
  <c r="P60" i="1"/>
  <c r="R60" i="1" s="1"/>
  <c r="T60" i="1" s="1"/>
  <c r="V60" i="1" s="1"/>
  <c r="X60" i="1" s="1"/>
  <c r="P61" i="1"/>
  <c r="R61" i="1" s="1"/>
  <c r="T61" i="1" s="1"/>
  <c r="V61" i="1" s="1"/>
  <c r="X61" i="1" s="1"/>
  <c r="P62" i="1"/>
  <c r="R62" i="1" s="1"/>
  <c r="T62" i="1" s="1"/>
  <c r="V62" i="1" s="1"/>
  <c r="X62" i="1" s="1"/>
  <c r="P63" i="1"/>
  <c r="R63" i="1" s="1"/>
  <c r="T63" i="1" s="1"/>
  <c r="V63" i="1" s="1"/>
  <c r="X63" i="1" s="1"/>
  <c r="P64" i="1"/>
  <c r="R64" i="1" s="1"/>
  <c r="T64" i="1" s="1"/>
  <c r="V64" i="1" s="1"/>
  <c r="X64" i="1" s="1"/>
  <c r="P65" i="1"/>
  <c r="R65" i="1" s="1"/>
  <c r="T65" i="1" s="1"/>
  <c r="V65" i="1" s="1"/>
  <c r="X65" i="1" s="1"/>
  <c r="P66" i="1"/>
  <c r="R66" i="1" s="1"/>
  <c r="T66" i="1" s="1"/>
  <c r="V66" i="1" s="1"/>
  <c r="X66" i="1" s="1"/>
  <c r="P67" i="1"/>
  <c r="R67" i="1" s="1"/>
  <c r="T67" i="1" s="1"/>
  <c r="V67" i="1" s="1"/>
  <c r="X67" i="1" s="1"/>
  <c r="P68" i="1"/>
  <c r="R68" i="1" s="1"/>
  <c r="T68" i="1" s="1"/>
  <c r="V68" i="1" s="1"/>
  <c r="X68" i="1" s="1"/>
  <c r="P69" i="1"/>
  <c r="R69" i="1" s="1"/>
  <c r="T69" i="1" s="1"/>
  <c r="V69" i="1" s="1"/>
  <c r="X69" i="1" s="1"/>
  <c r="P70" i="1"/>
  <c r="R70" i="1" s="1"/>
  <c r="T70" i="1" s="1"/>
  <c r="V70" i="1" s="1"/>
  <c r="X70" i="1" s="1"/>
  <c r="P71" i="1"/>
  <c r="R71" i="1" s="1"/>
  <c r="T71" i="1" s="1"/>
  <c r="V71" i="1" s="1"/>
  <c r="X71" i="1" s="1"/>
  <c r="P72" i="1"/>
  <c r="R72" i="1" s="1"/>
  <c r="T72" i="1" s="1"/>
  <c r="V72" i="1" s="1"/>
  <c r="X72" i="1" s="1"/>
  <c r="P73" i="1"/>
  <c r="R73" i="1" s="1"/>
  <c r="T73" i="1" s="1"/>
  <c r="V73" i="1" s="1"/>
  <c r="X73" i="1" s="1"/>
  <c r="P74" i="1"/>
  <c r="R74" i="1" s="1"/>
  <c r="T74" i="1" s="1"/>
  <c r="V74" i="1" s="1"/>
  <c r="X74" i="1" s="1"/>
  <c r="P75" i="1"/>
  <c r="R75" i="1" s="1"/>
  <c r="T75" i="1" s="1"/>
  <c r="V75" i="1" s="1"/>
  <c r="X75" i="1" s="1"/>
  <c r="P76" i="1"/>
  <c r="R76" i="1" s="1"/>
  <c r="T76" i="1" s="1"/>
  <c r="V76" i="1" s="1"/>
  <c r="X76" i="1" s="1"/>
  <c r="P77" i="1"/>
  <c r="R77" i="1" s="1"/>
  <c r="T77" i="1" s="1"/>
  <c r="V77" i="1" s="1"/>
  <c r="X77" i="1" s="1"/>
  <c r="P78" i="1"/>
  <c r="R78" i="1" s="1"/>
  <c r="T78" i="1" s="1"/>
  <c r="V78" i="1" s="1"/>
  <c r="X78" i="1" s="1"/>
  <c r="P79" i="1"/>
  <c r="R79" i="1" s="1"/>
  <c r="T79" i="1" s="1"/>
  <c r="V79" i="1" s="1"/>
  <c r="X79" i="1" s="1"/>
  <c r="P80" i="1"/>
  <c r="R80" i="1" s="1"/>
  <c r="T80" i="1" s="1"/>
  <c r="V80" i="1" s="1"/>
  <c r="X80" i="1" s="1"/>
  <c r="P81" i="1"/>
  <c r="R81" i="1" s="1"/>
  <c r="T81" i="1" s="1"/>
  <c r="V81" i="1" s="1"/>
  <c r="X81" i="1" s="1"/>
  <c r="P82" i="1"/>
  <c r="R82" i="1" s="1"/>
  <c r="T82" i="1" s="1"/>
  <c r="V82" i="1" s="1"/>
  <c r="X82" i="1" s="1"/>
  <c r="P83" i="1"/>
  <c r="R83" i="1" s="1"/>
  <c r="T83" i="1" s="1"/>
  <c r="V83" i="1" s="1"/>
  <c r="X83" i="1" s="1"/>
  <c r="P84" i="1"/>
  <c r="R84" i="1" s="1"/>
  <c r="T84" i="1" s="1"/>
  <c r="V84" i="1" s="1"/>
  <c r="X84" i="1" s="1"/>
  <c r="P85" i="1"/>
  <c r="R85" i="1" s="1"/>
  <c r="T85" i="1" s="1"/>
  <c r="V85" i="1" s="1"/>
  <c r="X85" i="1" s="1"/>
  <c r="P86" i="1"/>
  <c r="R86" i="1" s="1"/>
  <c r="T86" i="1" s="1"/>
  <c r="V86" i="1" s="1"/>
  <c r="X86" i="1" s="1"/>
  <c r="P87" i="1"/>
  <c r="R87" i="1" s="1"/>
  <c r="T87" i="1" s="1"/>
  <c r="V87" i="1" s="1"/>
  <c r="X87" i="1" s="1"/>
  <c r="P88" i="1"/>
  <c r="R88" i="1" s="1"/>
  <c r="T88" i="1" s="1"/>
  <c r="V88" i="1" s="1"/>
  <c r="X88" i="1" s="1"/>
  <c r="P89" i="1"/>
  <c r="R89" i="1" s="1"/>
  <c r="T89" i="1" s="1"/>
  <c r="V89" i="1" s="1"/>
  <c r="X89" i="1" s="1"/>
  <c r="P90" i="1"/>
  <c r="R90" i="1" s="1"/>
  <c r="T90" i="1" s="1"/>
  <c r="V90" i="1" s="1"/>
  <c r="X90" i="1" s="1"/>
  <c r="P91" i="1"/>
  <c r="R91" i="1" s="1"/>
  <c r="T91" i="1" s="1"/>
  <c r="V91" i="1" s="1"/>
  <c r="X91" i="1" s="1"/>
  <c r="P92" i="1"/>
  <c r="R92" i="1" s="1"/>
  <c r="T92" i="1" s="1"/>
  <c r="V92" i="1" s="1"/>
  <c r="X92" i="1" s="1"/>
  <c r="P93" i="1"/>
  <c r="R93" i="1" s="1"/>
  <c r="T93" i="1" s="1"/>
  <c r="V93" i="1" s="1"/>
  <c r="X93" i="1" s="1"/>
  <c r="P94" i="1"/>
  <c r="R94" i="1" s="1"/>
  <c r="T94" i="1" s="1"/>
  <c r="V94" i="1" s="1"/>
  <c r="X94" i="1" s="1"/>
  <c r="P95" i="1"/>
  <c r="R95" i="1" s="1"/>
  <c r="X95" i="1" s="1"/>
  <c r="P96" i="1"/>
  <c r="R96" i="1" s="1"/>
  <c r="T96" i="1" s="1"/>
  <c r="V96" i="1" s="1"/>
  <c r="X96" i="1" s="1"/>
  <c r="P97" i="1"/>
  <c r="R97" i="1" s="1"/>
  <c r="T97" i="1" s="1"/>
  <c r="V97" i="1" s="1"/>
  <c r="X97" i="1" s="1"/>
  <c r="P98" i="1"/>
  <c r="R98" i="1" s="1"/>
  <c r="T98" i="1" s="1"/>
  <c r="V98" i="1" s="1"/>
  <c r="X98" i="1" s="1"/>
  <c r="P99" i="1"/>
  <c r="R99" i="1" s="1"/>
  <c r="T99" i="1" s="1"/>
  <c r="V99" i="1" s="1"/>
  <c r="X99" i="1" s="1"/>
  <c r="P100" i="1"/>
  <c r="R100" i="1" s="1"/>
  <c r="T100" i="1" s="1"/>
  <c r="V100" i="1" s="1"/>
  <c r="X100" i="1" s="1"/>
  <c r="P101" i="1"/>
  <c r="R101" i="1" s="1"/>
  <c r="T101" i="1" s="1"/>
  <c r="V101" i="1" s="1"/>
  <c r="X101" i="1" s="1"/>
  <c r="P102" i="1"/>
  <c r="R102" i="1" s="1"/>
  <c r="T102" i="1" s="1"/>
  <c r="V102" i="1" s="1"/>
  <c r="X102" i="1" s="1"/>
  <c r="P103" i="1"/>
  <c r="R103" i="1" s="1"/>
  <c r="T103" i="1" s="1"/>
  <c r="V103" i="1" s="1"/>
  <c r="X103" i="1" s="1"/>
  <c r="P104" i="1"/>
  <c r="R104" i="1" s="1"/>
  <c r="T104" i="1" s="1"/>
  <c r="V104" i="1" s="1"/>
  <c r="X104" i="1" s="1"/>
  <c r="P105" i="1"/>
  <c r="R105" i="1" s="1"/>
  <c r="T105" i="1" s="1"/>
  <c r="V105" i="1" s="1"/>
  <c r="X105" i="1" s="1"/>
  <c r="P106" i="1"/>
  <c r="R106" i="1" s="1"/>
  <c r="T106" i="1" s="1"/>
  <c r="V106" i="1" s="1"/>
  <c r="X106" i="1" s="1"/>
  <c r="P107" i="1"/>
  <c r="R107" i="1" s="1"/>
  <c r="T107" i="1" s="1"/>
  <c r="V107" i="1" s="1"/>
  <c r="X107" i="1" s="1"/>
  <c r="P108" i="1"/>
  <c r="R108" i="1" s="1"/>
  <c r="T108" i="1" s="1"/>
  <c r="V108" i="1" s="1"/>
  <c r="X108" i="1" s="1"/>
  <c r="P109" i="1"/>
  <c r="R109" i="1" s="1"/>
  <c r="T109" i="1" s="1"/>
  <c r="V109" i="1" s="1"/>
  <c r="X109" i="1" s="1"/>
  <c r="P110" i="1"/>
  <c r="R110" i="1" s="1"/>
  <c r="T110" i="1" s="1"/>
  <c r="V110" i="1" s="1"/>
  <c r="X110" i="1" s="1"/>
  <c r="P111" i="1"/>
  <c r="R111" i="1" s="1"/>
  <c r="T111" i="1" s="1"/>
  <c r="V111" i="1" s="1"/>
  <c r="X111" i="1" s="1"/>
  <c r="P112" i="1"/>
  <c r="R112" i="1" s="1"/>
  <c r="T112" i="1" s="1"/>
  <c r="V112" i="1" s="1"/>
  <c r="X112" i="1" s="1"/>
  <c r="P113" i="1"/>
  <c r="R113" i="1" s="1"/>
  <c r="T113" i="1" s="1"/>
  <c r="V113" i="1" s="1"/>
  <c r="X113" i="1" s="1"/>
  <c r="P114" i="1"/>
  <c r="R114" i="1" s="1"/>
  <c r="T114" i="1" s="1"/>
  <c r="V114" i="1" s="1"/>
  <c r="X114" i="1" s="1"/>
  <c r="P115" i="1"/>
  <c r="R115" i="1" s="1"/>
  <c r="T115" i="1" s="1"/>
  <c r="V115" i="1" s="1"/>
  <c r="X115" i="1" s="1"/>
  <c r="P116" i="1"/>
  <c r="R116" i="1" s="1"/>
  <c r="T116" i="1" s="1"/>
  <c r="V116" i="1" s="1"/>
  <c r="X116" i="1" s="1"/>
  <c r="P117" i="1"/>
  <c r="R117" i="1" s="1"/>
  <c r="T117" i="1" s="1"/>
  <c r="V117" i="1" s="1"/>
  <c r="X117" i="1" s="1"/>
  <c r="P118" i="1"/>
  <c r="R118" i="1" s="1"/>
  <c r="T118" i="1" s="1"/>
  <c r="V118" i="1" s="1"/>
  <c r="X118" i="1" s="1"/>
  <c r="P119" i="1"/>
  <c r="R119" i="1" s="1"/>
  <c r="T119" i="1" s="1"/>
  <c r="V119" i="1" s="1"/>
  <c r="X119" i="1" s="1"/>
  <c r="P120" i="1"/>
  <c r="R120" i="1" s="1"/>
  <c r="T120" i="1" s="1"/>
  <c r="V120" i="1" s="1"/>
  <c r="X120" i="1" s="1"/>
  <c r="P121" i="1"/>
  <c r="R121" i="1" s="1"/>
  <c r="T121" i="1" s="1"/>
  <c r="V121" i="1" s="1"/>
  <c r="X121" i="1" s="1"/>
  <c r="P122" i="1"/>
  <c r="R122" i="1" s="1"/>
  <c r="T122" i="1" s="1"/>
  <c r="V122" i="1" s="1"/>
  <c r="X122" i="1" s="1"/>
  <c r="P123" i="1"/>
  <c r="R123" i="1" s="1"/>
  <c r="T123" i="1" s="1"/>
  <c r="V123" i="1" s="1"/>
  <c r="X123" i="1" s="1"/>
  <c r="P124" i="1"/>
  <c r="R124" i="1" s="1"/>
  <c r="T124" i="1" s="1"/>
  <c r="V124" i="1" s="1"/>
  <c r="X124" i="1" s="1"/>
  <c r="P125" i="1"/>
  <c r="R125" i="1" s="1"/>
  <c r="T125" i="1" s="1"/>
  <c r="V125" i="1" s="1"/>
  <c r="X125" i="1" s="1"/>
  <c r="P126" i="1"/>
  <c r="R126" i="1" s="1"/>
  <c r="T126" i="1" s="1"/>
  <c r="V126" i="1" s="1"/>
  <c r="X126" i="1" s="1"/>
  <c r="P127" i="1"/>
  <c r="R127" i="1" s="1"/>
  <c r="T127" i="1" s="1"/>
  <c r="V127" i="1" s="1"/>
  <c r="X127" i="1" s="1"/>
  <c r="P128" i="1"/>
  <c r="R128" i="1" s="1"/>
  <c r="T128" i="1" s="1"/>
  <c r="V128" i="1" s="1"/>
  <c r="X128" i="1" s="1"/>
  <c r="P129" i="1"/>
  <c r="R129" i="1" s="1"/>
  <c r="T129" i="1" s="1"/>
  <c r="V129" i="1" s="1"/>
  <c r="X129" i="1" s="1"/>
  <c r="P130" i="1"/>
  <c r="R130" i="1" s="1"/>
  <c r="T130" i="1" s="1"/>
  <c r="V130" i="1" s="1"/>
  <c r="X130" i="1" s="1"/>
  <c r="P131" i="1"/>
  <c r="R131" i="1" s="1"/>
  <c r="T131" i="1" s="1"/>
  <c r="V131" i="1" s="1"/>
  <c r="X131" i="1" s="1"/>
  <c r="P132" i="1"/>
  <c r="R132" i="1" s="1"/>
  <c r="T132" i="1" s="1"/>
  <c r="V132" i="1" s="1"/>
  <c r="X132" i="1" s="1"/>
  <c r="P133" i="1"/>
  <c r="R133" i="1" s="1"/>
  <c r="T133" i="1" s="1"/>
  <c r="V133" i="1" s="1"/>
  <c r="X133" i="1" s="1"/>
  <c r="P134" i="1"/>
  <c r="R134" i="1" s="1"/>
  <c r="T134" i="1" s="1"/>
  <c r="V134" i="1" s="1"/>
  <c r="X134" i="1" s="1"/>
  <c r="P135" i="1"/>
  <c r="R135" i="1" s="1"/>
  <c r="T135" i="1" s="1"/>
  <c r="V135" i="1" s="1"/>
  <c r="X135" i="1" s="1"/>
  <c r="P136" i="1"/>
  <c r="R136" i="1" s="1"/>
  <c r="T136" i="1" s="1"/>
  <c r="V136" i="1" s="1"/>
  <c r="X136" i="1" s="1"/>
  <c r="P137" i="1"/>
  <c r="R137" i="1" s="1"/>
  <c r="T137" i="1" s="1"/>
  <c r="V137" i="1" s="1"/>
  <c r="X137" i="1" s="1"/>
  <c r="P138" i="1"/>
  <c r="R138" i="1" s="1"/>
  <c r="T138" i="1" s="1"/>
  <c r="V138" i="1" s="1"/>
  <c r="X138" i="1" s="1"/>
  <c r="P139" i="1"/>
  <c r="R139" i="1" s="1"/>
  <c r="T139" i="1" s="1"/>
  <c r="V139" i="1" s="1"/>
  <c r="X139" i="1" s="1"/>
  <c r="P140" i="1"/>
  <c r="R140" i="1" s="1"/>
  <c r="T140" i="1" s="1"/>
  <c r="V140" i="1" s="1"/>
  <c r="X140" i="1" s="1"/>
  <c r="P141" i="1"/>
  <c r="R141" i="1" s="1"/>
  <c r="T141" i="1" s="1"/>
  <c r="V141" i="1" s="1"/>
  <c r="X141" i="1" s="1"/>
  <c r="P142" i="1"/>
  <c r="R142" i="1" s="1"/>
  <c r="T142" i="1" s="1"/>
  <c r="V142" i="1" s="1"/>
  <c r="X142" i="1" s="1"/>
  <c r="P143" i="1"/>
  <c r="R143" i="1" s="1"/>
  <c r="T143" i="1" s="1"/>
  <c r="V143" i="1" s="1"/>
  <c r="X143" i="1" s="1"/>
  <c r="P144" i="1"/>
  <c r="R144" i="1" s="1"/>
  <c r="T144" i="1" s="1"/>
  <c r="V144" i="1" s="1"/>
  <c r="X144" i="1" s="1"/>
  <c r="P145" i="1"/>
  <c r="R145" i="1" s="1"/>
  <c r="T145" i="1" s="1"/>
  <c r="V145" i="1" s="1"/>
  <c r="X145" i="1" s="1"/>
  <c r="P146" i="1"/>
  <c r="R146" i="1" s="1"/>
  <c r="T146" i="1" s="1"/>
  <c r="V146" i="1" s="1"/>
  <c r="X146" i="1" s="1"/>
  <c r="P147" i="1"/>
  <c r="R147" i="1" s="1"/>
  <c r="T147" i="1" s="1"/>
  <c r="V147" i="1" s="1"/>
  <c r="X147" i="1" s="1"/>
  <c r="P148" i="1"/>
  <c r="R148" i="1" s="1"/>
  <c r="T148" i="1" s="1"/>
  <c r="V148" i="1" s="1"/>
  <c r="X148" i="1" s="1"/>
  <c r="P149" i="1"/>
  <c r="R149" i="1" s="1"/>
  <c r="T149" i="1" s="1"/>
  <c r="V149" i="1" s="1"/>
  <c r="X149" i="1" s="1"/>
  <c r="P150" i="1"/>
  <c r="R150" i="1" s="1"/>
  <c r="T150" i="1" s="1"/>
  <c r="V150" i="1" s="1"/>
  <c r="X150" i="1" s="1"/>
  <c r="P151" i="1"/>
  <c r="R151" i="1" s="1"/>
  <c r="T151" i="1" s="1"/>
  <c r="V151" i="1" s="1"/>
  <c r="X151" i="1" s="1"/>
  <c r="P152" i="1"/>
  <c r="R152" i="1" s="1"/>
  <c r="T152" i="1" s="1"/>
  <c r="V152" i="1" s="1"/>
  <c r="X152" i="1" s="1"/>
  <c r="P153" i="1"/>
  <c r="R153" i="1" s="1"/>
  <c r="T153" i="1" s="1"/>
  <c r="V153" i="1" s="1"/>
  <c r="X153" i="1" s="1"/>
  <c r="P154" i="1"/>
  <c r="R154" i="1" s="1"/>
  <c r="T154" i="1" s="1"/>
  <c r="V154" i="1" s="1"/>
  <c r="X154" i="1" s="1"/>
  <c r="P155" i="1"/>
  <c r="R155" i="1" s="1"/>
  <c r="T155" i="1" s="1"/>
  <c r="V155" i="1" s="1"/>
  <c r="X155" i="1" s="1"/>
  <c r="P156" i="1"/>
  <c r="R156" i="1" s="1"/>
  <c r="T156" i="1" s="1"/>
  <c r="V156" i="1" s="1"/>
  <c r="X156" i="1" s="1"/>
  <c r="P157" i="1"/>
  <c r="R157" i="1" s="1"/>
  <c r="T157" i="1" s="1"/>
  <c r="V157" i="1" s="1"/>
  <c r="X157" i="1" s="1"/>
  <c r="P158" i="1"/>
  <c r="R158" i="1" s="1"/>
  <c r="T158" i="1" s="1"/>
  <c r="V158" i="1" s="1"/>
  <c r="X158" i="1" s="1"/>
  <c r="P159" i="1"/>
  <c r="R159" i="1" s="1"/>
  <c r="T159" i="1" s="1"/>
  <c r="V159" i="1" s="1"/>
  <c r="X159" i="1" s="1"/>
  <c r="P160" i="1"/>
  <c r="R160" i="1" s="1"/>
  <c r="T160" i="1" s="1"/>
  <c r="V160" i="1" s="1"/>
  <c r="X160" i="1" s="1"/>
  <c r="P161" i="1"/>
  <c r="R161" i="1" s="1"/>
  <c r="T161" i="1" s="1"/>
  <c r="V161" i="1" s="1"/>
  <c r="X161" i="1" s="1"/>
  <c r="P162" i="1"/>
  <c r="R162" i="1" s="1"/>
  <c r="T162" i="1" s="1"/>
  <c r="V162" i="1" s="1"/>
  <c r="X162" i="1" s="1"/>
  <c r="P163" i="1"/>
  <c r="R163" i="1" s="1"/>
  <c r="T163" i="1" s="1"/>
  <c r="V163" i="1" s="1"/>
  <c r="X163" i="1" s="1"/>
  <c r="P164" i="1"/>
  <c r="R164" i="1" s="1"/>
  <c r="T164" i="1" s="1"/>
  <c r="V164" i="1" s="1"/>
  <c r="X164" i="1" s="1"/>
  <c r="P165" i="1"/>
  <c r="R165" i="1" s="1"/>
  <c r="T165" i="1" s="1"/>
  <c r="V165" i="1" s="1"/>
  <c r="X165" i="1" s="1"/>
  <c r="P166" i="1"/>
  <c r="R166" i="1" s="1"/>
  <c r="T166" i="1" s="1"/>
  <c r="V166" i="1" s="1"/>
  <c r="X166" i="1" s="1"/>
  <c r="P167" i="1"/>
  <c r="R167" i="1" s="1"/>
  <c r="T167" i="1" s="1"/>
  <c r="V167" i="1" s="1"/>
  <c r="X167" i="1" s="1"/>
  <c r="P168" i="1"/>
  <c r="R168" i="1" s="1"/>
  <c r="T168" i="1" s="1"/>
  <c r="V168" i="1" s="1"/>
  <c r="X168" i="1" s="1"/>
  <c r="P169" i="1"/>
  <c r="R169" i="1" s="1"/>
  <c r="T169" i="1" s="1"/>
  <c r="V169" i="1" s="1"/>
  <c r="X169" i="1" s="1"/>
  <c r="P170" i="1"/>
  <c r="R170" i="1" s="1"/>
  <c r="T170" i="1" s="1"/>
  <c r="V170" i="1" s="1"/>
  <c r="X170" i="1" s="1"/>
  <c r="P171" i="1"/>
  <c r="R171" i="1" s="1"/>
  <c r="T171" i="1" s="1"/>
  <c r="V171" i="1" s="1"/>
  <c r="X171" i="1" s="1"/>
  <c r="P172" i="1"/>
  <c r="R172" i="1" s="1"/>
  <c r="T172" i="1" s="1"/>
  <c r="V172" i="1" s="1"/>
  <c r="X172" i="1" s="1"/>
  <c r="P173" i="1"/>
  <c r="R173" i="1" s="1"/>
  <c r="T173" i="1" s="1"/>
  <c r="V173" i="1" s="1"/>
  <c r="X173" i="1" s="1"/>
  <c r="P174" i="1"/>
  <c r="R174" i="1" s="1"/>
  <c r="T174" i="1" s="1"/>
  <c r="V174" i="1" s="1"/>
  <c r="X174" i="1" s="1"/>
  <c r="P175" i="1"/>
  <c r="R175" i="1" s="1"/>
  <c r="T175" i="1" s="1"/>
  <c r="V175" i="1" s="1"/>
  <c r="X175" i="1" s="1"/>
  <c r="P176" i="1"/>
  <c r="R176" i="1" s="1"/>
  <c r="T176" i="1" s="1"/>
  <c r="V176" i="1" s="1"/>
  <c r="X176" i="1" s="1"/>
  <c r="P177" i="1"/>
  <c r="R177" i="1" s="1"/>
  <c r="T177" i="1" s="1"/>
  <c r="V177" i="1" s="1"/>
  <c r="X177" i="1" s="1"/>
  <c r="P178" i="1"/>
  <c r="R178" i="1" s="1"/>
  <c r="T178" i="1" s="1"/>
  <c r="V178" i="1" s="1"/>
  <c r="X178" i="1" s="1"/>
  <c r="P179" i="1"/>
  <c r="R179" i="1" s="1"/>
  <c r="T179" i="1" s="1"/>
  <c r="V179" i="1" s="1"/>
  <c r="X179" i="1" s="1"/>
  <c r="P180" i="1"/>
  <c r="R180" i="1" s="1"/>
  <c r="T180" i="1" s="1"/>
  <c r="V180" i="1" s="1"/>
  <c r="X180" i="1" s="1"/>
  <c r="P181" i="1"/>
  <c r="R181" i="1" s="1"/>
  <c r="T181" i="1" s="1"/>
  <c r="V181" i="1" s="1"/>
  <c r="X181" i="1" s="1"/>
  <c r="P182" i="1"/>
  <c r="R182" i="1" s="1"/>
  <c r="T182" i="1" s="1"/>
  <c r="V182" i="1" s="1"/>
  <c r="X182" i="1" s="1"/>
  <c r="P183" i="1"/>
  <c r="R183" i="1" s="1"/>
  <c r="T183" i="1" s="1"/>
  <c r="V183" i="1" s="1"/>
  <c r="X183" i="1" s="1"/>
  <c r="P184" i="1"/>
  <c r="R184" i="1" s="1"/>
  <c r="T184" i="1" s="1"/>
  <c r="V184" i="1" s="1"/>
  <c r="X184" i="1" s="1"/>
  <c r="P185" i="1"/>
  <c r="R185" i="1" s="1"/>
  <c r="T185" i="1" s="1"/>
  <c r="V185" i="1" s="1"/>
  <c r="X185" i="1" s="1"/>
  <c r="P186" i="1"/>
  <c r="R186" i="1" s="1"/>
  <c r="T186" i="1" s="1"/>
  <c r="V186" i="1" s="1"/>
  <c r="X186" i="1" s="1"/>
  <c r="P187" i="1"/>
  <c r="R187" i="1" s="1"/>
  <c r="T187" i="1" s="1"/>
  <c r="V187" i="1" s="1"/>
  <c r="X187" i="1" s="1"/>
  <c r="P188" i="1"/>
  <c r="R188" i="1" s="1"/>
  <c r="T188" i="1" s="1"/>
  <c r="V188" i="1" s="1"/>
  <c r="X188" i="1" s="1"/>
  <c r="P189" i="1"/>
  <c r="R189" i="1" s="1"/>
  <c r="T189" i="1" s="1"/>
  <c r="V189" i="1" s="1"/>
  <c r="X189" i="1" s="1"/>
  <c r="P190" i="1"/>
  <c r="R190" i="1" s="1"/>
  <c r="T190" i="1" s="1"/>
  <c r="V190" i="1" s="1"/>
  <c r="X190" i="1" s="1"/>
  <c r="P191" i="1"/>
  <c r="R191" i="1" s="1"/>
  <c r="T191" i="1" s="1"/>
  <c r="V191" i="1" s="1"/>
  <c r="X191" i="1" s="1"/>
  <c r="P192" i="1"/>
  <c r="R192" i="1" s="1"/>
  <c r="T192" i="1" s="1"/>
  <c r="V192" i="1" s="1"/>
  <c r="X192" i="1" s="1"/>
  <c r="P5" i="1"/>
  <c r="R5" i="1" s="1"/>
  <c r="T5" i="1" s="1"/>
  <c r="V5" i="1" s="1"/>
  <c r="X5" i="1" s="1"/>
  <c r="P6" i="1"/>
  <c r="R6" i="1" s="1"/>
  <c r="T6" i="1" s="1"/>
  <c r="V6" i="1" s="1"/>
  <c r="X6" i="1" s="1"/>
  <c r="P7" i="1"/>
  <c r="R7" i="1" s="1"/>
  <c r="T7" i="1" s="1"/>
  <c r="V7" i="1" s="1"/>
  <c r="X7" i="1" s="1"/>
  <c r="L99" i="1"/>
  <c r="L104" i="1" s="1"/>
  <c r="L109" i="1" s="1"/>
  <c r="L114" i="1" s="1"/>
  <c r="L119" i="1" s="1"/>
  <c r="L124" i="1" s="1"/>
  <c r="L129" i="1" s="1"/>
  <c r="L134" i="1" s="1"/>
  <c r="L139" i="1" s="1"/>
  <c r="L144" i="1" s="1"/>
  <c r="L149" i="1" s="1"/>
  <c r="L154" i="1" s="1"/>
  <c r="L159" i="1" s="1"/>
  <c r="L164" i="1" s="1"/>
  <c r="L169" i="1" s="1"/>
  <c r="L174" i="1" s="1"/>
  <c r="L179" i="1" s="1"/>
  <c r="L184" i="1" s="1"/>
  <c r="L189" i="1" s="1"/>
  <c r="L100" i="1"/>
  <c r="L101" i="1"/>
  <c r="L102" i="1"/>
  <c r="L107" i="1" s="1"/>
  <c r="L112" i="1" s="1"/>
  <c r="L117" i="1" s="1"/>
  <c r="L122" i="1" s="1"/>
  <c r="L127" i="1" s="1"/>
  <c r="L132" i="1" s="1"/>
  <c r="L137" i="1" s="1"/>
  <c r="L142" i="1" s="1"/>
  <c r="L147" i="1" s="1"/>
  <c r="L152" i="1" s="1"/>
  <c r="L157" i="1" s="1"/>
  <c r="L162" i="1" s="1"/>
  <c r="L167" i="1" s="1"/>
  <c r="L172" i="1" s="1"/>
  <c r="L177" i="1" s="1"/>
  <c r="L182" i="1" s="1"/>
  <c r="L187" i="1" s="1"/>
  <c r="L192" i="1" s="1"/>
  <c r="L105" i="1"/>
  <c r="L106" i="1"/>
  <c r="L111" i="1" s="1"/>
  <c r="L116" i="1" s="1"/>
  <c r="L121" i="1" s="1"/>
  <c r="L126" i="1" s="1"/>
  <c r="L131" i="1" s="1"/>
  <c r="L136" i="1" s="1"/>
  <c r="L141" i="1" s="1"/>
  <c r="L146" i="1" s="1"/>
  <c r="L151" i="1" s="1"/>
  <c r="L156" i="1" s="1"/>
  <c r="L161" i="1" s="1"/>
  <c r="L166" i="1" s="1"/>
  <c r="L171" i="1" s="1"/>
  <c r="L176" i="1" s="1"/>
  <c r="L181" i="1" s="1"/>
  <c r="L186" i="1" s="1"/>
  <c r="L191" i="1" s="1"/>
  <c r="L110" i="1"/>
  <c r="L115" i="1" s="1"/>
  <c r="L120" i="1" s="1"/>
  <c r="L125" i="1" s="1"/>
  <c r="L130" i="1" s="1"/>
  <c r="L135" i="1" s="1"/>
  <c r="L140" i="1" s="1"/>
  <c r="L145" i="1" s="1"/>
  <c r="L150" i="1" s="1"/>
  <c r="L155" i="1" s="1"/>
  <c r="L160" i="1" s="1"/>
  <c r="L165" i="1" s="1"/>
  <c r="L170" i="1" s="1"/>
  <c r="L175" i="1" s="1"/>
  <c r="L180" i="1" s="1"/>
  <c r="L185" i="1" s="1"/>
  <c r="L190" i="1" s="1"/>
  <c r="L98" i="1"/>
  <c r="L103" i="1" s="1"/>
  <c r="L108" i="1" s="1"/>
  <c r="L113" i="1" s="1"/>
  <c r="L118" i="1" s="1"/>
  <c r="L123" i="1" s="1"/>
  <c r="L128" i="1" s="1"/>
  <c r="L133" i="1" s="1"/>
  <c r="L138" i="1" s="1"/>
  <c r="L143" i="1" s="1"/>
  <c r="L148" i="1" s="1"/>
  <c r="L153" i="1" s="1"/>
  <c r="L158" i="1" s="1"/>
  <c r="L163" i="1" s="1"/>
  <c r="L168" i="1" s="1"/>
  <c r="L173" i="1" s="1"/>
  <c r="L178" i="1" s="1"/>
  <c r="L183" i="1" s="1"/>
  <c r="L188" i="1" s="1"/>
  <c r="L39" i="1"/>
  <c r="L44" i="1" s="1"/>
  <c r="L49" i="1" s="1"/>
  <c r="L54" i="1" s="1"/>
  <c r="L59" i="1" s="1"/>
  <c r="L64" i="1" s="1"/>
  <c r="L69" i="1" s="1"/>
  <c r="L74" i="1" s="1"/>
  <c r="L79" i="1" s="1"/>
  <c r="L84" i="1" s="1"/>
  <c r="L89" i="1" s="1"/>
  <c r="L40" i="1"/>
  <c r="L41" i="1"/>
  <c r="L42" i="1"/>
  <c r="L47" i="1" s="1"/>
  <c r="L52" i="1" s="1"/>
  <c r="L57" i="1" s="1"/>
  <c r="L62" i="1" s="1"/>
  <c r="L67" i="1" s="1"/>
  <c r="L72" i="1" s="1"/>
  <c r="L77" i="1" s="1"/>
  <c r="L82" i="1" s="1"/>
  <c r="L87" i="1" s="1"/>
  <c r="L92" i="1" s="1"/>
  <c r="L43" i="1"/>
  <c r="L48" i="1" s="1"/>
  <c r="L53" i="1" s="1"/>
  <c r="L58" i="1" s="1"/>
  <c r="L63" i="1" s="1"/>
  <c r="L68" i="1" s="1"/>
  <c r="L73" i="1" s="1"/>
  <c r="L78" i="1" s="1"/>
  <c r="L83" i="1" s="1"/>
  <c r="L88" i="1" s="1"/>
  <c r="L45" i="1"/>
  <c r="L46" i="1"/>
  <c r="L51" i="1" s="1"/>
  <c r="L56" i="1" s="1"/>
  <c r="L61" i="1" s="1"/>
  <c r="L66" i="1" s="1"/>
  <c r="L71" i="1" s="1"/>
  <c r="L76" i="1" s="1"/>
  <c r="L81" i="1" s="1"/>
  <c r="L86" i="1" s="1"/>
  <c r="L91" i="1" s="1"/>
  <c r="L50" i="1"/>
  <c r="L55" i="1" s="1"/>
  <c r="L60" i="1" s="1"/>
  <c r="L65" i="1" s="1"/>
  <c r="L70" i="1" s="1"/>
  <c r="L75" i="1" s="1"/>
  <c r="L80" i="1" s="1"/>
  <c r="L85" i="1" s="1"/>
  <c r="L90" i="1" s="1"/>
  <c r="L38" i="1"/>
  <c r="L9" i="1"/>
  <c r="L10" i="1"/>
  <c r="L15" i="1" s="1"/>
  <c r="L20" i="1" s="1"/>
  <c r="L25" i="1" s="1"/>
  <c r="L30" i="1" s="1"/>
  <c r="L11" i="1"/>
  <c r="L16" i="1" s="1"/>
  <c r="L21" i="1" s="1"/>
  <c r="L26" i="1" s="1"/>
  <c r="L31" i="1" s="1"/>
  <c r="L12" i="1"/>
  <c r="L17" i="1" s="1"/>
  <c r="L22" i="1" s="1"/>
  <c r="L27" i="1" s="1"/>
  <c r="L32" i="1" s="1"/>
  <c r="L14" i="1"/>
  <c r="L19" i="1" s="1"/>
  <c r="L24" i="1" s="1"/>
  <c r="L29" i="1" s="1"/>
  <c r="L8" i="1"/>
  <c r="L13" i="1" s="1"/>
  <c r="L18" i="1" s="1"/>
  <c r="L23" i="1" s="1"/>
  <c r="L28" i="1" s="1"/>
</calcChain>
</file>

<file path=xl/sharedStrings.xml><?xml version="1.0" encoding="utf-8"?>
<sst xmlns="http://schemas.openxmlformats.org/spreadsheetml/2006/main" count="990" uniqueCount="317">
  <si>
    <t>int</t>
  </si>
  <si>
    <t>name</t>
  </si>
  <si>
    <t>awardID</t>
  </si>
  <si>
    <t>desc</t>
  </si>
  <si>
    <t>finShowList</t>
  </si>
  <si>
    <t>point</t>
  </si>
  <si>
    <t>stageStepCount</t>
  </si>
  <si>
    <t>icon</t>
  </si>
  <si>
    <t>awardGold</t>
  </si>
  <si>
    <t>awardExp</t>
  </si>
  <si>
    <t>awardOther</t>
  </si>
  <si>
    <t>#palace_stage_icon_lock_1.png;#palace_stage_icon_unlock_1.png</t>
  </si>
  <si>
    <t>string</t>
  </si>
  <si>
    <t>int</t>
    <phoneticPr fontId="1" type="noConversion"/>
  </si>
  <si>
    <t>stageId</t>
    <phoneticPr fontId="3" type="noConversion"/>
  </si>
  <si>
    <t>chapterId</t>
    <phoneticPr fontId="3" type="noConversion"/>
  </si>
  <si>
    <t>mopuptype</t>
    <phoneticPr fontId="1" type="noConversion"/>
  </si>
  <si>
    <t>完成所有的事件</t>
    <phoneticPr fontId="1" type="noConversion"/>
  </si>
  <si>
    <t>int</t>
    <phoneticPr fontId="1" type="noConversion"/>
  </si>
  <si>
    <t>event1</t>
    <phoneticPr fontId="1" type="noConversion"/>
  </si>
  <si>
    <t>event2</t>
  </si>
  <si>
    <t>eventrate1</t>
    <phoneticPr fontId="1" type="noConversion"/>
  </si>
  <si>
    <t>eventrate2</t>
  </si>
  <si>
    <t>event3</t>
  </si>
  <si>
    <t>eventrate3</t>
  </si>
  <si>
    <t>event4</t>
  </si>
  <si>
    <t>eventrate4</t>
  </si>
  <si>
    <t>event5</t>
  </si>
  <si>
    <t>eventrate5</t>
  </si>
  <si>
    <t>int</t>
    <phoneticPr fontId="1" type="noConversion"/>
  </si>
  <si>
    <t>id</t>
    <phoneticPr fontId="1" type="noConversion"/>
  </si>
  <si>
    <t>出monster</t>
    <phoneticPr fontId="1" type="noConversion"/>
  </si>
  <si>
    <t>出box</t>
    <phoneticPr fontId="1" type="noConversion"/>
  </si>
  <si>
    <t>buff</t>
    <phoneticPr fontId="1" type="noConversion"/>
  </si>
  <si>
    <t>跳层</t>
    <phoneticPr fontId="1" type="noConversion"/>
  </si>
  <si>
    <t>岔路</t>
    <phoneticPr fontId="1" type="noConversion"/>
  </si>
  <si>
    <t>事件类型</t>
    <phoneticPr fontId="1" type="noConversion"/>
  </si>
  <si>
    <t>对应参数</t>
    <phoneticPr fontId="1" type="noConversion"/>
  </si>
  <si>
    <t>Towermonsterid</t>
    <phoneticPr fontId="1" type="noConversion"/>
  </si>
  <si>
    <t>神秘商店id</t>
    <phoneticPr fontId="1" type="noConversion"/>
  </si>
  <si>
    <t>宝箱id</t>
    <phoneticPr fontId="1" type="noConversion"/>
  </si>
  <si>
    <t>buffid</t>
    <phoneticPr fontId="1" type="noConversion"/>
  </si>
  <si>
    <t>恢复生命值（百分比）</t>
    <phoneticPr fontId="1" type="noConversion"/>
  </si>
  <si>
    <t>恢复体力值（百分比）</t>
    <phoneticPr fontId="1" type="noConversion"/>
  </si>
  <si>
    <t>积分数</t>
    <phoneticPr fontId="1" type="noConversion"/>
  </si>
  <si>
    <t>预览层数</t>
    <phoneticPr fontId="1" type="noConversion"/>
  </si>
  <si>
    <t>减少体力值（百分比）</t>
    <phoneticPr fontId="1" type="noConversion"/>
  </si>
  <si>
    <t>减少生命值（百分比）</t>
    <phoneticPr fontId="1" type="noConversion"/>
  </si>
  <si>
    <t>事件id+权重；事件id2+权重2</t>
    <phoneticPr fontId="1" type="noConversion"/>
  </si>
  <si>
    <t>攻血</t>
    <phoneticPr fontId="1" type="noConversion"/>
  </si>
  <si>
    <t>掉落id</t>
    <phoneticPr fontId="1" type="noConversion"/>
  </si>
  <si>
    <t>掉落</t>
    <phoneticPr fontId="1" type="noConversion"/>
  </si>
  <si>
    <t>攻</t>
    <phoneticPr fontId="1" type="noConversion"/>
  </si>
  <si>
    <t>血</t>
    <phoneticPr fontId="1" type="noConversion"/>
  </si>
  <si>
    <t>Towerbox</t>
    <phoneticPr fontId="1" type="noConversion"/>
  </si>
  <si>
    <t>直接读content</t>
    <phoneticPr fontId="1" type="noConversion"/>
  </si>
  <si>
    <t>跳多少层</t>
    <phoneticPr fontId="1" type="noConversion"/>
  </si>
  <si>
    <t>鼓第1层</t>
    <phoneticPr fontId="3" type="noConversion"/>
  </si>
  <si>
    <t>鼓第2层</t>
  </si>
  <si>
    <t>鼓第3层</t>
  </si>
  <si>
    <t>鼓第4层</t>
  </si>
  <si>
    <t>鼓第5层</t>
  </si>
  <si>
    <t>鼓第6层</t>
  </si>
  <si>
    <t>鼓第7层</t>
  </si>
  <si>
    <t>鼓第8层</t>
  </si>
  <si>
    <t>鼓第9层</t>
  </si>
  <si>
    <t>鼓第10层</t>
  </si>
  <si>
    <t>鼓第11层</t>
  </si>
  <si>
    <t>鼓第12层</t>
  </si>
  <si>
    <t>鼓第13层</t>
  </si>
  <si>
    <t>鼓第14层</t>
  </si>
  <si>
    <t>鼓第15层</t>
  </si>
  <si>
    <t>鼓第16层</t>
  </si>
  <si>
    <t>鼓第17层</t>
  </si>
  <si>
    <t>鼓第18层</t>
  </si>
  <si>
    <t>鼓第19层</t>
  </si>
  <si>
    <t>鼓第20层</t>
  </si>
  <si>
    <t>鼓第21层</t>
  </si>
  <si>
    <t>鼓第22层</t>
  </si>
  <si>
    <t>鼓第23层</t>
  </si>
  <si>
    <t>鼓第24层</t>
  </si>
  <si>
    <t>鼓第25层</t>
  </si>
  <si>
    <t>鼓第26层</t>
  </si>
  <si>
    <t>鼓第27层</t>
  </si>
  <si>
    <t>鼓第28层</t>
  </si>
  <si>
    <t>鼓第29层</t>
  </si>
  <si>
    <t>鼓第30层</t>
  </si>
  <si>
    <t>管第1层</t>
    <phoneticPr fontId="3" type="noConversion"/>
  </si>
  <si>
    <t>管第2层</t>
  </si>
  <si>
    <t>管第3层</t>
  </si>
  <si>
    <t>管第4层</t>
  </si>
  <si>
    <t>管第5层</t>
  </si>
  <si>
    <t>管第6层</t>
  </si>
  <si>
    <t>管第7层</t>
  </si>
  <si>
    <t>管第8层</t>
  </si>
  <si>
    <t>管第9层</t>
  </si>
  <si>
    <t>管第10层</t>
  </si>
  <si>
    <t>管第11层</t>
  </si>
  <si>
    <t>管第12层</t>
  </si>
  <si>
    <t>管第13层</t>
  </si>
  <si>
    <t>管第14层</t>
  </si>
  <si>
    <t>管第15层</t>
  </si>
  <si>
    <t>管第16层</t>
  </si>
  <si>
    <t>管第17层</t>
  </si>
  <si>
    <t>管第18层</t>
  </si>
  <si>
    <t>管第19层</t>
  </si>
  <si>
    <t>管第20层</t>
  </si>
  <si>
    <t>管第21层</t>
  </si>
  <si>
    <t>管第22层</t>
  </si>
  <si>
    <t>管第23层</t>
  </si>
  <si>
    <t>管第24层</t>
  </si>
  <si>
    <t>管第25层</t>
  </si>
  <si>
    <t>管第26层</t>
  </si>
  <si>
    <t>管第27层</t>
  </si>
  <si>
    <t>管第28层</t>
  </si>
  <si>
    <t>管第29层</t>
  </si>
  <si>
    <t>管第30层</t>
  </si>
  <si>
    <t>管第31层</t>
  </si>
  <si>
    <t>管第32层</t>
  </si>
  <si>
    <t>管第33层</t>
  </si>
  <si>
    <t>管第34层</t>
  </si>
  <si>
    <t>管第35层</t>
  </si>
  <si>
    <t>管第36层</t>
  </si>
  <si>
    <t>管第37层</t>
  </si>
  <si>
    <t>管第38层</t>
  </si>
  <si>
    <t>管第39层</t>
  </si>
  <si>
    <t>管第40层</t>
  </si>
  <si>
    <t>管第41层</t>
  </si>
  <si>
    <t>管第42层</t>
  </si>
  <si>
    <t>管第43层</t>
  </si>
  <si>
    <t>管第44层</t>
  </si>
  <si>
    <t>管第45层</t>
  </si>
  <si>
    <t>管第46层</t>
  </si>
  <si>
    <t>管第47层</t>
  </si>
  <si>
    <t>管第48层</t>
  </si>
  <si>
    <t>管第49层</t>
  </si>
  <si>
    <t>管第50层</t>
  </si>
  <si>
    <t>管第51层</t>
  </si>
  <si>
    <t>管第52层</t>
  </si>
  <si>
    <t>管第53层</t>
  </si>
  <si>
    <t>管第54层</t>
  </si>
  <si>
    <t>管第55层</t>
  </si>
  <si>
    <t>管第56层</t>
  </si>
  <si>
    <t>管第57层</t>
  </si>
  <si>
    <t>管第58层</t>
  </si>
  <si>
    <t>管第59层</t>
  </si>
  <si>
    <t>管第60层</t>
  </si>
  <si>
    <t>弦第1层</t>
    <phoneticPr fontId="3" type="noConversion"/>
  </si>
  <si>
    <t>弦第2层</t>
  </si>
  <si>
    <t>弦第3层</t>
  </si>
  <si>
    <t>弦第4层</t>
  </si>
  <si>
    <t>弦第5层</t>
  </si>
  <si>
    <t>弦第6层</t>
  </si>
  <si>
    <t>弦第7层</t>
  </si>
  <si>
    <t>弦第8层</t>
  </si>
  <si>
    <t>弦第9层</t>
  </si>
  <si>
    <t>弦第10层</t>
  </si>
  <si>
    <t>弦第11层</t>
  </si>
  <si>
    <t>弦第12层</t>
  </si>
  <si>
    <t>弦第13层</t>
  </si>
  <si>
    <t>弦第14层</t>
  </si>
  <si>
    <t>弦第15层</t>
  </si>
  <si>
    <t>弦第16层</t>
  </si>
  <si>
    <t>弦第17层</t>
  </si>
  <si>
    <t>弦第18层</t>
  </si>
  <si>
    <t>弦第19层</t>
  </si>
  <si>
    <t>弦第20层</t>
  </si>
  <si>
    <t>弦第21层</t>
  </si>
  <si>
    <t>弦第22层</t>
  </si>
  <si>
    <t>弦第23层</t>
  </si>
  <si>
    <t>弦第24层</t>
  </si>
  <si>
    <t>弦第25层</t>
  </si>
  <si>
    <t>弦第26层</t>
  </si>
  <si>
    <t>弦第27层</t>
  </si>
  <si>
    <t>弦第28层</t>
  </si>
  <si>
    <t>弦第29层</t>
  </si>
  <si>
    <t>弦第30层</t>
  </si>
  <si>
    <t>弦第31层</t>
  </si>
  <si>
    <t>弦第32层</t>
  </si>
  <si>
    <t>弦第33层</t>
  </si>
  <si>
    <t>弦第34层</t>
  </si>
  <si>
    <t>弦第35层</t>
  </si>
  <si>
    <t>弦第36层</t>
  </si>
  <si>
    <t>弦第37层</t>
  </si>
  <si>
    <t>弦第38层</t>
  </si>
  <si>
    <t>弦第39层</t>
  </si>
  <si>
    <t>弦第40层</t>
  </si>
  <si>
    <t>弦第41层</t>
  </si>
  <si>
    <t>弦第42层</t>
  </si>
  <si>
    <t>弦第43层</t>
  </si>
  <si>
    <t>弦第44层</t>
  </si>
  <si>
    <t>弦第45层</t>
  </si>
  <si>
    <t>弦第46层</t>
  </si>
  <si>
    <t>弦第47层</t>
  </si>
  <si>
    <t>弦第48层</t>
  </si>
  <si>
    <t>弦第49层</t>
  </si>
  <si>
    <t>弦第50层</t>
  </si>
  <si>
    <t>弦第51层</t>
  </si>
  <si>
    <t>弦第52层</t>
  </si>
  <si>
    <t>弦第53层</t>
  </si>
  <si>
    <t>弦第54层</t>
  </si>
  <si>
    <t>弦第55层</t>
  </si>
  <si>
    <t>弦第56层</t>
  </si>
  <si>
    <t>弦第57层</t>
  </si>
  <si>
    <t>弦第58层</t>
  </si>
  <si>
    <t>弦第59层</t>
  </si>
  <si>
    <t>弦第60层</t>
  </si>
  <si>
    <t>弦第61层</t>
  </si>
  <si>
    <t>弦第62层</t>
  </si>
  <si>
    <t>弦第63层</t>
  </si>
  <si>
    <t>弦第64层</t>
  </si>
  <si>
    <t>弦第65层</t>
  </si>
  <si>
    <t>弦第66层</t>
  </si>
  <si>
    <t>弦第67层</t>
  </si>
  <si>
    <t>弦第68层</t>
  </si>
  <si>
    <t>弦第69层</t>
  </si>
  <si>
    <t>弦第70层</t>
  </si>
  <si>
    <t>弦第71层</t>
  </si>
  <si>
    <t>弦第72层</t>
  </si>
  <si>
    <t>弦第73层</t>
  </si>
  <si>
    <t>弦第74层</t>
  </si>
  <si>
    <t>弦第75层</t>
  </si>
  <si>
    <t>弦第76层</t>
  </si>
  <si>
    <t>弦第77层</t>
  </si>
  <si>
    <t>弦第78层</t>
  </si>
  <si>
    <t>弦第79层</t>
  </si>
  <si>
    <t>弦第80层</t>
  </si>
  <si>
    <t>弦第81层</t>
  </si>
  <si>
    <t>弦第82层</t>
  </si>
  <si>
    <t>弦第83层</t>
  </si>
  <si>
    <t>弦第84层</t>
  </si>
  <si>
    <t>弦第85层</t>
  </si>
  <si>
    <t>弦第86层</t>
  </si>
  <si>
    <t>弦第87层</t>
  </si>
  <si>
    <t>弦第88层</t>
  </si>
  <si>
    <t>弦第89层</t>
  </si>
  <si>
    <t>弦第90层</t>
  </si>
  <si>
    <t>弦第91层</t>
  </si>
  <si>
    <t>弦第92层</t>
  </si>
  <si>
    <t>弦第93层</t>
  </si>
  <si>
    <t>弦第94层</t>
  </si>
  <si>
    <t>弦第95层</t>
  </si>
  <si>
    <t>弦第96层</t>
  </si>
  <si>
    <t>弦第97层</t>
  </si>
  <si>
    <t>弦第98层</t>
  </si>
  <si>
    <t>弦第99层</t>
  </si>
  <si>
    <t>弦第100层</t>
  </si>
  <si>
    <r>
      <t>f</t>
    </r>
    <r>
      <rPr>
        <b/>
        <sz val="11"/>
        <color rgb="FFFA7D00"/>
        <rFont val="宋体"/>
        <family val="3"/>
        <charset val="134"/>
        <scheme val="minor"/>
      </rPr>
      <t>irstAwardID</t>
    </r>
    <phoneticPr fontId="3" type="noConversion"/>
  </si>
  <si>
    <t>floor</t>
    <phoneticPr fontId="1" type="noConversion"/>
  </si>
  <si>
    <t>int</t>
    <phoneticPr fontId="1" type="noConversion"/>
  </si>
  <si>
    <t>30层</t>
    <phoneticPr fontId="1" type="noConversion"/>
  </si>
  <si>
    <t>怪物</t>
    <phoneticPr fontId="1" type="noConversion"/>
  </si>
  <si>
    <t>驿站</t>
    <phoneticPr fontId="1" type="noConversion"/>
  </si>
  <si>
    <t>宝箱</t>
    <phoneticPr fontId="1" type="noConversion"/>
  </si>
  <si>
    <t>随机buff</t>
    <phoneticPr fontId="1" type="noConversion"/>
  </si>
  <si>
    <t>回复生命</t>
    <phoneticPr fontId="1" type="noConversion"/>
  </si>
  <si>
    <t>回复体力</t>
    <phoneticPr fontId="1" type="noConversion"/>
  </si>
  <si>
    <t>跃层</t>
    <phoneticPr fontId="1" type="noConversion"/>
  </si>
  <si>
    <t>获得积分</t>
    <phoneticPr fontId="1" type="noConversion"/>
  </si>
  <si>
    <t>分岔路</t>
    <phoneticPr fontId="1" type="noConversion"/>
  </si>
  <si>
    <t>减少积分</t>
    <phoneticPr fontId="1" type="noConversion"/>
  </si>
  <si>
    <t>减少体力</t>
    <phoneticPr fontId="1" type="noConversion"/>
  </si>
  <si>
    <t>减少生命值</t>
    <phoneticPr fontId="1" type="noConversion"/>
  </si>
  <si>
    <t>随机</t>
    <phoneticPr fontId="1" type="noConversion"/>
  </si>
  <si>
    <t>60层</t>
    <phoneticPr fontId="1" type="noConversion"/>
  </si>
  <si>
    <t>100层</t>
    <phoneticPr fontId="1" type="noConversion"/>
  </si>
  <si>
    <t>最后10层全是怪….</t>
    <phoneticPr fontId="1" type="noConversion"/>
  </si>
  <si>
    <t>怪物强度增加：按照比较明显的阶梯增长</t>
    <phoneticPr fontId="1" type="noConversion"/>
  </si>
  <si>
    <t>驿站：前面每10层出一次，后面每10层50%概率；属性成长远低于怪物成长；地下城堡的难度</t>
    <phoneticPr fontId="1" type="noConversion"/>
  </si>
  <si>
    <t>随机buff均匀给</t>
    <phoneticPr fontId="1" type="noConversion"/>
  </si>
  <si>
    <t>buff的顺序，随意吧~很影响最终结果</t>
    <phoneticPr fontId="1" type="noConversion"/>
  </si>
  <si>
    <t>跃层和分岔路，每10层内，各有概率出现1次</t>
    <phoneticPr fontId="1" type="noConversion"/>
  </si>
  <si>
    <t>随机事件：完全随机~</t>
    <phoneticPr fontId="1" type="noConversion"/>
  </si>
  <si>
    <t>驿站</t>
  </si>
  <si>
    <t>分岔路</t>
  </si>
  <si>
    <t>跃层</t>
  </si>
  <si>
    <t>随机buff</t>
  </si>
  <si>
    <t>怪物</t>
  </si>
  <si>
    <t>宝箱</t>
  </si>
  <si>
    <t>随机</t>
  </si>
  <si>
    <t>随机</t>
    <phoneticPr fontId="1" type="noConversion"/>
  </si>
  <si>
    <t>逢5出宝箱，最后概率出宝箱</t>
    <phoneticPr fontId="1" type="noConversion"/>
  </si>
  <si>
    <t>大部分是怪物，第15层必出1驿站，第8、第23层概率出驿站</t>
    <phoneticPr fontId="1" type="noConversion"/>
  </si>
  <si>
    <t>10/20层概率跃层和分岔路</t>
    <phoneticPr fontId="1" type="noConversion"/>
  </si>
  <si>
    <t xml:space="preserve">  </t>
    <phoneticPr fontId="1" type="noConversion"/>
  </si>
  <si>
    <t>2次50%概率</t>
    <phoneticPr fontId="1" type="noConversion"/>
  </si>
  <si>
    <t>1次50%概率</t>
    <phoneticPr fontId="1" type="noConversion"/>
  </si>
  <si>
    <t>每10层，有50%概率跃层
11、17层有概率</t>
    <phoneticPr fontId="1" type="noConversion"/>
  </si>
  <si>
    <t>7层必出</t>
    <phoneticPr fontId="1" type="noConversion"/>
  </si>
  <si>
    <t>1次必出，2次50%概率
9层必出，13、19概率层概率</t>
    <phoneticPr fontId="1" type="noConversion"/>
  </si>
  <si>
    <t>1次必给，2次50%概率
6层必是随机buff</t>
    <phoneticPr fontId="1" type="noConversion"/>
  </si>
  <si>
    <t>最后5层全是怪物；逢4必怪；16层必怪</t>
    <phoneticPr fontId="1" type="noConversion"/>
  </si>
  <si>
    <t>第11层必然是某buff；13、23有50%概率buff；5、15、25有25%概率buff；剩下的和怪物分概率</t>
    <phoneticPr fontId="1" type="noConversion"/>
  </si>
  <si>
    <t>每层的事件1里，填怪物、跃层；2填宝箱、分岔路；3填驿站；4填buff；5填随机</t>
    <phoneticPr fontId="1" type="noConversion"/>
  </si>
  <si>
    <t>积分规划</t>
    <phoneticPr fontId="1" type="noConversion"/>
  </si>
  <si>
    <t>楼层</t>
    <phoneticPr fontId="1" type="noConversion"/>
  </si>
  <si>
    <t>杀怪</t>
    <phoneticPr fontId="1" type="noConversion"/>
  </si>
  <si>
    <t>积分事件</t>
    <phoneticPr fontId="1" type="noConversion"/>
  </si>
  <si>
    <t>积分翻倍buff</t>
    <phoneticPr fontId="1" type="noConversion"/>
  </si>
  <si>
    <t>获得</t>
    <phoneticPr fontId="1" type="noConversion"/>
  </si>
  <si>
    <t>开箱子</t>
    <phoneticPr fontId="1" type="noConversion"/>
  </si>
  <si>
    <t>贿赂</t>
    <phoneticPr fontId="1" type="noConversion"/>
  </si>
  <si>
    <t>减少</t>
    <phoneticPr fontId="1" type="noConversion"/>
  </si>
  <si>
    <t>2次必出，3次50%概率
8层、18层必出；5、15、25概率</t>
    <phoneticPr fontId="1" type="noConversion"/>
  </si>
  <si>
    <t>宝箱</t>
    <phoneticPr fontId="1" type="noConversion"/>
  </si>
  <si>
    <t>随机事件</t>
    <phoneticPr fontId="1" type="noConversion"/>
  </si>
  <si>
    <t>每层概率</t>
    <phoneticPr fontId="1" type="noConversion"/>
  </si>
  <si>
    <t>14,28,42</t>
    <phoneticPr fontId="1" type="noConversion"/>
  </si>
  <si>
    <t>每20层有0.5概率跃层</t>
    <phoneticPr fontId="1" type="noConversion"/>
  </si>
  <si>
    <t>增益和减益的状态,各50%概率</t>
    <phoneticPr fontId="1" type="noConversion"/>
  </si>
  <si>
    <t>每20层有0.5概率分岔路</t>
    <phoneticPr fontId="1" type="noConversion"/>
  </si>
  <si>
    <t>随机事件仅包含怪物\恢复生命\恢复体力\获得积分\减少积分\减少体力\减少生命</t>
    <phoneticPr fontId="1" type="noConversion"/>
  </si>
  <si>
    <t>类型</t>
    <phoneticPr fontId="1" type="noConversion"/>
  </si>
  <si>
    <t>10,20,30,40,50层给驿站，每次概率减20</t>
    <phoneticPr fontId="1" type="noConversion"/>
  </si>
  <si>
    <t>每10层一个驿站，共9个驿站，最后一个在90层</t>
    <phoneticPr fontId="1" type="noConversion"/>
  </si>
  <si>
    <t>每22层一个随机buff</t>
    <phoneticPr fontId="1" type="noConversion"/>
  </si>
  <si>
    <t>随机事件仅包含怪物\获得积分\减少积分\减少体力\减少生命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</si>
</sst>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9C6500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9C6500"/>
      <name val="宋体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/>
    <xf numFmtId="0" fontId="0" fillId="2" borderId="0" xfId="0" applyFill="1" applyAlignment="1"/>
    <xf numFmtId="0" fontId="2" fillId="0" borderId="0" xfId="0" applyFont="1" applyAlignment="1"/>
    <xf numFmtId="49" fontId="2" fillId="0" borderId="0" xfId="0" applyNumberFormat="1" applyFont="1" applyAlignment="1"/>
    <xf numFmtId="0" fontId="2" fillId="2" borderId="0" xfId="0" applyFont="1" applyFill="1" applyAlignment="1"/>
    <xf numFmtId="49" fontId="2" fillId="2" borderId="0" xfId="0" applyNumberFormat="1" applyFont="1" applyFill="1" applyAlignment="1"/>
    <xf numFmtId="0" fontId="4" fillId="3" borderId="1" xfId="1" applyBorder="1">
      <alignment vertical="center"/>
    </xf>
    <xf numFmtId="0" fontId="0" fillId="0" borderId="0" xfId="0" applyFill="1" applyBorder="1" applyAlignment="1"/>
    <xf numFmtId="0" fontId="4" fillId="2" borderId="1" xfId="1" applyFill="1" applyBorder="1">
      <alignment vertical="center"/>
    </xf>
    <xf numFmtId="0" fontId="5" fillId="4" borderId="2" xfId="2" applyAlignment="1"/>
    <xf numFmtId="0" fontId="5" fillId="4" borderId="2" xfId="2">
      <alignment vertical="center"/>
    </xf>
    <xf numFmtId="0" fontId="4" fillId="3" borderId="0" xfId="1" applyAlignment="1"/>
    <xf numFmtId="0" fontId="0" fillId="0" borderId="0" xfId="0" applyAlignment="1">
      <alignment wrapText="1"/>
    </xf>
    <xf numFmtId="0" fontId="7" fillId="5" borderId="0" xfId="3" applyAlignment="1">
      <alignment wrapText="1"/>
    </xf>
    <xf numFmtId="0" fontId="8" fillId="6" borderId="0" xfId="4" applyAlignme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5" borderId="0" xfId="0" applyFill="1"/>
    <xf numFmtId="0" fontId="9" fillId="0" borderId="0" xfId="0" applyFont="1"/>
    <xf numFmtId="0" fontId="0" fillId="0" borderId="0" xfId="0" applyFill="1"/>
    <xf numFmtId="0" fontId="0" fillId="16" borderId="0" xfId="0" applyFill="1"/>
    <xf numFmtId="0" fontId="9" fillId="9" borderId="0" xfId="0" applyFont="1" applyFill="1"/>
    <xf numFmtId="0" fontId="0" fillId="17" borderId="0" xfId="0" applyFill="1"/>
    <xf numFmtId="0" fontId="9" fillId="17" borderId="0" xfId="0" applyFont="1" applyFill="1"/>
    <xf numFmtId="0" fontId="5" fillId="4" borderId="3" xfId="2" applyBorder="1" applyAlignment="1"/>
    <xf numFmtId="0" fontId="2" fillId="0" borderId="1" xfId="0" applyFont="1" applyBorder="1" applyAlignment="1"/>
    <xf numFmtId="0" fontId="2" fillId="14" borderId="1" xfId="0" applyFont="1" applyFill="1" applyBorder="1" applyAlignment="1"/>
    <xf numFmtId="0" fontId="0" fillId="0" borderId="1" xfId="0" applyBorder="1"/>
    <xf numFmtId="0" fontId="0" fillId="14" borderId="1" xfId="0" applyFill="1" applyBorder="1" applyAlignment="1"/>
    <xf numFmtId="0" fontId="0" fillId="0" borderId="1" xfId="0" applyFill="1" applyBorder="1" applyAlignment="1"/>
    <xf numFmtId="0" fontId="0" fillId="14" borderId="1" xfId="0" applyFill="1" applyBorder="1"/>
    <xf numFmtId="0" fontId="9" fillId="0" borderId="0" xfId="0" applyFont="1" applyFill="1"/>
    <xf numFmtId="0" fontId="10" fillId="0" borderId="0" xfId="0" applyFont="1" applyFill="1"/>
    <xf numFmtId="0" fontId="11" fillId="18" borderId="1" xfId="1" applyFont="1" applyFill="1" applyBorder="1">
      <alignment vertical="center"/>
    </xf>
    <xf numFmtId="0" fontId="0" fillId="0" borderId="0" xfId="0" applyAlignment="1">
      <alignment horizontal="center" wrapText="1"/>
    </xf>
    <xf numFmtId="0" fontId="4" fillId="0" borderId="1" xfId="1" applyFill="1" applyBorder="1">
      <alignment vertical="center"/>
    </xf>
    <xf numFmtId="0" fontId="5" fillId="0" borderId="2" xfId="2" applyFill="1" applyAlignment="1"/>
    <xf numFmtId="0" fontId="5" fillId="0" borderId="2" xfId="2" applyFill="1">
      <alignment vertical="center"/>
    </xf>
    <xf numFmtId="0" fontId="5" fillId="0" borderId="3" xfId="2" applyFill="1" applyBorder="1" applyAlignment="1"/>
    <xf numFmtId="0" fontId="0" fillId="0" borderId="1" xfId="0" applyFill="1" applyBorder="1"/>
  </cellXfs>
  <cellStyles count="5">
    <cellStyle name="差" xfId="3" builtinId="27"/>
    <cellStyle name="常规" xfId="0" builtinId="0"/>
    <cellStyle name="好" xfId="4" builtinId="26"/>
    <cellStyle name="计算" xfId="2" builtinId="22"/>
    <cellStyle name="适中" xfId="1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21</xdr:row>
      <xdr:rowOff>104775</xdr:rowOff>
    </xdr:from>
    <xdr:to>
      <xdr:col>2</xdr:col>
      <xdr:colOff>9360</xdr:colOff>
      <xdr:row>35</xdr:row>
      <xdr:rowOff>113999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475" y="3724275"/>
          <a:ext cx="1323810" cy="24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tabSelected="1" workbookViewId="0">
      <pane xSplit="4" ySplit="2" topLeftCell="P26" activePane="bottomRight" state="frozen"/>
      <selection pane="topRight" activeCell="E1" sqref="E1"/>
      <selection pane="bottomLeft" activeCell="A3" sqref="A3"/>
      <selection pane="bottomRight" activeCell="R35" sqref="R35"/>
    </sheetView>
  </sheetViews>
  <sheetFormatPr defaultRowHeight="13.5" x14ac:dyDescent="0.15"/>
  <cols>
    <col min="1" max="1" width="8.5" bestFit="1" customWidth="1"/>
    <col min="2" max="2" width="10.5" bestFit="1" customWidth="1"/>
    <col min="3" max="3" width="6.5" bestFit="1" customWidth="1"/>
    <col min="4" max="4" width="10.125" bestFit="1" customWidth="1"/>
    <col min="5" max="5" width="15.125" bestFit="1" customWidth="1"/>
    <col min="6" max="6" width="12.75" bestFit="1" customWidth="1"/>
    <col min="8" max="8" width="16.125" bestFit="1" customWidth="1"/>
    <col min="10" max="10" width="10.5" bestFit="1" customWidth="1"/>
    <col min="11" max="11" width="9.5" bestFit="1" customWidth="1"/>
    <col min="12" max="12" width="11.625" style="10" bestFit="1" customWidth="1"/>
    <col min="14" max="14" width="9" style="10"/>
    <col min="15" max="15" width="9" style="30"/>
    <col min="16" max="16" width="9.5" style="33" bestFit="1" customWidth="1"/>
    <col min="17" max="17" width="11.625" style="36" bestFit="1" customWidth="1"/>
    <col min="18" max="18" width="9.5" style="33" bestFit="1" customWidth="1"/>
    <col min="19" max="19" width="11.625" style="36" bestFit="1" customWidth="1"/>
    <col min="20" max="20" width="9.5" style="33" bestFit="1" customWidth="1"/>
    <col min="21" max="21" width="11.625" style="36" bestFit="1" customWidth="1"/>
    <col min="22" max="22" width="9.5" style="33" bestFit="1" customWidth="1"/>
    <col min="23" max="23" width="11.625" style="36" bestFit="1" customWidth="1"/>
    <col min="24" max="24" width="9.5" style="33" bestFit="1" customWidth="1"/>
    <col min="25" max="25" width="11.625" style="36" bestFit="1" customWidth="1"/>
  </cols>
  <sheetData>
    <row r="1" spans="1:25" s="1" customFormat="1" ht="14.25" x14ac:dyDescent="0.15">
      <c r="A1" s="1" t="s">
        <v>0</v>
      </c>
      <c r="B1" s="1" t="s">
        <v>0</v>
      </c>
      <c r="C1" s="1" t="s">
        <v>249</v>
      </c>
      <c r="D1" s="1" t="s">
        <v>12</v>
      </c>
      <c r="E1" s="1" t="s">
        <v>12</v>
      </c>
      <c r="F1" s="1" t="s">
        <v>12</v>
      </c>
      <c r="G1" s="1" t="s">
        <v>12</v>
      </c>
      <c r="H1" s="1" t="s">
        <v>0</v>
      </c>
      <c r="I1" s="1" t="s">
        <v>12</v>
      </c>
      <c r="J1" s="1" t="s">
        <v>0</v>
      </c>
      <c r="K1" s="1" t="s">
        <v>0</v>
      </c>
      <c r="L1" s="10" t="s">
        <v>12</v>
      </c>
      <c r="M1" s="1" t="s">
        <v>12</v>
      </c>
      <c r="N1" s="10" t="s">
        <v>12</v>
      </c>
      <c r="O1" s="30" t="s">
        <v>13</v>
      </c>
      <c r="P1" s="31" t="s">
        <v>18</v>
      </c>
      <c r="Q1" s="32" t="s">
        <v>18</v>
      </c>
      <c r="R1" s="31" t="s">
        <v>18</v>
      </c>
      <c r="S1" s="32" t="s">
        <v>18</v>
      </c>
      <c r="T1" s="31" t="s">
        <v>18</v>
      </c>
      <c r="U1" s="32" t="s">
        <v>18</v>
      </c>
      <c r="V1" s="31" t="s">
        <v>18</v>
      </c>
      <c r="W1" s="32" t="s">
        <v>18</v>
      </c>
      <c r="X1" s="31" t="s">
        <v>18</v>
      </c>
      <c r="Y1" s="32" t="s">
        <v>29</v>
      </c>
    </row>
    <row r="2" spans="1:25" s="3" customFormat="1" ht="14.25" x14ac:dyDescent="0.15">
      <c r="A2" s="3" t="s">
        <v>14</v>
      </c>
      <c r="B2" s="3" t="s">
        <v>15</v>
      </c>
      <c r="C2" s="3" t="s">
        <v>248</v>
      </c>
      <c r="D2" s="3" t="s">
        <v>1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10" t="s">
        <v>10</v>
      </c>
      <c r="M2" s="3" t="s">
        <v>2</v>
      </c>
      <c r="N2" s="10" t="s">
        <v>247</v>
      </c>
      <c r="O2" s="30" t="s">
        <v>16</v>
      </c>
      <c r="P2" s="31" t="s">
        <v>19</v>
      </c>
      <c r="Q2" s="32" t="s">
        <v>21</v>
      </c>
      <c r="R2" s="31" t="s">
        <v>20</v>
      </c>
      <c r="S2" s="32" t="s">
        <v>22</v>
      </c>
      <c r="T2" s="31" t="s">
        <v>23</v>
      </c>
      <c r="U2" s="32" t="s">
        <v>24</v>
      </c>
      <c r="V2" s="31" t="s">
        <v>25</v>
      </c>
      <c r="W2" s="32" t="s">
        <v>26</v>
      </c>
      <c r="X2" s="31" t="s">
        <v>27</v>
      </c>
      <c r="Y2" s="32" t="s">
        <v>28</v>
      </c>
    </row>
    <row r="3" spans="1:25" s="1" customFormat="1" x14ac:dyDescent="0.15">
      <c r="A3" s="7">
        <v>1001</v>
      </c>
      <c r="B3" s="7">
        <v>1</v>
      </c>
      <c r="C3" s="7">
        <v>1</v>
      </c>
      <c r="D3" s="7" t="s">
        <v>57</v>
      </c>
      <c r="E3" t="s">
        <v>17</v>
      </c>
      <c r="F3" s="7"/>
      <c r="G3" s="7"/>
      <c r="H3" s="7"/>
      <c r="I3" s="7" t="s">
        <v>11</v>
      </c>
      <c r="J3" s="7">
        <v>0</v>
      </c>
      <c r="K3" s="7">
        <v>0</v>
      </c>
      <c r="L3" s="11">
        <v>5</v>
      </c>
      <c r="M3" s="7"/>
      <c r="N3" s="11"/>
      <c r="O3" s="30">
        <v>3</v>
      </c>
      <c r="P3" s="33">
        <f>A3*100+1</f>
        <v>100101</v>
      </c>
      <c r="Q3" s="34">
        <v>7500</v>
      </c>
      <c r="R3" s="35">
        <f>P3+1</f>
        <v>100102</v>
      </c>
      <c r="S3" s="34">
        <v>625</v>
      </c>
      <c r="T3" s="35">
        <f>R3+1</f>
        <v>100103</v>
      </c>
      <c r="U3" s="34">
        <v>625</v>
      </c>
      <c r="V3" s="35">
        <f>T3+1</f>
        <v>100104</v>
      </c>
      <c r="W3" s="34">
        <v>625</v>
      </c>
      <c r="X3" s="35">
        <f>V3+1</f>
        <v>100105</v>
      </c>
      <c r="Y3" s="34">
        <f>10000-Q3-S3-U3-W3</f>
        <v>625</v>
      </c>
    </row>
    <row r="4" spans="1:25" s="1" customFormat="1" x14ac:dyDescent="0.15">
      <c r="A4" s="7">
        <v>1002</v>
      </c>
      <c r="B4" s="7">
        <v>1</v>
      </c>
      <c r="C4" s="7">
        <v>2</v>
      </c>
      <c r="D4" s="7" t="s">
        <v>58</v>
      </c>
      <c r="E4" t="s">
        <v>17</v>
      </c>
      <c r="F4" s="7"/>
      <c r="G4" s="7"/>
      <c r="H4" s="7"/>
      <c r="I4" s="7" t="s">
        <v>11</v>
      </c>
      <c r="J4" s="7">
        <v>0</v>
      </c>
      <c r="K4" s="7">
        <v>0</v>
      </c>
      <c r="L4" s="11">
        <v>5</v>
      </c>
      <c r="M4" s="7"/>
      <c r="N4" s="11"/>
      <c r="O4" s="30">
        <v>3</v>
      </c>
      <c r="P4" s="33">
        <f t="shared" ref="P4:P67" si="0">A4*100+1</f>
        <v>100201</v>
      </c>
      <c r="Q4" s="34">
        <v>5000</v>
      </c>
      <c r="R4" s="35">
        <f>P4+1</f>
        <v>100202</v>
      </c>
      <c r="S4" s="34">
        <v>2500</v>
      </c>
      <c r="T4" s="35">
        <f>R4+1</f>
        <v>100203</v>
      </c>
      <c r="U4" s="34">
        <v>2500</v>
      </c>
      <c r="V4" s="35">
        <f>T4+1</f>
        <v>100204</v>
      </c>
      <c r="W4" s="34">
        <v>0</v>
      </c>
      <c r="X4" s="35">
        <f>V4+1</f>
        <v>100205</v>
      </c>
      <c r="Y4" s="34">
        <f t="shared" ref="Y4:Y32" si="1">10000-Q4-S4-U4-W4</f>
        <v>0</v>
      </c>
    </row>
    <row r="5" spans="1:25" s="3" customFormat="1" ht="14.25" x14ac:dyDescent="0.15">
      <c r="A5" s="7">
        <v>1003</v>
      </c>
      <c r="B5" s="7">
        <v>1</v>
      </c>
      <c r="C5" s="7">
        <v>3</v>
      </c>
      <c r="D5" s="7" t="s">
        <v>59</v>
      </c>
      <c r="E5" t="s">
        <v>17</v>
      </c>
      <c r="F5" s="7"/>
      <c r="G5" s="7"/>
      <c r="H5" s="7"/>
      <c r="I5" s="7" t="s">
        <v>11</v>
      </c>
      <c r="J5" s="7">
        <v>0</v>
      </c>
      <c r="K5" s="7">
        <v>0</v>
      </c>
      <c r="L5" s="11">
        <v>5</v>
      </c>
      <c r="M5" s="7"/>
      <c r="N5" s="11"/>
      <c r="O5" s="30">
        <v>3</v>
      </c>
      <c r="P5" s="33">
        <f t="shared" si="0"/>
        <v>100301</v>
      </c>
      <c r="Q5" s="34">
        <v>5000</v>
      </c>
      <c r="R5" s="35">
        <f>P5+1</f>
        <v>100302</v>
      </c>
      <c r="S5" s="34">
        <v>800</v>
      </c>
      <c r="T5" s="35">
        <f>R5+1</f>
        <v>100303</v>
      </c>
      <c r="U5" s="34">
        <v>800</v>
      </c>
      <c r="V5" s="35">
        <f>T5+1</f>
        <v>100304</v>
      </c>
      <c r="W5" s="34">
        <v>900</v>
      </c>
      <c r="X5" s="35">
        <f>V5+1</f>
        <v>100305</v>
      </c>
      <c r="Y5" s="34">
        <f t="shared" ref="Y5" si="2">10000-Q5-S5-U5-W5</f>
        <v>2500</v>
      </c>
    </row>
    <row r="6" spans="1:25" s="3" customFormat="1" ht="14.25" customHeight="1" x14ac:dyDescent="0.15">
      <c r="A6" s="7">
        <v>1004</v>
      </c>
      <c r="B6" s="7">
        <v>1</v>
      </c>
      <c r="C6" s="7">
        <v>4</v>
      </c>
      <c r="D6" s="7" t="s">
        <v>60</v>
      </c>
      <c r="E6" t="s">
        <v>17</v>
      </c>
      <c r="F6" s="7"/>
      <c r="G6" s="7"/>
      <c r="H6" s="7"/>
      <c r="I6" s="7" t="s">
        <v>11</v>
      </c>
      <c r="J6" s="7">
        <v>0</v>
      </c>
      <c r="K6" s="7">
        <v>0</v>
      </c>
      <c r="L6" s="11">
        <v>5</v>
      </c>
      <c r="M6" s="7"/>
      <c r="N6" s="11"/>
      <c r="O6" s="30">
        <v>3</v>
      </c>
      <c r="P6" s="33">
        <f t="shared" si="0"/>
        <v>100401</v>
      </c>
      <c r="Q6" s="32">
        <v>10000</v>
      </c>
      <c r="R6" s="35">
        <f t="shared" ref="R6:R32" si="3">P6+1</f>
        <v>100402</v>
      </c>
      <c r="S6" s="34">
        <v>0</v>
      </c>
      <c r="T6" s="35">
        <f t="shared" ref="T6:T32" si="4">R6+1</f>
        <v>100403</v>
      </c>
      <c r="U6" s="34">
        <v>0</v>
      </c>
      <c r="V6" s="35">
        <f t="shared" ref="V6:V32" si="5">T6+1</f>
        <v>100404</v>
      </c>
      <c r="W6" s="34">
        <v>0</v>
      </c>
      <c r="X6" s="35">
        <f t="shared" ref="X6:X32" si="6">V6+1</f>
        <v>100405</v>
      </c>
      <c r="Y6" s="34">
        <f t="shared" si="1"/>
        <v>0</v>
      </c>
    </row>
    <row r="7" spans="1:25" s="3" customFormat="1" ht="14.25" x14ac:dyDescent="0.15">
      <c r="A7" s="7">
        <v>1005</v>
      </c>
      <c r="B7" s="7">
        <v>1</v>
      </c>
      <c r="C7" s="7">
        <v>5</v>
      </c>
      <c r="D7" s="7" t="s">
        <v>61</v>
      </c>
      <c r="E7" t="s">
        <v>17</v>
      </c>
      <c r="F7" s="7"/>
      <c r="G7" s="7"/>
      <c r="H7" s="7"/>
      <c r="I7" s="7" t="s">
        <v>11</v>
      </c>
      <c r="J7" s="7">
        <v>0</v>
      </c>
      <c r="K7" s="7">
        <v>0</v>
      </c>
      <c r="L7" s="11">
        <v>20</v>
      </c>
      <c r="M7" s="7"/>
      <c r="N7" s="11"/>
      <c r="O7" s="30">
        <v>3</v>
      </c>
      <c r="P7" s="33">
        <f t="shared" si="0"/>
        <v>100501</v>
      </c>
      <c r="Q7" s="34">
        <v>5000</v>
      </c>
      <c r="R7" s="35">
        <f>P7+1</f>
        <v>100502</v>
      </c>
      <c r="S7" s="34">
        <v>800</v>
      </c>
      <c r="T7" s="35">
        <f>R7+1</f>
        <v>100503</v>
      </c>
      <c r="U7" s="34">
        <v>800</v>
      </c>
      <c r="V7" s="35">
        <f>T7+1</f>
        <v>100504</v>
      </c>
      <c r="W7" s="34">
        <v>900</v>
      </c>
      <c r="X7" s="35">
        <f>V7+1</f>
        <v>100505</v>
      </c>
      <c r="Y7" s="34">
        <f t="shared" si="1"/>
        <v>2500</v>
      </c>
    </row>
    <row r="8" spans="1:25" s="3" customFormat="1" ht="14.25" x14ac:dyDescent="0.15">
      <c r="A8" s="7">
        <v>1006</v>
      </c>
      <c r="B8" s="7">
        <v>1</v>
      </c>
      <c r="C8" s="7">
        <v>6</v>
      </c>
      <c r="D8" s="7" t="s">
        <v>62</v>
      </c>
      <c r="E8" t="s">
        <v>17</v>
      </c>
      <c r="F8" s="7"/>
      <c r="G8" s="7"/>
      <c r="H8" s="7"/>
      <c r="I8" s="7" t="s">
        <v>11</v>
      </c>
      <c r="J8" s="7">
        <v>0</v>
      </c>
      <c r="K8" s="7">
        <v>0</v>
      </c>
      <c r="L8" s="11">
        <f>L3+5</f>
        <v>10</v>
      </c>
      <c r="M8" s="7"/>
      <c r="N8" s="11"/>
      <c r="O8" s="30">
        <v>3</v>
      </c>
      <c r="P8" s="33">
        <f t="shared" si="0"/>
        <v>100601</v>
      </c>
      <c r="Q8" s="32">
        <v>10000</v>
      </c>
      <c r="R8" s="35">
        <f t="shared" ref="R8" si="7">P8+1</f>
        <v>100602</v>
      </c>
      <c r="S8" s="34">
        <v>0</v>
      </c>
      <c r="T8" s="35">
        <f t="shared" ref="T8" si="8">R8+1</f>
        <v>100603</v>
      </c>
      <c r="U8" s="34">
        <v>0</v>
      </c>
      <c r="V8" s="35">
        <f t="shared" ref="V8" si="9">T8+1</f>
        <v>100604</v>
      </c>
      <c r="W8" s="34">
        <v>0</v>
      </c>
      <c r="X8" s="35">
        <f t="shared" ref="X8" si="10">V8+1</f>
        <v>100605</v>
      </c>
      <c r="Y8" s="34">
        <f t="shared" ref="Y8:Y9" si="11">10000-Q8-S8-U8-W8</f>
        <v>0</v>
      </c>
    </row>
    <row r="9" spans="1:25" s="3" customFormat="1" ht="14.25" x14ac:dyDescent="0.15">
      <c r="A9" s="7">
        <v>1007</v>
      </c>
      <c r="B9" s="7">
        <v>1</v>
      </c>
      <c r="C9" s="7">
        <v>7</v>
      </c>
      <c r="D9" s="7" t="s">
        <v>63</v>
      </c>
      <c r="E9" t="s">
        <v>17</v>
      </c>
      <c r="F9" s="7"/>
      <c r="G9" s="7"/>
      <c r="H9" s="7"/>
      <c r="I9" s="7" t="s">
        <v>11</v>
      </c>
      <c r="J9" s="7">
        <v>0</v>
      </c>
      <c r="K9" s="7">
        <v>0</v>
      </c>
      <c r="L9" s="11">
        <f t="shared" ref="L9:L32" si="12">L4+5</f>
        <v>10</v>
      </c>
      <c r="M9" s="7"/>
      <c r="N9" s="11"/>
      <c r="O9" s="30">
        <v>3</v>
      </c>
      <c r="P9" s="33">
        <f t="shared" si="0"/>
        <v>100701</v>
      </c>
      <c r="Q9" s="34">
        <v>5000</v>
      </c>
      <c r="R9" s="35">
        <f>P9+1</f>
        <v>100702</v>
      </c>
      <c r="S9" s="34">
        <v>2500</v>
      </c>
      <c r="T9" s="35">
        <f>R9+1</f>
        <v>100703</v>
      </c>
      <c r="U9" s="34">
        <v>2500</v>
      </c>
      <c r="V9" s="35">
        <f>T9+1</f>
        <v>100704</v>
      </c>
      <c r="W9" s="34">
        <v>0</v>
      </c>
      <c r="X9" s="35">
        <f>V9+1</f>
        <v>100705</v>
      </c>
      <c r="Y9" s="34">
        <f t="shared" si="11"/>
        <v>0</v>
      </c>
    </row>
    <row r="10" spans="1:25" s="3" customFormat="1" ht="14.25" x14ac:dyDescent="0.15">
      <c r="A10" s="7">
        <v>1008</v>
      </c>
      <c r="B10" s="7">
        <v>1</v>
      </c>
      <c r="C10" s="7">
        <v>8</v>
      </c>
      <c r="D10" s="7" t="s">
        <v>64</v>
      </c>
      <c r="E10" t="s">
        <v>17</v>
      </c>
      <c r="F10" s="7"/>
      <c r="G10" s="7"/>
      <c r="H10" s="7"/>
      <c r="I10" s="7" t="s">
        <v>11</v>
      </c>
      <c r="J10" s="7">
        <v>0</v>
      </c>
      <c r="K10" s="7">
        <v>0</v>
      </c>
      <c r="L10" s="11">
        <f t="shared" si="12"/>
        <v>10</v>
      </c>
      <c r="M10" s="7"/>
      <c r="N10" s="11"/>
      <c r="O10" s="30">
        <v>3</v>
      </c>
      <c r="P10" s="33">
        <f t="shared" si="0"/>
        <v>100801</v>
      </c>
      <c r="Q10" s="34">
        <v>5000</v>
      </c>
      <c r="R10" s="35">
        <f>P10+1</f>
        <v>100802</v>
      </c>
      <c r="S10" s="34">
        <v>2500</v>
      </c>
      <c r="T10" s="35">
        <f t="shared" si="4"/>
        <v>100803</v>
      </c>
      <c r="U10" s="32">
        <v>800</v>
      </c>
      <c r="V10" s="35">
        <f t="shared" si="5"/>
        <v>100804</v>
      </c>
      <c r="W10" s="32">
        <v>800</v>
      </c>
      <c r="X10" s="35">
        <f t="shared" si="6"/>
        <v>100805</v>
      </c>
      <c r="Y10" s="34">
        <f t="shared" si="1"/>
        <v>900</v>
      </c>
    </row>
    <row r="11" spans="1:25" ht="14.25" x14ac:dyDescent="0.15">
      <c r="A11" s="7">
        <v>1009</v>
      </c>
      <c r="B11" s="7">
        <v>1</v>
      </c>
      <c r="C11" s="7">
        <v>9</v>
      </c>
      <c r="D11" s="7" t="s">
        <v>65</v>
      </c>
      <c r="E11" t="s">
        <v>17</v>
      </c>
      <c r="F11" s="7"/>
      <c r="G11" s="7"/>
      <c r="H11" s="7"/>
      <c r="I11" s="7" t="s">
        <v>11</v>
      </c>
      <c r="J11" s="7">
        <v>0</v>
      </c>
      <c r="K11" s="7">
        <v>0</v>
      </c>
      <c r="L11" s="11">
        <f t="shared" si="12"/>
        <v>10</v>
      </c>
      <c r="M11" s="7"/>
      <c r="N11" s="11"/>
      <c r="O11" s="30">
        <v>3</v>
      </c>
      <c r="P11" s="33">
        <f t="shared" si="0"/>
        <v>100901</v>
      </c>
      <c r="Q11" s="32">
        <v>10000</v>
      </c>
      <c r="R11" s="35">
        <f t="shared" ref="R11:R12" si="13">P11+1</f>
        <v>100902</v>
      </c>
      <c r="S11" s="34">
        <v>0</v>
      </c>
      <c r="T11" s="35">
        <f t="shared" si="4"/>
        <v>100903</v>
      </c>
      <c r="U11" s="34">
        <v>0</v>
      </c>
      <c r="V11" s="35">
        <f t="shared" si="5"/>
        <v>100904</v>
      </c>
      <c r="W11" s="34">
        <v>0</v>
      </c>
      <c r="X11" s="35">
        <f t="shared" si="6"/>
        <v>100905</v>
      </c>
      <c r="Y11" s="34">
        <f t="shared" si="1"/>
        <v>0</v>
      </c>
    </row>
    <row r="12" spans="1:25" ht="14.25" x14ac:dyDescent="0.15">
      <c r="A12" s="7">
        <v>1010</v>
      </c>
      <c r="B12" s="7">
        <v>1</v>
      </c>
      <c r="C12" s="7">
        <v>10</v>
      </c>
      <c r="D12" s="7" t="s">
        <v>66</v>
      </c>
      <c r="E12" t="s">
        <v>17</v>
      </c>
      <c r="F12" s="7"/>
      <c r="G12" s="7"/>
      <c r="H12" s="7"/>
      <c r="I12" s="7" t="s">
        <v>11</v>
      </c>
      <c r="J12" s="7">
        <v>0</v>
      </c>
      <c r="K12" s="7">
        <v>0</v>
      </c>
      <c r="L12" s="11">
        <f t="shared" si="12"/>
        <v>25</v>
      </c>
      <c r="M12" s="7"/>
      <c r="N12" s="11"/>
      <c r="O12" s="30">
        <v>3</v>
      </c>
      <c r="P12" s="33">
        <f t="shared" si="0"/>
        <v>101001</v>
      </c>
      <c r="Q12" s="32">
        <v>10000</v>
      </c>
      <c r="R12" s="35">
        <f t="shared" si="13"/>
        <v>101002</v>
      </c>
      <c r="S12" s="34">
        <v>0</v>
      </c>
      <c r="T12" s="35">
        <f t="shared" si="4"/>
        <v>101003</v>
      </c>
      <c r="U12" s="34">
        <v>0</v>
      </c>
      <c r="V12" s="35">
        <f t="shared" si="5"/>
        <v>101004</v>
      </c>
      <c r="W12" s="34">
        <v>0</v>
      </c>
      <c r="X12" s="35">
        <f t="shared" si="6"/>
        <v>101005</v>
      </c>
      <c r="Y12" s="34">
        <f t="shared" si="1"/>
        <v>0</v>
      </c>
    </row>
    <row r="13" spans="1:25" ht="14.25" x14ac:dyDescent="0.15">
      <c r="A13" s="7">
        <v>1011</v>
      </c>
      <c r="B13" s="7">
        <v>1</v>
      </c>
      <c r="C13" s="7">
        <v>11</v>
      </c>
      <c r="D13" s="7" t="s">
        <v>67</v>
      </c>
      <c r="E13" t="s">
        <v>17</v>
      </c>
      <c r="F13" s="7"/>
      <c r="G13" s="7"/>
      <c r="H13" s="7"/>
      <c r="I13" s="7" t="s">
        <v>11</v>
      </c>
      <c r="J13" s="7">
        <v>0</v>
      </c>
      <c r="K13" s="7">
        <v>0</v>
      </c>
      <c r="L13" s="11">
        <f t="shared" si="12"/>
        <v>15</v>
      </c>
      <c r="M13" s="7"/>
      <c r="N13" s="11"/>
      <c r="O13" s="30">
        <v>3</v>
      </c>
      <c r="P13" s="33">
        <f t="shared" si="0"/>
        <v>101101</v>
      </c>
      <c r="Q13" s="32">
        <v>10000</v>
      </c>
      <c r="R13" s="35">
        <f t="shared" si="3"/>
        <v>101102</v>
      </c>
      <c r="S13" s="32">
        <v>0</v>
      </c>
      <c r="T13" s="35">
        <f t="shared" si="4"/>
        <v>101103</v>
      </c>
      <c r="U13" s="32">
        <v>0</v>
      </c>
      <c r="V13" s="35">
        <f t="shared" si="5"/>
        <v>101104</v>
      </c>
      <c r="W13" s="32">
        <v>0</v>
      </c>
      <c r="X13" s="35">
        <f t="shared" si="6"/>
        <v>101105</v>
      </c>
      <c r="Y13" s="34">
        <f t="shared" si="1"/>
        <v>0</v>
      </c>
    </row>
    <row r="14" spans="1:25" ht="14.25" x14ac:dyDescent="0.15">
      <c r="A14" s="7">
        <v>1012</v>
      </c>
      <c r="B14" s="7">
        <v>1</v>
      </c>
      <c r="C14" s="7">
        <v>12</v>
      </c>
      <c r="D14" s="7" t="s">
        <v>68</v>
      </c>
      <c r="E14" t="s">
        <v>17</v>
      </c>
      <c r="F14" s="7"/>
      <c r="G14" s="7"/>
      <c r="H14" s="7"/>
      <c r="I14" s="7" t="s">
        <v>11</v>
      </c>
      <c r="J14" s="7">
        <v>0</v>
      </c>
      <c r="K14" s="7">
        <v>0</v>
      </c>
      <c r="L14" s="11">
        <f t="shared" si="12"/>
        <v>15</v>
      </c>
      <c r="M14" s="7"/>
      <c r="N14" s="11"/>
      <c r="O14" s="30">
        <v>3</v>
      </c>
      <c r="P14" s="33">
        <f t="shared" si="0"/>
        <v>101201</v>
      </c>
      <c r="Q14" s="32">
        <v>2000</v>
      </c>
      <c r="R14" s="35">
        <f t="shared" si="3"/>
        <v>101202</v>
      </c>
      <c r="S14" s="32">
        <v>2000</v>
      </c>
      <c r="T14" s="35">
        <f t="shared" si="4"/>
        <v>101203</v>
      </c>
      <c r="U14" s="32">
        <v>2000</v>
      </c>
      <c r="V14" s="35">
        <f t="shared" si="5"/>
        <v>101204</v>
      </c>
      <c r="W14" s="32">
        <v>2000</v>
      </c>
      <c r="X14" s="35">
        <f t="shared" si="6"/>
        <v>101205</v>
      </c>
      <c r="Y14" s="34">
        <f t="shared" si="1"/>
        <v>2000</v>
      </c>
    </row>
    <row r="15" spans="1:25" ht="14.25" x14ac:dyDescent="0.15">
      <c r="A15" s="7">
        <v>1013</v>
      </c>
      <c r="B15" s="7">
        <v>1</v>
      </c>
      <c r="C15" s="7">
        <v>13</v>
      </c>
      <c r="D15" s="7" t="s">
        <v>69</v>
      </c>
      <c r="E15" t="s">
        <v>17</v>
      </c>
      <c r="F15" s="7"/>
      <c r="G15" s="7"/>
      <c r="H15" s="7"/>
      <c r="I15" s="7" t="s">
        <v>11</v>
      </c>
      <c r="J15" s="7">
        <v>0</v>
      </c>
      <c r="K15" s="7">
        <v>0</v>
      </c>
      <c r="L15" s="11">
        <f t="shared" si="12"/>
        <v>15</v>
      </c>
      <c r="M15" s="7"/>
      <c r="N15" s="11"/>
      <c r="O15" s="30">
        <v>3</v>
      </c>
      <c r="P15" s="33">
        <f t="shared" si="0"/>
        <v>101301</v>
      </c>
      <c r="Q15" s="32">
        <v>5000</v>
      </c>
      <c r="R15" s="35">
        <f t="shared" si="3"/>
        <v>101302</v>
      </c>
      <c r="S15" s="32">
        <v>1250</v>
      </c>
      <c r="T15" s="35">
        <f t="shared" si="4"/>
        <v>101303</v>
      </c>
      <c r="U15" s="32">
        <v>1250</v>
      </c>
      <c r="V15" s="35">
        <f t="shared" si="5"/>
        <v>101304</v>
      </c>
      <c r="W15" s="32">
        <v>1250</v>
      </c>
      <c r="X15" s="35">
        <f t="shared" si="6"/>
        <v>101305</v>
      </c>
      <c r="Y15" s="34">
        <f t="shared" si="1"/>
        <v>1250</v>
      </c>
    </row>
    <row r="16" spans="1:25" ht="14.25" x14ac:dyDescent="0.15">
      <c r="A16" s="7">
        <v>1014</v>
      </c>
      <c r="B16" s="7">
        <v>1</v>
      </c>
      <c r="C16" s="7">
        <v>14</v>
      </c>
      <c r="D16" s="7" t="s">
        <v>70</v>
      </c>
      <c r="E16" t="s">
        <v>17</v>
      </c>
      <c r="F16" s="7"/>
      <c r="G16" s="7"/>
      <c r="H16" s="7"/>
      <c r="I16" s="7" t="s">
        <v>11</v>
      </c>
      <c r="J16" s="7">
        <v>0</v>
      </c>
      <c r="K16" s="7">
        <v>0</v>
      </c>
      <c r="L16" s="11">
        <f t="shared" si="12"/>
        <v>15</v>
      </c>
      <c r="M16" s="7"/>
      <c r="N16" s="11"/>
      <c r="O16" s="30">
        <v>3</v>
      </c>
      <c r="P16" s="33">
        <f t="shared" si="0"/>
        <v>101401</v>
      </c>
      <c r="Q16" s="32">
        <v>10000</v>
      </c>
      <c r="R16" s="35">
        <f t="shared" si="3"/>
        <v>101402</v>
      </c>
      <c r="S16" s="34">
        <v>0</v>
      </c>
      <c r="T16" s="35">
        <f t="shared" ref="T16:T17" si="14">R16+1</f>
        <v>101403</v>
      </c>
      <c r="U16" s="34">
        <v>0</v>
      </c>
      <c r="V16" s="35">
        <f t="shared" ref="V16:V17" si="15">T16+1</f>
        <v>101404</v>
      </c>
      <c r="W16" s="34">
        <v>0</v>
      </c>
      <c r="X16" s="35">
        <f t="shared" ref="X16:X17" si="16">V16+1</f>
        <v>101405</v>
      </c>
      <c r="Y16" s="34">
        <f t="shared" ref="Y16:Y17" si="17">10000-Q16-S16-U16-W16</f>
        <v>0</v>
      </c>
    </row>
    <row r="17" spans="1:25" ht="14.25" x14ac:dyDescent="0.15">
      <c r="A17" s="7">
        <v>1015</v>
      </c>
      <c r="B17" s="7">
        <v>1</v>
      </c>
      <c r="C17" s="7">
        <v>15</v>
      </c>
      <c r="D17" s="7" t="s">
        <v>71</v>
      </c>
      <c r="E17" t="s">
        <v>17</v>
      </c>
      <c r="F17" s="7"/>
      <c r="G17" s="7"/>
      <c r="H17" s="7"/>
      <c r="I17" s="7" t="s">
        <v>11</v>
      </c>
      <c r="J17" s="7">
        <v>0</v>
      </c>
      <c r="K17" s="7">
        <v>0</v>
      </c>
      <c r="L17" s="11">
        <f t="shared" si="12"/>
        <v>30</v>
      </c>
      <c r="M17" s="7"/>
      <c r="N17" s="11"/>
      <c r="O17" s="30">
        <v>3</v>
      </c>
      <c r="P17" s="33">
        <f t="shared" si="0"/>
        <v>101501</v>
      </c>
      <c r="Q17" s="32">
        <v>5000</v>
      </c>
      <c r="R17" s="35">
        <f t="shared" ref="R17:R19" si="18">P17+1</f>
        <v>101502</v>
      </c>
      <c r="S17" s="32">
        <v>1250</v>
      </c>
      <c r="T17" s="35">
        <f t="shared" si="14"/>
        <v>101503</v>
      </c>
      <c r="U17" s="32">
        <v>1250</v>
      </c>
      <c r="V17" s="35">
        <f t="shared" si="15"/>
        <v>101504</v>
      </c>
      <c r="W17" s="32">
        <v>1250</v>
      </c>
      <c r="X17" s="35">
        <f t="shared" si="16"/>
        <v>101505</v>
      </c>
      <c r="Y17" s="34">
        <f t="shared" si="17"/>
        <v>1250</v>
      </c>
    </row>
    <row r="18" spans="1:25" ht="14.25" x14ac:dyDescent="0.15">
      <c r="A18" s="7">
        <v>1016</v>
      </c>
      <c r="B18" s="7">
        <v>1</v>
      </c>
      <c r="C18" s="7">
        <v>16</v>
      </c>
      <c r="D18" s="7" t="s">
        <v>72</v>
      </c>
      <c r="E18" t="s">
        <v>17</v>
      </c>
      <c r="F18" s="7"/>
      <c r="G18" s="7"/>
      <c r="H18" s="7"/>
      <c r="I18" s="7" t="s">
        <v>11</v>
      </c>
      <c r="J18" s="7">
        <v>0</v>
      </c>
      <c r="K18" s="7">
        <v>0</v>
      </c>
      <c r="L18" s="11">
        <f t="shared" si="12"/>
        <v>20</v>
      </c>
      <c r="M18" s="7"/>
      <c r="N18" s="11"/>
      <c r="O18" s="30">
        <v>3</v>
      </c>
      <c r="P18" s="33">
        <f t="shared" si="0"/>
        <v>101601</v>
      </c>
      <c r="Q18" s="32">
        <v>10000</v>
      </c>
      <c r="R18" s="35">
        <f t="shared" si="18"/>
        <v>101602</v>
      </c>
      <c r="S18" s="34">
        <v>0</v>
      </c>
      <c r="T18" s="35">
        <f t="shared" ref="T18:T19" si="19">R18+1</f>
        <v>101603</v>
      </c>
      <c r="U18" s="34">
        <v>0</v>
      </c>
      <c r="V18" s="35">
        <f t="shared" ref="V18:V19" si="20">T18+1</f>
        <v>101604</v>
      </c>
      <c r="W18" s="34">
        <v>0</v>
      </c>
      <c r="X18" s="35">
        <f t="shared" ref="X18:X19" si="21">V18+1</f>
        <v>101605</v>
      </c>
      <c r="Y18" s="34">
        <f t="shared" ref="Y18:Y19" si="22">10000-Q18-S18-U18-W18</f>
        <v>0</v>
      </c>
    </row>
    <row r="19" spans="1:25" ht="14.25" x14ac:dyDescent="0.15">
      <c r="A19" s="7">
        <v>1017</v>
      </c>
      <c r="B19" s="7">
        <v>1</v>
      </c>
      <c r="C19" s="7">
        <v>17</v>
      </c>
      <c r="D19" s="7" t="s">
        <v>73</v>
      </c>
      <c r="E19" t="s">
        <v>17</v>
      </c>
      <c r="F19" s="7"/>
      <c r="G19" s="7"/>
      <c r="H19" s="7"/>
      <c r="I19" s="7" t="s">
        <v>11</v>
      </c>
      <c r="J19" s="7">
        <v>0</v>
      </c>
      <c r="K19" s="7">
        <v>0</v>
      </c>
      <c r="L19" s="11">
        <f t="shared" si="12"/>
        <v>20</v>
      </c>
      <c r="M19" s="7"/>
      <c r="N19" s="11"/>
      <c r="O19" s="30">
        <v>3</v>
      </c>
      <c r="P19" s="33">
        <f t="shared" si="0"/>
        <v>101701</v>
      </c>
      <c r="Q19" s="32">
        <v>5000</v>
      </c>
      <c r="R19" s="35">
        <f t="shared" si="18"/>
        <v>101702</v>
      </c>
      <c r="S19" s="32">
        <v>5000</v>
      </c>
      <c r="T19" s="35">
        <f t="shared" si="19"/>
        <v>101703</v>
      </c>
      <c r="U19" s="32">
        <v>0</v>
      </c>
      <c r="V19" s="35">
        <f t="shared" si="20"/>
        <v>101704</v>
      </c>
      <c r="W19" s="32">
        <v>0</v>
      </c>
      <c r="X19" s="35">
        <f t="shared" si="21"/>
        <v>101705</v>
      </c>
      <c r="Y19" s="34">
        <f t="shared" si="22"/>
        <v>0</v>
      </c>
    </row>
    <row r="20" spans="1:25" ht="14.25" x14ac:dyDescent="0.15">
      <c r="A20" s="7">
        <v>1018</v>
      </c>
      <c r="B20" s="7">
        <v>1</v>
      </c>
      <c r="C20" s="7">
        <v>18</v>
      </c>
      <c r="D20" s="7" t="s">
        <v>74</v>
      </c>
      <c r="E20" t="s">
        <v>17</v>
      </c>
      <c r="F20" s="7"/>
      <c r="G20" s="7"/>
      <c r="H20" s="7"/>
      <c r="I20" s="7" t="s">
        <v>11</v>
      </c>
      <c r="J20" s="7">
        <v>0</v>
      </c>
      <c r="K20" s="7">
        <v>0</v>
      </c>
      <c r="L20" s="11">
        <f t="shared" si="12"/>
        <v>20</v>
      </c>
      <c r="M20" s="7"/>
      <c r="N20" s="11"/>
      <c r="O20" s="30">
        <v>3</v>
      </c>
      <c r="P20" s="33">
        <f t="shared" si="0"/>
        <v>101801</v>
      </c>
      <c r="Q20" s="32">
        <v>10000</v>
      </c>
      <c r="R20" s="35">
        <f t="shared" ref="R20:R21" si="23">P20+1</f>
        <v>101802</v>
      </c>
      <c r="S20" s="34">
        <v>0</v>
      </c>
      <c r="T20" s="35">
        <f t="shared" ref="T20:T21" si="24">R20+1</f>
        <v>101803</v>
      </c>
      <c r="U20" s="34">
        <v>0</v>
      </c>
      <c r="V20" s="35">
        <f t="shared" ref="V20:V21" si="25">T20+1</f>
        <v>101804</v>
      </c>
      <c r="W20" s="34">
        <v>0</v>
      </c>
      <c r="X20" s="35">
        <f t="shared" ref="X20:X21" si="26">V20+1</f>
        <v>101805</v>
      </c>
      <c r="Y20" s="34">
        <f t="shared" ref="Y20:Y21" si="27">10000-Q20-S20-U20-W20</f>
        <v>0</v>
      </c>
    </row>
    <row r="21" spans="1:25" ht="14.25" x14ac:dyDescent="0.15">
      <c r="A21" s="7">
        <v>1019</v>
      </c>
      <c r="B21" s="7">
        <v>1</v>
      </c>
      <c r="C21" s="7">
        <v>19</v>
      </c>
      <c r="D21" s="7" t="s">
        <v>75</v>
      </c>
      <c r="E21" t="s">
        <v>17</v>
      </c>
      <c r="F21" s="7"/>
      <c r="G21" s="7"/>
      <c r="H21" s="7"/>
      <c r="I21" s="7" t="s">
        <v>11</v>
      </c>
      <c r="J21" s="7">
        <v>0</v>
      </c>
      <c r="K21" s="7">
        <v>0</v>
      </c>
      <c r="L21" s="11">
        <f t="shared" si="12"/>
        <v>20</v>
      </c>
      <c r="M21" s="7"/>
      <c r="N21" s="11"/>
      <c r="O21" s="30">
        <v>3</v>
      </c>
      <c r="P21" s="33">
        <f t="shared" si="0"/>
        <v>101901</v>
      </c>
      <c r="Q21" s="32">
        <v>5000</v>
      </c>
      <c r="R21" s="35">
        <f t="shared" si="23"/>
        <v>101902</v>
      </c>
      <c r="S21" s="32">
        <v>5000</v>
      </c>
      <c r="T21" s="35">
        <f t="shared" si="24"/>
        <v>101903</v>
      </c>
      <c r="U21" s="32">
        <v>0</v>
      </c>
      <c r="V21" s="35">
        <f t="shared" si="25"/>
        <v>101904</v>
      </c>
      <c r="W21" s="32">
        <v>0</v>
      </c>
      <c r="X21" s="35">
        <f t="shared" si="26"/>
        <v>101905</v>
      </c>
      <c r="Y21" s="34">
        <f t="shared" si="27"/>
        <v>0</v>
      </c>
    </row>
    <row r="22" spans="1:25" ht="14.25" x14ac:dyDescent="0.15">
      <c r="A22" s="7">
        <v>1020</v>
      </c>
      <c r="B22" s="7">
        <v>1</v>
      </c>
      <c r="C22" s="7">
        <v>20</v>
      </c>
      <c r="D22" s="7" t="s">
        <v>76</v>
      </c>
      <c r="E22" t="s">
        <v>17</v>
      </c>
      <c r="F22" s="7"/>
      <c r="G22" s="7"/>
      <c r="H22" s="7"/>
      <c r="I22" s="7" t="s">
        <v>11</v>
      </c>
      <c r="J22" s="7">
        <v>0</v>
      </c>
      <c r="K22" s="7">
        <v>0</v>
      </c>
      <c r="L22" s="11">
        <f t="shared" si="12"/>
        <v>35</v>
      </c>
      <c r="M22" s="7"/>
      <c r="N22" s="11"/>
      <c r="O22" s="30">
        <v>3</v>
      </c>
      <c r="P22" s="33">
        <f t="shared" si="0"/>
        <v>102001</v>
      </c>
      <c r="Q22" s="32">
        <v>10000</v>
      </c>
      <c r="R22" s="35">
        <f t="shared" ref="R22" si="28">P22+1</f>
        <v>102002</v>
      </c>
      <c r="S22" s="34">
        <v>0</v>
      </c>
      <c r="T22" s="35">
        <f t="shared" ref="T22" si="29">R22+1</f>
        <v>102003</v>
      </c>
      <c r="U22" s="34">
        <v>0</v>
      </c>
      <c r="V22" s="35">
        <f t="shared" ref="V22" si="30">T22+1</f>
        <v>102004</v>
      </c>
      <c r="W22" s="34">
        <v>0</v>
      </c>
      <c r="X22" s="35">
        <f t="shared" ref="X22" si="31">V22+1</f>
        <v>102005</v>
      </c>
      <c r="Y22" s="34">
        <f t="shared" ref="Y22" si="32">10000-Q22-S22-U22-W22</f>
        <v>0</v>
      </c>
    </row>
    <row r="23" spans="1:25" ht="14.25" x14ac:dyDescent="0.15">
      <c r="A23" s="7">
        <v>1021</v>
      </c>
      <c r="B23" s="7">
        <v>1</v>
      </c>
      <c r="C23" s="7">
        <v>21</v>
      </c>
      <c r="D23" s="7" t="s">
        <v>77</v>
      </c>
      <c r="E23" t="s">
        <v>17</v>
      </c>
      <c r="F23" s="7"/>
      <c r="G23" s="7"/>
      <c r="H23" s="7"/>
      <c r="I23" s="7" t="s">
        <v>11</v>
      </c>
      <c r="J23" s="7">
        <v>0</v>
      </c>
      <c r="K23" s="7">
        <v>0</v>
      </c>
      <c r="L23" s="11">
        <f t="shared" si="12"/>
        <v>25</v>
      </c>
      <c r="M23" s="7"/>
      <c r="N23" s="11"/>
      <c r="O23" s="30">
        <v>3</v>
      </c>
      <c r="P23" s="33">
        <f t="shared" si="0"/>
        <v>102101</v>
      </c>
      <c r="Q23" s="32">
        <v>2500</v>
      </c>
      <c r="R23" s="35">
        <f t="shared" si="3"/>
        <v>102102</v>
      </c>
      <c r="S23" s="32">
        <v>2500</v>
      </c>
      <c r="T23" s="35">
        <f t="shared" si="4"/>
        <v>102103</v>
      </c>
      <c r="U23" s="32">
        <v>1600</v>
      </c>
      <c r="V23" s="35">
        <f t="shared" si="5"/>
        <v>102104</v>
      </c>
      <c r="W23" s="32">
        <v>1600</v>
      </c>
      <c r="X23" s="35">
        <f t="shared" si="6"/>
        <v>102105</v>
      </c>
      <c r="Y23" s="34">
        <f t="shared" si="1"/>
        <v>1800</v>
      </c>
    </row>
    <row r="24" spans="1:25" ht="14.25" x14ac:dyDescent="0.15">
      <c r="A24" s="7">
        <v>1022</v>
      </c>
      <c r="B24" s="7">
        <v>1</v>
      </c>
      <c r="C24" s="7">
        <v>22</v>
      </c>
      <c r="D24" s="7" t="s">
        <v>78</v>
      </c>
      <c r="E24" t="s">
        <v>17</v>
      </c>
      <c r="F24" s="7"/>
      <c r="G24" s="7"/>
      <c r="H24" s="7"/>
      <c r="I24" s="7" t="s">
        <v>11</v>
      </c>
      <c r="J24" s="7">
        <v>0</v>
      </c>
      <c r="K24" s="7">
        <v>0</v>
      </c>
      <c r="L24" s="11">
        <f t="shared" si="12"/>
        <v>25</v>
      </c>
      <c r="M24" s="7"/>
      <c r="N24" s="11"/>
      <c r="O24" s="30">
        <v>3</v>
      </c>
      <c r="P24" s="33">
        <f t="shared" si="0"/>
        <v>102201</v>
      </c>
      <c r="Q24" s="32">
        <v>10000</v>
      </c>
      <c r="R24" s="35">
        <f t="shared" si="3"/>
        <v>102202</v>
      </c>
      <c r="S24" s="34">
        <v>0</v>
      </c>
      <c r="T24" s="35">
        <f t="shared" si="4"/>
        <v>102203</v>
      </c>
      <c r="U24" s="34">
        <v>0</v>
      </c>
      <c r="V24" s="35">
        <f t="shared" si="5"/>
        <v>102204</v>
      </c>
      <c r="W24" s="34">
        <v>0</v>
      </c>
      <c r="X24" s="35">
        <f t="shared" si="6"/>
        <v>102205</v>
      </c>
      <c r="Y24" s="34">
        <f t="shared" si="1"/>
        <v>0</v>
      </c>
    </row>
    <row r="25" spans="1:25" ht="14.25" x14ac:dyDescent="0.15">
      <c r="A25" s="7">
        <v>1023</v>
      </c>
      <c r="B25" s="7">
        <v>1</v>
      </c>
      <c r="C25" s="7">
        <v>23</v>
      </c>
      <c r="D25" s="7" t="s">
        <v>79</v>
      </c>
      <c r="E25" t="s">
        <v>17</v>
      </c>
      <c r="F25" s="7"/>
      <c r="G25" s="7"/>
      <c r="H25" s="7"/>
      <c r="I25" s="7" t="s">
        <v>11</v>
      </c>
      <c r="J25" s="7">
        <v>0</v>
      </c>
      <c r="K25" s="7">
        <v>0</v>
      </c>
      <c r="L25" s="11">
        <f t="shared" si="12"/>
        <v>25</v>
      </c>
      <c r="M25" s="7"/>
      <c r="N25" s="11"/>
      <c r="O25" s="30">
        <v>3</v>
      </c>
      <c r="P25" s="33">
        <f t="shared" si="0"/>
        <v>102301</v>
      </c>
      <c r="Q25" s="32">
        <v>5000</v>
      </c>
      <c r="R25" s="35">
        <f t="shared" si="3"/>
        <v>102302</v>
      </c>
      <c r="S25" s="32">
        <v>1250</v>
      </c>
      <c r="T25" s="35">
        <f t="shared" si="4"/>
        <v>102303</v>
      </c>
      <c r="U25" s="32">
        <v>1250</v>
      </c>
      <c r="V25" s="35">
        <f t="shared" si="5"/>
        <v>102304</v>
      </c>
      <c r="W25" s="32">
        <v>1250</v>
      </c>
      <c r="X25" s="35">
        <f t="shared" si="6"/>
        <v>102305</v>
      </c>
      <c r="Y25" s="34">
        <f t="shared" si="1"/>
        <v>1250</v>
      </c>
    </row>
    <row r="26" spans="1:25" ht="14.25" x14ac:dyDescent="0.15">
      <c r="A26" s="7">
        <v>1024</v>
      </c>
      <c r="B26" s="7">
        <v>1</v>
      </c>
      <c r="C26" s="7">
        <v>24</v>
      </c>
      <c r="D26" s="7" t="s">
        <v>80</v>
      </c>
      <c r="E26" t="s">
        <v>17</v>
      </c>
      <c r="F26" s="7"/>
      <c r="G26" s="7"/>
      <c r="H26" s="7"/>
      <c r="I26" s="7" t="s">
        <v>11</v>
      </c>
      <c r="J26" s="7">
        <v>0</v>
      </c>
      <c r="K26" s="7">
        <v>0</v>
      </c>
      <c r="L26" s="11">
        <f t="shared" si="12"/>
        <v>25</v>
      </c>
      <c r="M26" s="7"/>
      <c r="N26" s="11"/>
      <c r="O26" s="30">
        <v>3</v>
      </c>
      <c r="P26" s="33">
        <f t="shared" si="0"/>
        <v>102401</v>
      </c>
      <c r="Q26" s="32">
        <v>10000</v>
      </c>
      <c r="R26" s="35">
        <f t="shared" si="3"/>
        <v>102402</v>
      </c>
      <c r="S26" s="34">
        <v>0</v>
      </c>
      <c r="T26" s="35">
        <f t="shared" si="4"/>
        <v>102403</v>
      </c>
      <c r="U26" s="34">
        <v>0</v>
      </c>
      <c r="V26" s="35">
        <f t="shared" si="5"/>
        <v>102404</v>
      </c>
      <c r="W26" s="34">
        <v>0</v>
      </c>
      <c r="X26" s="35">
        <f t="shared" si="6"/>
        <v>102405</v>
      </c>
      <c r="Y26" s="34">
        <f t="shared" si="1"/>
        <v>0</v>
      </c>
    </row>
    <row r="27" spans="1:25" ht="14.25" x14ac:dyDescent="0.15">
      <c r="A27" s="7">
        <v>1025</v>
      </c>
      <c r="B27" s="7">
        <v>1</v>
      </c>
      <c r="C27" s="7">
        <v>25</v>
      </c>
      <c r="D27" s="7" t="s">
        <v>81</v>
      </c>
      <c r="E27" t="s">
        <v>17</v>
      </c>
      <c r="F27" s="7"/>
      <c r="G27" s="7"/>
      <c r="H27" s="7"/>
      <c r="I27" s="7" t="s">
        <v>11</v>
      </c>
      <c r="J27" s="7">
        <v>0</v>
      </c>
      <c r="K27" s="7">
        <v>0</v>
      </c>
      <c r="L27" s="11">
        <f t="shared" si="12"/>
        <v>40</v>
      </c>
      <c r="M27" s="7"/>
      <c r="N27" s="11"/>
      <c r="O27" s="30">
        <v>3</v>
      </c>
      <c r="P27" s="33">
        <f t="shared" si="0"/>
        <v>102501</v>
      </c>
      <c r="Q27" s="32">
        <v>5000</v>
      </c>
      <c r="R27" s="35">
        <f t="shared" si="3"/>
        <v>102502</v>
      </c>
      <c r="S27" s="32">
        <v>1250</v>
      </c>
      <c r="T27" s="35">
        <f t="shared" si="4"/>
        <v>102503</v>
      </c>
      <c r="U27" s="32">
        <v>1250</v>
      </c>
      <c r="V27" s="35">
        <f t="shared" si="5"/>
        <v>102504</v>
      </c>
      <c r="W27" s="32">
        <v>1250</v>
      </c>
      <c r="X27" s="35">
        <f t="shared" si="6"/>
        <v>102505</v>
      </c>
      <c r="Y27" s="34">
        <f t="shared" si="1"/>
        <v>1250</v>
      </c>
    </row>
    <row r="28" spans="1:25" ht="14.25" x14ac:dyDescent="0.15">
      <c r="A28" s="7">
        <v>1026</v>
      </c>
      <c r="B28" s="7">
        <v>1</v>
      </c>
      <c r="C28" s="7">
        <v>26</v>
      </c>
      <c r="D28" s="7" t="s">
        <v>82</v>
      </c>
      <c r="E28" t="s">
        <v>17</v>
      </c>
      <c r="F28" s="7"/>
      <c r="G28" s="7"/>
      <c r="H28" s="7"/>
      <c r="I28" s="7" t="s">
        <v>11</v>
      </c>
      <c r="J28" s="7">
        <v>0</v>
      </c>
      <c r="K28" s="7">
        <v>0</v>
      </c>
      <c r="L28" s="11">
        <f t="shared" si="12"/>
        <v>30</v>
      </c>
      <c r="M28" s="7"/>
      <c r="N28" s="11"/>
      <c r="O28" s="30">
        <v>3</v>
      </c>
      <c r="P28" s="33">
        <f t="shared" si="0"/>
        <v>102601</v>
      </c>
      <c r="Q28" s="32">
        <v>10000</v>
      </c>
      <c r="R28" s="35">
        <f t="shared" si="3"/>
        <v>102602</v>
      </c>
      <c r="S28" s="34">
        <v>0</v>
      </c>
      <c r="T28" s="35">
        <f t="shared" si="4"/>
        <v>102603</v>
      </c>
      <c r="U28" s="34">
        <v>0</v>
      </c>
      <c r="V28" s="35">
        <f t="shared" si="5"/>
        <v>102604</v>
      </c>
      <c r="W28" s="34">
        <v>0</v>
      </c>
      <c r="X28" s="35">
        <f t="shared" si="6"/>
        <v>102605</v>
      </c>
      <c r="Y28" s="34">
        <f t="shared" si="1"/>
        <v>0</v>
      </c>
    </row>
    <row r="29" spans="1:25" ht="14.25" x14ac:dyDescent="0.15">
      <c r="A29" s="7">
        <v>1027</v>
      </c>
      <c r="B29" s="7">
        <v>1</v>
      </c>
      <c r="C29" s="7">
        <v>27</v>
      </c>
      <c r="D29" s="7" t="s">
        <v>83</v>
      </c>
      <c r="E29" t="s">
        <v>17</v>
      </c>
      <c r="F29" s="7"/>
      <c r="G29" s="7"/>
      <c r="H29" s="7"/>
      <c r="I29" s="7" t="s">
        <v>11</v>
      </c>
      <c r="J29" s="7">
        <v>0</v>
      </c>
      <c r="K29" s="7">
        <v>0</v>
      </c>
      <c r="L29" s="11">
        <f t="shared" si="12"/>
        <v>30</v>
      </c>
      <c r="M29" s="7"/>
      <c r="N29" s="11"/>
      <c r="O29" s="30">
        <v>3</v>
      </c>
      <c r="P29" s="33">
        <f t="shared" si="0"/>
        <v>102701</v>
      </c>
      <c r="Q29" s="32">
        <v>10000</v>
      </c>
      <c r="R29" s="35">
        <f t="shared" si="3"/>
        <v>102702</v>
      </c>
      <c r="S29" s="34">
        <v>0</v>
      </c>
      <c r="T29" s="35">
        <f t="shared" si="4"/>
        <v>102703</v>
      </c>
      <c r="U29" s="34">
        <v>0</v>
      </c>
      <c r="V29" s="35">
        <f t="shared" si="5"/>
        <v>102704</v>
      </c>
      <c r="W29" s="34">
        <v>0</v>
      </c>
      <c r="X29" s="35">
        <f t="shared" si="6"/>
        <v>102705</v>
      </c>
      <c r="Y29" s="34">
        <f t="shared" si="1"/>
        <v>0</v>
      </c>
    </row>
    <row r="30" spans="1:25" ht="14.25" x14ac:dyDescent="0.15">
      <c r="A30" s="7">
        <v>1028</v>
      </c>
      <c r="B30" s="7">
        <v>1</v>
      </c>
      <c r="C30" s="7">
        <v>28</v>
      </c>
      <c r="D30" s="7" t="s">
        <v>84</v>
      </c>
      <c r="E30" t="s">
        <v>17</v>
      </c>
      <c r="F30" s="7"/>
      <c r="G30" s="7"/>
      <c r="H30" s="7"/>
      <c r="I30" s="7" t="s">
        <v>11</v>
      </c>
      <c r="J30" s="7">
        <v>0</v>
      </c>
      <c r="K30" s="7">
        <v>0</v>
      </c>
      <c r="L30" s="11">
        <f t="shared" si="12"/>
        <v>30</v>
      </c>
      <c r="M30" s="7"/>
      <c r="N30" s="11"/>
      <c r="O30" s="30">
        <v>3</v>
      </c>
      <c r="P30" s="33">
        <f t="shared" si="0"/>
        <v>102801</v>
      </c>
      <c r="Q30" s="32">
        <v>5000</v>
      </c>
      <c r="R30" s="35">
        <f t="shared" si="3"/>
        <v>102802</v>
      </c>
      <c r="S30" s="32">
        <v>5000</v>
      </c>
      <c r="T30" s="35">
        <f t="shared" si="4"/>
        <v>102803</v>
      </c>
      <c r="U30" s="32">
        <v>0</v>
      </c>
      <c r="V30" s="35">
        <f t="shared" si="5"/>
        <v>102804</v>
      </c>
      <c r="W30" s="32">
        <v>0</v>
      </c>
      <c r="X30" s="35">
        <f t="shared" si="6"/>
        <v>102805</v>
      </c>
      <c r="Y30" s="34">
        <f t="shared" si="1"/>
        <v>0</v>
      </c>
    </row>
    <row r="31" spans="1:25" ht="14.25" x14ac:dyDescent="0.15">
      <c r="A31" s="7">
        <v>1029</v>
      </c>
      <c r="B31" s="7">
        <v>1</v>
      </c>
      <c r="C31" s="7">
        <v>29</v>
      </c>
      <c r="D31" s="7" t="s">
        <v>85</v>
      </c>
      <c r="E31" t="s">
        <v>17</v>
      </c>
      <c r="F31" s="7"/>
      <c r="G31" s="7"/>
      <c r="H31" s="7"/>
      <c r="I31" s="7" t="s">
        <v>11</v>
      </c>
      <c r="J31" s="7">
        <v>0</v>
      </c>
      <c r="K31" s="7">
        <v>0</v>
      </c>
      <c r="L31" s="11">
        <f t="shared" si="12"/>
        <v>30</v>
      </c>
      <c r="M31" s="7"/>
      <c r="N31" s="11"/>
      <c r="O31" s="30">
        <v>3</v>
      </c>
      <c r="P31" s="33">
        <f t="shared" si="0"/>
        <v>102901</v>
      </c>
      <c r="Q31" s="32">
        <v>10000</v>
      </c>
      <c r="R31" s="35">
        <f t="shared" si="3"/>
        <v>102902</v>
      </c>
      <c r="S31" s="34">
        <v>0</v>
      </c>
      <c r="T31" s="35">
        <f t="shared" si="4"/>
        <v>102903</v>
      </c>
      <c r="U31" s="34">
        <v>0</v>
      </c>
      <c r="V31" s="35">
        <f t="shared" si="5"/>
        <v>102904</v>
      </c>
      <c r="W31" s="34">
        <v>0</v>
      </c>
      <c r="X31" s="35">
        <f t="shared" si="6"/>
        <v>102905</v>
      </c>
      <c r="Y31" s="34">
        <f t="shared" si="1"/>
        <v>0</v>
      </c>
    </row>
    <row r="32" spans="1:25" ht="14.25" x14ac:dyDescent="0.15">
      <c r="A32" s="7">
        <v>1030</v>
      </c>
      <c r="B32" s="7">
        <v>1</v>
      </c>
      <c r="C32" s="7">
        <v>30</v>
      </c>
      <c r="D32" s="7" t="s">
        <v>86</v>
      </c>
      <c r="E32" t="s">
        <v>17</v>
      </c>
      <c r="F32" s="7"/>
      <c r="G32" s="7"/>
      <c r="H32" s="7"/>
      <c r="I32" s="7" t="s">
        <v>11</v>
      </c>
      <c r="J32" s="7">
        <v>0</v>
      </c>
      <c r="K32" s="7">
        <v>0</v>
      </c>
      <c r="L32" s="11">
        <f t="shared" si="12"/>
        <v>45</v>
      </c>
      <c r="M32" s="7"/>
      <c r="N32" s="11"/>
      <c r="O32" s="30">
        <v>3</v>
      </c>
      <c r="P32" s="33">
        <f t="shared" si="0"/>
        <v>103001</v>
      </c>
      <c r="Q32" s="32">
        <v>10000</v>
      </c>
      <c r="R32" s="35">
        <f t="shared" si="3"/>
        <v>103002</v>
      </c>
      <c r="S32" s="34">
        <v>0</v>
      </c>
      <c r="T32" s="35">
        <f t="shared" si="4"/>
        <v>103003</v>
      </c>
      <c r="U32" s="34">
        <v>0</v>
      </c>
      <c r="V32" s="35">
        <f t="shared" si="5"/>
        <v>103004</v>
      </c>
      <c r="W32" s="34">
        <v>0</v>
      </c>
      <c r="X32" s="35">
        <f t="shared" si="6"/>
        <v>103005</v>
      </c>
      <c r="Y32" s="34">
        <f t="shared" si="1"/>
        <v>0</v>
      </c>
    </row>
    <row r="33" spans="1:25" x14ac:dyDescent="0.15">
      <c r="A33" s="9">
        <v>2001</v>
      </c>
      <c r="B33" s="9">
        <v>2</v>
      </c>
      <c r="C33" s="9">
        <v>1</v>
      </c>
      <c r="D33" s="9" t="s">
        <v>87</v>
      </c>
      <c r="E33" t="s">
        <v>17</v>
      </c>
      <c r="F33" s="7"/>
      <c r="G33" s="7"/>
      <c r="H33" s="7"/>
      <c r="I33" s="7" t="s">
        <v>11</v>
      </c>
      <c r="J33" s="7">
        <v>0</v>
      </c>
      <c r="K33" s="7">
        <v>0</v>
      </c>
      <c r="L33" s="10">
        <v>10</v>
      </c>
      <c r="M33" s="7"/>
      <c r="N33" s="11"/>
      <c r="O33" s="30">
        <v>3</v>
      </c>
      <c r="P33" s="33">
        <f t="shared" si="0"/>
        <v>200101</v>
      </c>
      <c r="Q33" s="34">
        <v>7500</v>
      </c>
      <c r="R33" s="35">
        <f>P33+1</f>
        <v>200102</v>
      </c>
      <c r="S33" s="34">
        <v>500</v>
      </c>
      <c r="T33" s="35">
        <f>R33+1</f>
        <v>200103</v>
      </c>
      <c r="U33" s="34">
        <v>1000</v>
      </c>
      <c r="V33" s="35">
        <f>T33+1</f>
        <v>200104</v>
      </c>
      <c r="W33" s="34">
        <v>500</v>
      </c>
      <c r="X33" s="35">
        <f>V33+1</f>
        <v>200105</v>
      </c>
      <c r="Y33" s="34">
        <f>10000-Q33-S33-U33-W33</f>
        <v>500</v>
      </c>
    </row>
    <row r="34" spans="1:25" s="25" customFormat="1" x14ac:dyDescent="0.15">
      <c r="A34" s="41">
        <v>2002</v>
      </c>
      <c r="B34" s="41">
        <v>2</v>
      </c>
      <c r="C34" s="41">
        <v>2</v>
      </c>
      <c r="D34" s="41" t="s">
        <v>88</v>
      </c>
      <c r="E34" s="25" t="s">
        <v>17</v>
      </c>
      <c r="F34" s="41"/>
      <c r="G34" s="41"/>
      <c r="H34" s="41"/>
      <c r="I34" s="41" t="s">
        <v>11</v>
      </c>
      <c r="J34" s="41">
        <v>0</v>
      </c>
      <c r="K34" s="41">
        <v>0</v>
      </c>
      <c r="L34" s="42">
        <v>10</v>
      </c>
      <c r="M34" s="41"/>
      <c r="N34" s="43"/>
      <c r="O34" s="44">
        <v>3</v>
      </c>
      <c r="P34" s="45">
        <f t="shared" si="0"/>
        <v>200201</v>
      </c>
      <c r="Q34" s="35">
        <v>2000</v>
      </c>
      <c r="R34" s="35">
        <f>P34+1</f>
        <v>200202</v>
      </c>
      <c r="S34" s="35">
        <v>1000</v>
      </c>
      <c r="T34" s="35">
        <f>R34+1</f>
        <v>200203</v>
      </c>
      <c r="U34" s="35">
        <v>5000</v>
      </c>
      <c r="V34" s="35">
        <f>T34+1</f>
        <v>200204</v>
      </c>
      <c r="W34" s="35">
        <v>2000</v>
      </c>
      <c r="X34" s="35">
        <f>V34+1</f>
        <v>200205</v>
      </c>
      <c r="Y34" s="35">
        <f t="shared" ref="Y34:Y62" si="33">10000-Q34-S34-U34-W34</f>
        <v>0</v>
      </c>
    </row>
    <row r="35" spans="1:25" x14ac:dyDescent="0.15">
      <c r="A35" s="9">
        <v>2003</v>
      </c>
      <c r="B35" s="9">
        <v>2</v>
      </c>
      <c r="C35" s="9">
        <v>3</v>
      </c>
      <c r="D35" s="9" t="s">
        <v>89</v>
      </c>
      <c r="E35" t="s">
        <v>17</v>
      </c>
      <c r="F35" s="7"/>
      <c r="G35" s="7"/>
      <c r="H35" s="7"/>
      <c r="I35" s="7" t="s">
        <v>11</v>
      </c>
      <c r="J35" s="7">
        <v>0</v>
      </c>
      <c r="K35" s="7">
        <v>0</v>
      </c>
      <c r="L35" s="10">
        <v>10</v>
      </c>
      <c r="M35" s="7"/>
      <c r="N35" s="11"/>
      <c r="O35" s="30">
        <v>3</v>
      </c>
      <c r="P35" s="33">
        <f t="shared" si="0"/>
        <v>200301</v>
      </c>
      <c r="Q35" s="34">
        <v>7500</v>
      </c>
      <c r="R35" s="35">
        <f>P35+1</f>
        <v>200302</v>
      </c>
      <c r="S35" s="34">
        <v>500</v>
      </c>
      <c r="T35" s="35">
        <f>R35+1</f>
        <v>200303</v>
      </c>
      <c r="U35" s="34">
        <v>1000</v>
      </c>
      <c r="V35" s="35">
        <f>T35+1</f>
        <v>200304</v>
      </c>
      <c r="W35" s="34">
        <v>500</v>
      </c>
      <c r="X35" s="35">
        <f>V35+1</f>
        <v>200305</v>
      </c>
      <c r="Y35" s="34">
        <f t="shared" si="33"/>
        <v>500</v>
      </c>
    </row>
    <row r="36" spans="1:25" ht="14.25" x14ac:dyDescent="0.15">
      <c r="A36" s="9">
        <v>2004</v>
      </c>
      <c r="B36" s="9">
        <v>2</v>
      </c>
      <c r="C36" s="9">
        <v>4</v>
      </c>
      <c r="D36" s="9" t="s">
        <v>90</v>
      </c>
      <c r="E36" t="s">
        <v>17</v>
      </c>
      <c r="F36" s="7"/>
      <c r="G36" s="7"/>
      <c r="H36" s="7"/>
      <c r="I36" s="7" t="s">
        <v>11</v>
      </c>
      <c r="J36" s="7">
        <v>0</v>
      </c>
      <c r="K36" s="7">
        <v>0</v>
      </c>
      <c r="L36" s="10">
        <v>10</v>
      </c>
      <c r="M36" s="7"/>
      <c r="N36" s="11"/>
      <c r="O36" s="30">
        <v>3</v>
      </c>
      <c r="P36" s="33">
        <f t="shared" si="0"/>
        <v>200401</v>
      </c>
      <c r="Q36" s="32">
        <v>1000</v>
      </c>
      <c r="R36" s="35">
        <f t="shared" ref="R36" si="34">P36+1</f>
        <v>200402</v>
      </c>
      <c r="S36" s="34">
        <v>2500</v>
      </c>
      <c r="T36" s="35">
        <f t="shared" ref="T36" si="35">R36+1</f>
        <v>200403</v>
      </c>
      <c r="U36" s="34">
        <v>2500</v>
      </c>
      <c r="V36" s="35">
        <f t="shared" ref="V36" si="36">T36+1</f>
        <v>200404</v>
      </c>
      <c r="W36" s="34">
        <v>2000</v>
      </c>
      <c r="X36" s="35">
        <f t="shared" ref="X36" si="37">V36+1</f>
        <v>200405</v>
      </c>
      <c r="Y36" s="34">
        <f t="shared" si="33"/>
        <v>2000</v>
      </c>
    </row>
    <row r="37" spans="1:25" x14ac:dyDescent="0.15">
      <c r="A37" s="9">
        <v>2005</v>
      </c>
      <c r="B37" s="9">
        <v>2</v>
      </c>
      <c r="C37" s="9">
        <v>5</v>
      </c>
      <c r="D37" s="9" t="s">
        <v>91</v>
      </c>
      <c r="E37" t="s">
        <v>17</v>
      </c>
      <c r="F37" s="7"/>
      <c r="G37" s="7"/>
      <c r="H37" s="7"/>
      <c r="I37" s="7" t="s">
        <v>11</v>
      </c>
      <c r="J37" s="7">
        <v>0</v>
      </c>
      <c r="K37" s="7">
        <v>0</v>
      </c>
      <c r="L37" s="10">
        <v>40</v>
      </c>
      <c r="M37" s="7"/>
      <c r="N37" s="11"/>
      <c r="O37" s="30">
        <v>3</v>
      </c>
      <c r="P37" s="33">
        <f t="shared" si="0"/>
        <v>200501</v>
      </c>
      <c r="Q37" s="34">
        <v>10000</v>
      </c>
      <c r="R37" s="35">
        <f>P37+1</f>
        <v>200502</v>
      </c>
      <c r="S37" s="34">
        <v>0</v>
      </c>
      <c r="T37" s="35">
        <f>R37+1</f>
        <v>200503</v>
      </c>
      <c r="U37" s="34">
        <v>0</v>
      </c>
      <c r="V37" s="35">
        <f>T37+1</f>
        <v>200504</v>
      </c>
      <c r="W37" s="34">
        <v>0</v>
      </c>
      <c r="X37" s="35">
        <f>V37+1</f>
        <v>200505</v>
      </c>
      <c r="Y37" s="34">
        <f t="shared" si="33"/>
        <v>0</v>
      </c>
    </row>
    <row r="38" spans="1:25" ht="14.25" x14ac:dyDescent="0.15">
      <c r="A38" s="9">
        <v>2006</v>
      </c>
      <c r="B38" s="9">
        <v>2</v>
      </c>
      <c r="C38" s="9">
        <v>6</v>
      </c>
      <c r="D38" s="9" t="s">
        <v>92</v>
      </c>
      <c r="E38" t="s">
        <v>17</v>
      </c>
      <c r="F38" s="7"/>
      <c r="G38" s="7"/>
      <c r="H38" s="7"/>
      <c r="I38" s="7" t="s">
        <v>11</v>
      </c>
      <c r="J38" s="7">
        <v>0</v>
      </c>
      <c r="K38" s="7">
        <v>0</v>
      </c>
      <c r="L38" s="10">
        <f>L33+10</f>
        <v>20</v>
      </c>
      <c r="M38" s="7"/>
      <c r="N38" s="11"/>
      <c r="O38" s="30">
        <v>3</v>
      </c>
      <c r="P38" s="33">
        <f t="shared" si="0"/>
        <v>200601</v>
      </c>
      <c r="Q38" s="32">
        <v>7500</v>
      </c>
      <c r="R38" s="35">
        <f t="shared" ref="R38" si="38">P38+1</f>
        <v>200602</v>
      </c>
      <c r="S38" s="34">
        <v>500</v>
      </c>
      <c r="T38" s="35">
        <f t="shared" ref="T38" si="39">R38+1</f>
        <v>200603</v>
      </c>
      <c r="U38" s="34">
        <v>1000</v>
      </c>
      <c r="V38" s="35">
        <f t="shared" ref="V38" si="40">T38+1</f>
        <v>200604</v>
      </c>
      <c r="W38" s="34">
        <v>500</v>
      </c>
      <c r="X38" s="35">
        <f t="shared" ref="X38" si="41">V38+1</f>
        <v>200605</v>
      </c>
      <c r="Y38" s="34">
        <f t="shared" si="33"/>
        <v>500</v>
      </c>
    </row>
    <row r="39" spans="1:25" x14ac:dyDescent="0.15">
      <c r="A39" s="9">
        <v>2007</v>
      </c>
      <c r="B39" s="9">
        <v>2</v>
      </c>
      <c r="C39" s="9">
        <v>7</v>
      </c>
      <c r="D39" s="9" t="s">
        <v>93</v>
      </c>
      <c r="E39" t="s">
        <v>17</v>
      </c>
      <c r="F39" s="7"/>
      <c r="G39" s="7"/>
      <c r="H39" s="7"/>
      <c r="I39" s="7" t="s">
        <v>11</v>
      </c>
      <c r="J39" s="7">
        <v>0</v>
      </c>
      <c r="K39" s="7">
        <v>0</v>
      </c>
      <c r="L39" s="10">
        <f t="shared" ref="L39:L91" si="42">L34+10</f>
        <v>20</v>
      </c>
      <c r="M39" s="7"/>
      <c r="N39" s="11"/>
      <c r="O39" s="30">
        <v>3</v>
      </c>
      <c r="P39" s="33">
        <f t="shared" si="0"/>
        <v>200701</v>
      </c>
      <c r="Q39" s="34">
        <v>1000</v>
      </c>
      <c r="R39" s="35">
        <f>P39+1</f>
        <v>200702</v>
      </c>
      <c r="S39" s="34">
        <v>5000</v>
      </c>
      <c r="T39" s="35">
        <f>R39+1</f>
        <v>200703</v>
      </c>
      <c r="U39" s="34">
        <v>1500</v>
      </c>
      <c r="V39" s="35">
        <f>T39+1</f>
        <v>200704</v>
      </c>
      <c r="W39" s="34">
        <v>1500</v>
      </c>
      <c r="X39" s="35">
        <f>V39+1</f>
        <v>200705</v>
      </c>
      <c r="Y39" s="34">
        <f t="shared" si="33"/>
        <v>1000</v>
      </c>
    </row>
    <row r="40" spans="1:25" ht="14.25" x14ac:dyDescent="0.15">
      <c r="A40" s="9">
        <v>2008</v>
      </c>
      <c r="B40" s="9">
        <v>2</v>
      </c>
      <c r="C40" s="9">
        <v>8</v>
      </c>
      <c r="D40" s="9" t="s">
        <v>94</v>
      </c>
      <c r="E40" t="s">
        <v>17</v>
      </c>
      <c r="F40" s="7"/>
      <c r="G40" s="7"/>
      <c r="H40" s="7"/>
      <c r="I40" s="7" t="s">
        <v>11</v>
      </c>
      <c r="J40" s="7">
        <v>0</v>
      </c>
      <c r="K40" s="7">
        <v>0</v>
      </c>
      <c r="L40" s="10">
        <f t="shared" si="42"/>
        <v>20</v>
      </c>
      <c r="M40" s="7"/>
      <c r="N40" s="11"/>
      <c r="O40" s="30">
        <v>3</v>
      </c>
      <c r="P40" s="33">
        <f t="shared" si="0"/>
        <v>200801</v>
      </c>
      <c r="Q40" s="34">
        <v>1000</v>
      </c>
      <c r="R40" s="35">
        <f>P40+1</f>
        <v>200802</v>
      </c>
      <c r="S40" s="34">
        <v>1000</v>
      </c>
      <c r="T40" s="35">
        <f t="shared" ref="T40:T62" si="43">R40+1</f>
        <v>200803</v>
      </c>
      <c r="U40" s="32">
        <v>1500</v>
      </c>
      <c r="V40" s="35">
        <f t="shared" ref="V40:V62" si="44">T40+1</f>
        <v>200804</v>
      </c>
      <c r="W40" s="32">
        <v>1500</v>
      </c>
      <c r="X40" s="35">
        <f t="shared" ref="X40:X62" si="45">V40+1</f>
        <v>200805</v>
      </c>
      <c r="Y40" s="34">
        <f t="shared" si="33"/>
        <v>5000</v>
      </c>
    </row>
    <row r="41" spans="1:25" ht="14.25" x14ac:dyDescent="0.15">
      <c r="A41" s="9">
        <v>2009</v>
      </c>
      <c r="B41" s="9">
        <v>2</v>
      </c>
      <c r="C41" s="9">
        <v>9</v>
      </c>
      <c r="D41" s="9" t="s">
        <v>95</v>
      </c>
      <c r="E41" t="s">
        <v>17</v>
      </c>
      <c r="F41" s="7"/>
      <c r="G41" s="7"/>
      <c r="H41" s="7"/>
      <c r="I41" s="7" t="s">
        <v>11</v>
      </c>
      <c r="J41" s="7">
        <v>0</v>
      </c>
      <c r="K41" s="7">
        <v>0</v>
      </c>
      <c r="L41" s="10">
        <f t="shared" si="42"/>
        <v>20</v>
      </c>
      <c r="M41" s="7"/>
      <c r="N41" s="11"/>
      <c r="O41" s="30">
        <v>3</v>
      </c>
      <c r="P41" s="33">
        <f t="shared" si="0"/>
        <v>200901</v>
      </c>
      <c r="Q41" s="32">
        <v>2500</v>
      </c>
      <c r="R41" s="35">
        <f t="shared" ref="R41:R62" si="46">P41+1</f>
        <v>200902</v>
      </c>
      <c r="S41" s="34">
        <v>2500</v>
      </c>
      <c r="T41" s="35">
        <f t="shared" si="43"/>
        <v>200903</v>
      </c>
      <c r="U41" s="34">
        <v>5000</v>
      </c>
      <c r="V41" s="35">
        <f t="shared" si="44"/>
        <v>200904</v>
      </c>
      <c r="W41" s="34">
        <v>0</v>
      </c>
      <c r="X41" s="35">
        <f t="shared" si="45"/>
        <v>200905</v>
      </c>
      <c r="Y41" s="34">
        <f t="shared" si="33"/>
        <v>0</v>
      </c>
    </row>
    <row r="42" spans="1:25" ht="14.25" x14ac:dyDescent="0.15">
      <c r="A42" s="9">
        <v>2010</v>
      </c>
      <c r="B42" s="9">
        <v>2</v>
      </c>
      <c r="C42" s="9">
        <v>10</v>
      </c>
      <c r="D42" s="9" t="s">
        <v>96</v>
      </c>
      <c r="E42" t="s">
        <v>17</v>
      </c>
      <c r="F42" s="7"/>
      <c r="G42" s="7"/>
      <c r="H42" s="7"/>
      <c r="I42" s="7" t="s">
        <v>11</v>
      </c>
      <c r="J42" s="7">
        <v>0</v>
      </c>
      <c r="K42" s="7">
        <v>0</v>
      </c>
      <c r="L42" s="10">
        <f t="shared" si="42"/>
        <v>50</v>
      </c>
      <c r="M42" s="7"/>
      <c r="N42" s="11"/>
      <c r="O42" s="30">
        <v>3</v>
      </c>
      <c r="P42" s="33">
        <f t="shared" si="0"/>
        <v>201001</v>
      </c>
      <c r="Q42" s="32">
        <v>10000</v>
      </c>
      <c r="R42" s="35">
        <f t="shared" si="46"/>
        <v>201002</v>
      </c>
      <c r="S42" s="34">
        <v>0</v>
      </c>
      <c r="T42" s="35">
        <f t="shared" si="43"/>
        <v>201003</v>
      </c>
      <c r="U42" s="34">
        <v>0</v>
      </c>
      <c r="V42" s="35">
        <f t="shared" si="44"/>
        <v>201004</v>
      </c>
      <c r="W42" s="34">
        <v>0</v>
      </c>
      <c r="X42" s="35">
        <f t="shared" si="45"/>
        <v>201005</v>
      </c>
      <c r="Y42" s="34">
        <f t="shared" si="33"/>
        <v>0</v>
      </c>
    </row>
    <row r="43" spans="1:25" ht="14.25" x14ac:dyDescent="0.15">
      <c r="A43" s="9">
        <v>2011</v>
      </c>
      <c r="B43" s="9">
        <v>2</v>
      </c>
      <c r="C43" s="9">
        <v>11</v>
      </c>
      <c r="D43" s="9" t="s">
        <v>97</v>
      </c>
      <c r="E43" t="s">
        <v>17</v>
      </c>
      <c r="F43" s="7"/>
      <c r="G43" s="7"/>
      <c r="H43" s="7"/>
      <c r="I43" s="7" t="s">
        <v>11</v>
      </c>
      <c r="J43" s="7">
        <v>0</v>
      </c>
      <c r="K43" s="7">
        <v>0</v>
      </c>
      <c r="L43" s="10">
        <f t="shared" si="42"/>
        <v>30</v>
      </c>
      <c r="M43" s="7"/>
      <c r="N43" s="11"/>
      <c r="O43" s="30">
        <v>3</v>
      </c>
      <c r="P43" s="33">
        <f t="shared" si="0"/>
        <v>201101</v>
      </c>
      <c r="Q43" s="32">
        <v>500</v>
      </c>
      <c r="R43" s="35">
        <f t="shared" si="46"/>
        <v>201102</v>
      </c>
      <c r="S43" s="32">
        <v>1000</v>
      </c>
      <c r="T43" s="35">
        <f t="shared" si="43"/>
        <v>201103</v>
      </c>
      <c r="U43" s="32">
        <v>500</v>
      </c>
      <c r="V43" s="35">
        <f t="shared" si="44"/>
        <v>201104</v>
      </c>
      <c r="W43" s="32">
        <v>3000</v>
      </c>
      <c r="X43" s="35">
        <f t="shared" si="45"/>
        <v>201105</v>
      </c>
      <c r="Y43" s="34">
        <f t="shared" si="33"/>
        <v>5000</v>
      </c>
    </row>
    <row r="44" spans="1:25" ht="14.25" x14ac:dyDescent="0.15">
      <c r="A44" s="9">
        <v>2012</v>
      </c>
      <c r="B44" s="9">
        <v>2</v>
      </c>
      <c r="C44" s="9">
        <v>12</v>
      </c>
      <c r="D44" s="9" t="s">
        <v>98</v>
      </c>
      <c r="E44" t="s">
        <v>17</v>
      </c>
      <c r="F44" s="7"/>
      <c r="G44" s="7"/>
      <c r="H44" s="7"/>
      <c r="I44" s="7" t="s">
        <v>11</v>
      </c>
      <c r="J44" s="7">
        <v>0</v>
      </c>
      <c r="K44" s="7">
        <v>0</v>
      </c>
      <c r="L44" s="10">
        <f t="shared" si="42"/>
        <v>30</v>
      </c>
      <c r="M44" s="7"/>
      <c r="N44" s="11"/>
      <c r="O44" s="30">
        <v>3</v>
      </c>
      <c r="P44" s="33">
        <f t="shared" si="0"/>
        <v>201201</v>
      </c>
      <c r="Q44" s="32">
        <v>1000</v>
      </c>
      <c r="R44" s="35">
        <f t="shared" si="46"/>
        <v>201202</v>
      </c>
      <c r="S44" s="32">
        <v>5000</v>
      </c>
      <c r="T44" s="35">
        <f t="shared" si="43"/>
        <v>201203</v>
      </c>
      <c r="U44" s="32">
        <v>2000</v>
      </c>
      <c r="V44" s="35">
        <f t="shared" si="44"/>
        <v>201204</v>
      </c>
      <c r="W44" s="32">
        <v>2000</v>
      </c>
      <c r="X44" s="35">
        <f t="shared" si="45"/>
        <v>201205</v>
      </c>
      <c r="Y44" s="34">
        <f t="shared" si="33"/>
        <v>0</v>
      </c>
    </row>
    <row r="45" spans="1:25" ht="14.25" x14ac:dyDescent="0.15">
      <c r="A45" s="9">
        <v>2013</v>
      </c>
      <c r="B45" s="9">
        <v>2</v>
      </c>
      <c r="C45" s="9">
        <v>13</v>
      </c>
      <c r="D45" s="9" t="s">
        <v>99</v>
      </c>
      <c r="E45" t="s">
        <v>17</v>
      </c>
      <c r="F45" s="7"/>
      <c r="G45" s="7"/>
      <c r="H45" s="7"/>
      <c r="I45" s="7" t="s">
        <v>11</v>
      </c>
      <c r="J45" s="7">
        <v>0</v>
      </c>
      <c r="K45" s="7">
        <v>0</v>
      </c>
      <c r="L45" s="10">
        <f t="shared" si="42"/>
        <v>30</v>
      </c>
      <c r="M45" s="7"/>
      <c r="N45" s="11"/>
      <c r="O45" s="30">
        <v>3</v>
      </c>
      <c r="P45" s="33">
        <f t="shared" si="0"/>
        <v>201301</v>
      </c>
      <c r="Q45" s="32">
        <v>7500</v>
      </c>
      <c r="R45" s="35">
        <f t="shared" si="46"/>
        <v>201302</v>
      </c>
      <c r="S45" s="32">
        <v>500</v>
      </c>
      <c r="T45" s="35">
        <f t="shared" si="43"/>
        <v>201303</v>
      </c>
      <c r="U45" s="32">
        <v>1000</v>
      </c>
      <c r="V45" s="35">
        <f t="shared" si="44"/>
        <v>201304</v>
      </c>
      <c r="W45" s="32">
        <v>500</v>
      </c>
      <c r="X45" s="35">
        <f t="shared" si="45"/>
        <v>201305</v>
      </c>
      <c r="Y45" s="34">
        <f t="shared" si="33"/>
        <v>500</v>
      </c>
    </row>
    <row r="46" spans="1:25" ht="14.25" x14ac:dyDescent="0.15">
      <c r="A46" s="9">
        <v>2014</v>
      </c>
      <c r="B46" s="9">
        <v>2</v>
      </c>
      <c r="C46" s="9">
        <v>14</v>
      </c>
      <c r="D46" s="9" t="s">
        <v>100</v>
      </c>
      <c r="E46" t="s">
        <v>17</v>
      </c>
      <c r="F46" s="7"/>
      <c r="G46" s="7"/>
      <c r="H46" s="7"/>
      <c r="I46" s="7" t="s">
        <v>11</v>
      </c>
      <c r="J46" s="7">
        <v>0</v>
      </c>
      <c r="K46" s="7">
        <v>0</v>
      </c>
      <c r="L46" s="10">
        <f t="shared" si="42"/>
        <v>30</v>
      </c>
      <c r="M46" s="7"/>
      <c r="N46" s="11"/>
      <c r="O46" s="30">
        <v>3</v>
      </c>
      <c r="P46" s="33">
        <f t="shared" si="0"/>
        <v>201401</v>
      </c>
      <c r="Q46" s="32">
        <v>8000</v>
      </c>
      <c r="R46" s="35">
        <f t="shared" si="46"/>
        <v>201402</v>
      </c>
      <c r="S46" s="34">
        <v>1000</v>
      </c>
      <c r="T46" s="35">
        <f t="shared" si="43"/>
        <v>201403</v>
      </c>
      <c r="U46" s="34">
        <v>1000</v>
      </c>
      <c r="V46" s="35">
        <f t="shared" si="44"/>
        <v>201404</v>
      </c>
      <c r="W46" s="34">
        <v>0</v>
      </c>
      <c r="X46" s="35">
        <f t="shared" si="45"/>
        <v>201405</v>
      </c>
      <c r="Y46" s="34">
        <f t="shared" si="33"/>
        <v>0</v>
      </c>
    </row>
    <row r="47" spans="1:25" ht="14.25" x14ac:dyDescent="0.15">
      <c r="A47" s="9">
        <v>2015</v>
      </c>
      <c r="B47" s="9">
        <v>2</v>
      </c>
      <c r="C47" s="9">
        <v>15</v>
      </c>
      <c r="D47" s="9" t="s">
        <v>101</v>
      </c>
      <c r="E47" t="s">
        <v>17</v>
      </c>
      <c r="F47" s="7"/>
      <c r="G47" s="7"/>
      <c r="H47" s="7"/>
      <c r="I47" s="7" t="s">
        <v>11</v>
      </c>
      <c r="J47" s="7">
        <v>0</v>
      </c>
      <c r="K47" s="7">
        <v>0</v>
      </c>
      <c r="L47" s="10">
        <f t="shared" si="42"/>
        <v>60</v>
      </c>
      <c r="M47" s="7"/>
      <c r="N47" s="11"/>
      <c r="O47" s="30">
        <v>3</v>
      </c>
      <c r="P47" s="33">
        <f t="shared" si="0"/>
        <v>201501</v>
      </c>
      <c r="Q47" s="32">
        <v>7500</v>
      </c>
      <c r="R47" s="35">
        <f t="shared" si="46"/>
        <v>201502</v>
      </c>
      <c r="S47" s="32">
        <v>500</v>
      </c>
      <c r="T47" s="35">
        <f t="shared" si="43"/>
        <v>201503</v>
      </c>
      <c r="U47" s="32">
        <v>1000</v>
      </c>
      <c r="V47" s="35">
        <f t="shared" si="44"/>
        <v>201504</v>
      </c>
      <c r="W47" s="32">
        <v>500</v>
      </c>
      <c r="X47" s="35">
        <f t="shared" si="45"/>
        <v>201505</v>
      </c>
      <c r="Y47" s="34">
        <f t="shared" si="33"/>
        <v>500</v>
      </c>
    </row>
    <row r="48" spans="1:25" ht="14.25" x14ac:dyDescent="0.15">
      <c r="A48" s="9">
        <v>2016</v>
      </c>
      <c r="B48" s="9">
        <v>2</v>
      </c>
      <c r="C48" s="9">
        <v>16</v>
      </c>
      <c r="D48" s="9" t="s">
        <v>102</v>
      </c>
      <c r="E48" t="s">
        <v>17</v>
      </c>
      <c r="F48" s="7"/>
      <c r="G48" s="7"/>
      <c r="H48" s="7"/>
      <c r="I48" s="7" t="s">
        <v>11</v>
      </c>
      <c r="J48" s="7">
        <v>0</v>
      </c>
      <c r="K48" s="7">
        <v>0</v>
      </c>
      <c r="L48" s="10">
        <f t="shared" si="42"/>
        <v>40</v>
      </c>
      <c r="M48" s="7"/>
      <c r="N48" s="11"/>
      <c r="O48" s="30">
        <v>3</v>
      </c>
      <c r="P48" s="33">
        <f t="shared" si="0"/>
        <v>201601</v>
      </c>
      <c r="Q48" s="32">
        <v>7500</v>
      </c>
      <c r="R48" s="35">
        <f t="shared" si="46"/>
        <v>201602</v>
      </c>
      <c r="S48" s="34">
        <v>500</v>
      </c>
      <c r="T48" s="35">
        <f t="shared" si="43"/>
        <v>201603</v>
      </c>
      <c r="U48" s="34">
        <v>1000</v>
      </c>
      <c r="V48" s="35">
        <f t="shared" si="44"/>
        <v>201604</v>
      </c>
      <c r="W48" s="34">
        <v>500</v>
      </c>
      <c r="X48" s="35">
        <f t="shared" si="45"/>
        <v>201605</v>
      </c>
      <c r="Y48" s="34">
        <f t="shared" si="33"/>
        <v>500</v>
      </c>
    </row>
    <row r="49" spans="1:25" ht="14.25" x14ac:dyDescent="0.15">
      <c r="A49" s="9">
        <v>2017</v>
      </c>
      <c r="B49" s="9">
        <v>2</v>
      </c>
      <c r="C49" s="9">
        <v>17</v>
      </c>
      <c r="D49" s="9" t="s">
        <v>103</v>
      </c>
      <c r="E49" t="s">
        <v>17</v>
      </c>
      <c r="F49" s="7"/>
      <c r="G49" s="7"/>
      <c r="H49" s="7"/>
      <c r="I49" s="7" t="s">
        <v>11</v>
      </c>
      <c r="J49" s="7">
        <v>0</v>
      </c>
      <c r="K49" s="7">
        <v>0</v>
      </c>
      <c r="L49" s="10">
        <f t="shared" si="42"/>
        <v>40</v>
      </c>
      <c r="M49" s="7"/>
      <c r="N49" s="11"/>
      <c r="O49" s="30">
        <v>3</v>
      </c>
      <c r="P49" s="33">
        <f t="shared" si="0"/>
        <v>201701</v>
      </c>
      <c r="Q49" s="32">
        <v>1000</v>
      </c>
      <c r="R49" s="35">
        <f t="shared" si="46"/>
        <v>201702</v>
      </c>
      <c r="S49" s="32">
        <v>2500</v>
      </c>
      <c r="T49" s="35">
        <f t="shared" si="43"/>
        <v>201703</v>
      </c>
      <c r="U49" s="32">
        <v>2500</v>
      </c>
      <c r="V49" s="35">
        <f t="shared" si="44"/>
        <v>201704</v>
      </c>
      <c r="W49" s="32">
        <v>2000</v>
      </c>
      <c r="X49" s="35">
        <f t="shared" si="45"/>
        <v>201705</v>
      </c>
      <c r="Y49" s="34">
        <f t="shared" si="33"/>
        <v>2000</v>
      </c>
    </row>
    <row r="50" spans="1:25" ht="14.25" x14ac:dyDescent="0.15">
      <c r="A50" s="9">
        <v>2018</v>
      </c>
      <c r="B50" s="9">
        <v>2</v>
      </c>
      <c r="C50" s="9">
        <v>18</v>
      </c>
      <c r="D50" s="9" t="s">
        <v>104</v>
      </c>
      <c r="E50" t="s">
        <v>17</v>
      </c>
      <c r="F50" s="7"/>
      <c r="G50" s="7"/>
      <c r="H50" s="7"/>
      <c r="I50" s="7" t="s">
        <v>11</v>
      </c>
      <c r="J50" s="7">
        <v>0</v>
      </c>
      <c r="K50" s="7">
        <v>0</v>
      </c>
      <c r="L50" s="10">
        <f t="shared" si="42"/>
        <v>40</v>
      </c>
      <c r="M50" s="7"/>
      <c r="N50" s="11"/>
      <c r="O50" s="30">
        <v>3</v>
      </c>
      <c r="P50" s="33">
        <f t="shared" si="0"/>
        <v>201801</v>
      </c>
      <c r="Q50" s="32">
        <v>5000</v>
      </c>
      <c r="R50" s="35">
        <f t="shared" si="46"/>
        <v>201802</v>
      </c>
      <c r="S50" s="34">
        <v>5000</v>
      </c>
      <c r="T50" s="35">
        <f t="shared" si="43"/>
        <v>201803</v>
      </c>
      <c r="U50" s="34">
        <v>0</v>
      </c>
      <c r="V50" s="35">
        <f t="shared" si="44"/>
        <v>201804</v>
      </c>
      <c r="W50" s="34">
        <v>0</v>
      </c>
      <c r="X50" s="35">
        <f t="shared" si="45"/>
        <v>201805</v>
      </c>
      <c r="Y50" s="34">
        <f t="shared" si="33"/>
        <v>0</v>
      </c>
    </row>
    <row r="51" spans="1:25" ht="14.25" x14ac:dyDescent="0.15">
      <c r="A51" s="9">
        <v>2019</v>
      </c>
      <c r="B51" s="9">
        <v>2</v>
      </c>
      <c r="C51" s="9">
        <v>19</v>
      </c>
      <c r="D51" s="9" t="s">
        <v>105</v>
      </c>
      <c r="E51" t="s">
        <v>17</v>
      </c>
      <c r="F51" s="7"/>
      <c r="G51" s="7"/>
      <c r="H51" s="7"/>
      <c r="I51" s="7" t="s">
        <v>11</v>
      </c>
      <c r="J51" s="7">
        <v>0</v>
      </c>
      <c r="K51" s="7">
        <v>0</v>
      </c>
      <c r="L51" s="10">
        <f t="shared" si="42"/>
        <v>40</v>
      </c>
      <c r="M51" s="7"/>
      <c r="N51" s="11"/>
      <c r="O51" s="30">
        <v>3</v>
      </c>
      <c r="P51" s="33">
        <f t="shared" si="0"/>
        <v>201901</v>
      </c>
      <c r="Q51" s="32">
        <v>2500</v>
      </c>
      <c r="R51" s="35">
        <f t="shared" si="46"/>
        <v>201902</v>
      </c>
      <c r="S51" s="32">
        <v>5000</v>
      </c>
      <c r="T51" s="35">
        <f t="shared" si="43"/>
        <v>201903</v>
      </c>
      <c r="U51" s="32">
        <v>2500</v>
      </c>
      <c r="V51" s="35">
        <f t="shared" si="44"/>
        <v>201904</v>
      </c>
      <c r="W51" s="32">
        <v>0</v>
      </c>
      <c r="X51" s="35">
        <f t="shared" si="45"/>
        <v>201905</v>
      </c>
      <c r="Y51" s="34">
        <f t="shared" si="33"/>
        <v>0</v>
      </c>
    </row>
    <row r="52" spans="1:25" ht="14.25" x14ac:dyDescent="0.15">
      <c r="A52" s="9">
        <v>2020</v>
      </c>
      <c r="B52" s="9">
        <v>2</v>
      </c>
      <c r="C52" s="9">
        <v>20</v>
      </c>
      <c r="D52" s="9" t="s">
        <v>106</v>
      </c>
      <c r="E52" t="s">
        <v>17</v>
      </c>
      <c r="F52" s="7"/>
      <c r="G52" s="7"/>
      <c r="H52" s="7"/>
      <c r="I52" s="7" t="s">
        <v>11</v>
      </c>
      <c r="J52" s="7">
        <v>0</v>
      </c>
      <c r="K52" s="7">
        <v>0</v>
      </c>
      <c r="L52" s="10">
        <f t="shared" si="42"/>
        <v>70</v>
      </c>
      <c r="M52" s="7"/>
      <c r="N52" s="11"/>
      <c r="O52" s="30">
        <v>3</v>
      </c>
      <c r="P52" s="33">
        <f t="shared" si="0"/>
        <v>202001</v>
      </c>
      <c r="Q52" s="32">
        <v>8000</v>
      </c>
      <c r="R52" s="35">
        <f t="shared" si="46"/>
        <v>202002</v>
      </c>
      <c r="S52" s="34">
        <v>1000</v>
      </c>
      <c r="T52" s="35">
        <f t="shared" si="43"/>
        <v>202003</v>
      </c>
      <c r="U52" s="34">
        <v>500</v>
      </c>
      <c r="V52" s="35">
        <f t="shared" si="44"/>
        <v>202004</v>
      </c>
      <c r="W52" s="34">
        <v>500</v>
      </c>
      <c r="X52" s="35">
        <f t="shared" si="45"/>
        <v>202005</v>
      </c>
      <c r="Y52" s="34">
        <f t="shared" si="33"/>
        <v>0</v>
      </c>
    </row>
    <row r="53" spans="1:25" ht="14.25" x14ac:dyDescent="0.15">
      <c r="A53" s="9">
        <v>2021</v>
      </c>
      <c r="B53" s="9">
        <v>2</v>
      </c>
      <c r="C53" s="9">
        <v>21</v>
      </c>
      <c r="D53" s="9" t="s">
        <v>107</v>
      </c>
      <c r="E53" t="s">
        <v>17</v>
      </c>
      <c r="F53" s="7"/>
      <c r="G53" s="7"/>
      <c r="H53" s="7"/>
      <c r="I53" s="7" t="s">
        <v>11</v>
      </c>
      <c r="J53" s="7">
        <v>0</v>
      </c>
      <c r="K53" s="7">
        <v>0</v>
      </c>
      <c r="L53" s="10">
        <f t="shared" si="42"/>
        <v>50</v>
      </c>
      <c r="M53" s="7"/>
      <c r="N53" s="11"/>
      <c r="O53" s="30">
        <v>3</v>
      </c>
      <c r="P53" s="33">
        <f t="shared" si="0"/>
        <v>202101</v>
      </c>
      <c r="Q53" s="32">
        <v>2500</v>
      </c>
      <c r="R53" s="35">
        <f t="shared" si="46"/>
        <v>202102</v>
      </c>
      <c r="S53" s="32">
        <v>2500</v>
      </c>
      <c r="T53" s="35">
        <f t="shared" si="43"/>
        <v>202103</v>
      </c>
      <c r="U53" s="32">
        <v>2500</v>
      </c>
      <c r="V53" s="35">
        <f t="shared" si="44"/>
        <v>202104</v>
      </c>
      <c r="W53" s="32">
        <v>2500</v>
      </c>
      <c r="X53" s="35">
        <f t="shared" si="45"/>
        <v>202105</v>
      </c>
      <c r="Y53" s="34">
        <f t="shared" si="33"/>
        <v>0</v>
      </c>
    </row>
    <row r="54" spans="1:25" ht="14.25" x14ac:dyDescent="0.15">
      <c r="A54" s="9">
        <v>2022</v>
      </c>
      <c r="B54" s="9">
        <v>2</v>
      </c>
      <c r="C54" s="9">
        <v>22</v>
      </c>
      <c r="D54" s="9" t="s">
        <v>108</v>
      </c>
      <c r="E54" t="s">
        <v>17</v>
      </c>
      <c r="F54" s="7"/>
      <c r="G54" s="7"/>
      <c r="H54" s="7"/>
      <c r="I54" s="7" t="s">
        <v>11</v>
      </c>
      <c r="J54" s="7">
        <v>0</v>
      </c>
      <c r="K54" s="7">
        <v>0</v>
      </c>
      <c r="L54" s="10">
        <f t="shared" si="42"/>
        <v>50</v>
      </c>
      <c r="M54" s="7"/>
      <c r="N54" s="11"/>
      <c r="O54" s="30">
        <v>3</v>
      </c>
      <c r="P54" s="33">
        <f t="shared" si="0"/>
        <v>202201</v>
      </c>
      <c r="Q54" s="32">
        <v>7500</v>
      </c>
      <c r="R54" s="35">
        <f t="shared" si="46"/>
        <v>202202</v>
      </c>
      <c r="S54" s="34">
        <v>500</v>
      </c>
      <c r="T54" s="35">
        <f t="shared" si="43"/>
        <v>202203</v>
      </c>
      <c r="U54" s="34">
        <v>1000</v>
      </c>
      <c r="V54" s="35">
        <f t="shared" si="44"/>
        <v>202204</v>
      </c>
      <c r="W54" s="34">
        <v>500</v>
      </c>
      <c r="X54" s="35">
        <f t="shared" si="45"/>
        <v>202205</v>
      </c>
      <c r="Y54" s="34">
        <f t="shared" si="33"/>
        <v>500</v>
      </c>
    </row>
    <row r="55" spans="1:25" ht="14.25" x14ac:dyDescent="0.15">
      <c r="A55" s="9">
        <v>2023</v>
      </c>
      <c r="B55" s="9">
        <v>2</v>
      </c>
      <c r="C55" s="9">
        <v>23</v>
      </c>
      <c r="D55" s="9" t="s">
        <v>109</v>
      </c>
      <c r="E55" t="s">
        <v>17</v>
      </c>
      <c r="F55" s="7"/>
      <c r="G55" s="7"/>
      <c r="H55" s="7"/>
      <c r="I55" s="7" t="s">
        <v>11</v>
      </c>
      <c r="J55" s="7">
        <v>0</v>
      </c>
      <c r="K55" s="7">
        <v>0</v>
      </c>
      <c r="L55" s="10">
        <f t="shared" si="42"/>
        <v>50</v>
      </c>
      <c r="M55" s="7"/>
      <c r="N55" s="11"/>
      <c r="O55" s="30">
        <v>3</v>
      </c>
      <c r="P55" s="33">
        <f t="shared" si="0"/>
        <v>202301</v>
      </c>
      <c r="Q55" s="32">
        <v>2500</v>
      </c>
      <c r="R55" s="35">
        <f t="shared" si="46"/>
        <v>202302</v>
      </c>
      <c r="S55" s="32">
        <v>2500</v>
      </c>
      <c r="T55" s="35">
        <f t="shared" si="43"/>
        <v>202303</v>
      </c>
      <c r="U55" s="32">
        <v>2500</v>
      </c>
      <c r="V55" s="35">
        <f t="shared" si="44"/>
        <v>202304</v>
      </c>
      <c r="W55" s="32">
        <v>2500</v>
      </c>
      <c r="X55" s="35">
        <f t="shared" si="45"/>
        <v>202305</v>
      </c>
      <c r="Y55" s="34">
        <f t="shared" si="33"/>
        <v>0</v>
      </c>
    </row>
    <row r="56" spans="1:25" ht="14.25" x14ac:dyDescent="0.15">
      <c r="A56" s="9">
        <v>2024</v>
      </c>
      <c r="B56" s="9">
        <v>2</v>
      </c>
      <c r="C56" s="9">
        <v>24</v>
      </c>
      <c r="D56" s="9" t="s">
        <v>110</v>
      </c>
      <c r="E56" t="s">
        <v>17</v>
      </c>
      <c r="F56" s="7"/>
      <c r="G56" s="7"/>
      <c r="H56" s="7"/>
      <c r="I56" s="7" t="s">
        <v>11</v>
      </c>
      <c r="J56" s="7">
        <v>0</v>
      </c>
      <c r="K56" s="7">
        <v>0</v>
      </c>
      <c r="L56" s="10">
        <f t="shared" si="42"/>
        <v>50</v>
      </c>
      <c r="M56" s="7"/>
      <c r="N56" s="11"/>
      <c r="O56" s="30">
        <v>3</v>
      </c>
      <c r="P56" s="33">
        <f t="shared" si="0"/>
        <v>202401</v>
      </c>
      <c r="Q56" s="32">
        <v>7500</v>
      </c>
      <c r="R56" s="35">
        <f t="shared" si="46"/>
        <v>202402</v>
      </c>
      <c r="S56" s="34">
        <v>500</v>
      </c>
      <c r="T56" s="35">
        <f t="shared" si="43"/>
        <v>202403</v>
      </c>
      <c r="U56" s="34">
        <v>1000</v>
      </c>
      <c r="V56" s="35">
        <f t="shared" si="44"/>
        <v>202404</v>
      </c>
      <c r="W56" s="34">
        <v>500</v>
      </c>
      <c r="X56" s="35">
        <f t="shared" si="45"/>
        <v>202405</v>
      </c>
      <c r="Y56" s="34">
        <f t="shared" si="33"/>
        <v>500</v>
      </c>
    </row>
    <row r="57" spans="1:25" ht="14.25" x14ac:dyDescent="0.15">
      <c r="A57" s="9">
        <v>2025</v>
      </c>
      <c r="B57" s="9">
        <v>2</v>
      </c>
      <c r="C57" s="9">
        <v>25</v>
      </c>
      <c r="D57" s="9" t="s">
        <v>111</v>
      </c>
      <c r="E57" t="s">
        <v>17</v>
      </c>
      <c r="F57" s="7"/>
      <c r="G57" s="7"/>
      <c r="H57" s="7"/>
      <c r="I57" s="7" t="s">
        <v>11</v>
      </c>
      <c r="J57" s="7">
        <v>0</v>
      </c>
      <c r="K57" s="7">
        <v>0</v>
      </c>
      <c r="L57" s="10">
        <f t="shared" si="42"/>
        <v>80</v>
      </c>
      <c r="M57" s="7"/>
      <c r="N57" s="11"/>
      <c r="O57" s="30">
        <v>3</v>
      </c>
      <c r="P57" s="33">
        <f t="shared" si="0"/>
        <v>202501</v>
      </c>
      <c r="Q57" s="32">
        <v>2500</v>
      </c>
      <c r="R57" s="35">
        <f t="shared" si="46"/>
        <v>202502</v>
      </c>
      <c r="S57" s="32">
        <v>2500</v>
      </c>
      <c r="T57" s="35">
        <f t="shared" si="43"/>
        <v>202503</v>
      </c>
      <c r="U57" s="32">
        <v>2500</v>
      </c>
      <c r="V57" s="35">
        <f t="shared" si="44"/>
        <v>202504</v>
      </c>
      <c r="W57" s="32">
        <v>2500</v>
      </c>
      <c r="X57" s="35">
        <f t="shared" si="45"/>
        <v>202505</v>
      </c>
      <c r="Y57" s="34">
        <f t="shared" si="33"/>
        <v>0</v>
      </c>
    </row>
    <row r="58" spans="1:25" ht="14.25" x14ac:dyDescent="0.15">
      <c r="A58" s="9">
        <v>2026</v>
      </c>
      <c r="B58" s="9">
        <v>2</v>
      </c>
      <c r="C58" s="9">
        <v>26</v>
      </c>
      <c r="D58" s="9" t="s">
        <v>112</v>
      </c>
      <c r="E58" t="s">
        <v>17</v>
      </c>
      <c r="F58" s="7"/>
      <c r="G58" s="7"/>
      <c r="H58" s="7"/>
      <c r="I58" s="7" t="s">
        <v>11</v>
      </c>
      <c r="J58" s="7">
        <v>0</v>
      </c>
      <c r="K58" s="7">
        <v>0</v>
      </c>
      <c r="L58" s="10">
        <f t="shared" si="42"/>
        <v>60</v>
      </c>
      <c r="M58" s="7"/>
      <c r="N58" s="11"/>
      <c r="O58" s="30">
        <v>3</v>
      </c>
      <c r="P58" s="33">
        <f t="shared" si="0"/>
        <v>202601</v>
      </c>
      <c r="Q58" s="32">
        <v>7500</v>
      </c>
      <c r="R58" s="35">
        <f t="shared" si="46"/>
        <v>202602</v>
      </c>
      <c r="S58" s="34">
        <v>500</v>
      </c>
      <c r="T58" s="35">
        <f t="shared" si="43"/>
        <v>202603</v>
      </c>
      <c r="U58" s="34">
        <v>1000</v>
      </c>
      <c r="V58" s="35">
        <f t="shared" si="44"/>
        <v>202604</v>
      </c>
      <c r="W58" s="34">
        <v>500</v>
      </c>
      <c r="X58" s="35">
        <f t="shared" si="45"/>
        <v>202605</v>
      </c>
      <c r="Y58" s="34">
        <f t="shared" si="33"/>
        <v>500</v>
      </c>
    </row>
    <row r="59" spans="1:25" ht="14.25" x14ac:dyDescent="0.15">
      <c r="A59" s="9">
        <v>2027</v>
      </c>
      <c r="B59" s="9">
        <v>2</v>
      </c>
      <c r="C59" s="9">
        <v>27</v>
      </c>
      <c r="D59" s="9" t="s">
        <v>113</v>
      </c>
      <c r="E59" t="s">
        <v>17</v>
      </c>
      <c r="F59" s="7"/>
      <c r="G59" s="7"/>
      <c r="H59" s="7"/>
      <c r="I59" s="7" t="s">
        <v>11</v>
      </c>
      <c r="J59" s="7">
        <v>0</v>
      </c>
      <c r="K59" s="7">
        <v>0</v>
      </c>
      <c r="L59" s="10">
        <f t="shared" si="42"/>
        <v>60</v>
      </c>
      <c r="M59" s="7"/>
      <c r="N59" s="11"/>
      <c r="O59" s="30">
        <v>3</v>
      </c>
      <c r="P59" s="33">
        <f t="shared" si="0"/>
        <v>202701</v>
      </c>
      <c r="Q59" s="32">
        <v>2500</v>
      </c>
      <c r="R59" s="35">
        <f t="shared" si="46"/>
        <v>202702</v>
      </c>
      <c r="S59" s="34">
        <v>2500</v>
      </c>
      <c r="T59" s="35">
        <f t="shared" si="43"/>
        <v>202703</v>
      </c>
      <c r="U59" s="34">
        <v>2500</v>
      </c>
      <c r="V59" s="35">
        <f t="shared" si="44"/>
        <v>202704</v>
      </c>
      <c r="W59" s="34">
        <v>2500</v>
      </c>
      <c r="X59" s="35">
        <f t="shared" si="45"/>
        <v>202705</v>
      </c>
      <c r="Y59" s="34">
        <f t="shared" si="33"/>
        <v>0</v>
      </c>
    </row>
    <row r="60" spans="1:25" ht="14.25" x14ac:dyDescent="0.15">
      <c r="A60" s="9">
        <v>2028</v>
      </c>
      <c r="B60" s="9">
        <v>2</v>
      </c>
      <c r="C60" s="9">
        <v>28</v>
      </c>
      <c r="D60" s="9" t="s">
        <v>114</v>
      </c>
      <c r="E60" t="s">
        <v>17</v>
      </c>
      <c r="F60" s="7"/>
      <c r="G60" s="7"/>
      <c r="H60" s="7"/>
      <c r="I60" s="7" t="s">
        <v>11</v>
      </c>
      <c r="J60" s="7">
        <v>0</v>
      </c>
      <c r="K60" s="7">
        <v>0</v>
      </c>
      <c r="L60" s="10">
        <f t="shared" si="42"/>
        <v>60</v>
      </c>
      <c r="M60" s="7"/>
      <c r="N60" s="11"/>
      <c r="O60" s="30">
        <v>3</v>
      </c>
      <c r="P60" s="33">
        <f t="shared" si="0"/>
        <v>202801</v>
      </c>
      <c r="Q60" s="32">
        <v>8000</v>
      </c>
      <c r="R60" s="35">
        <f t="shared" si="46"/>
        <v>202802</v>
      </c>
      <c r="S60" s="32">
        <v>1000</v>
      </c>
      <c r="T60" s="35">
        <f t="shared" si="43"/>
        <v>202803</v>
      </c>
      <c r="U60" s="32">
        <v>1000</v>
      </c>
      <c r="V60" s="35">
        <f t="shared" si="44"/>
        <v>202804</v>
      </c>
      <c r="W60" s="32">
        <v>0</v>
      </c>
      <c r="X60" s="35">
        <f t="shared" si="45"/>
        <v>202805</v>
      </c>
      <c r="Y60" s="34">
        <f t="shared" si="33"/>
        <v>0</v>
      </c>
    </row>
    <row r="61" spans="1:25" ht="14.25" x14ac:dyDescent="0.15">
      <c r="A61" s="9">
        <v>2029</v>
      </c>
      <c r="B61" s="9">
        <v>2</v>
      </c>
      <c r="C61" s="9">
        <v>29</v>
      </c>
      <c r="D61" s="9" t="s">
        <v>115</v>
      </c>
      <c r="E61" t="s">
        <v>17</v>
      </c>
      <c r="F61" s="7"/>
      <c r="G61" s="7"/>
      <c r="H61" s="7"/>
      <c r="I61" s="7" t="s">
        <v>11</v>
      </c>
      <c r="J61" s="7">
        <v>0</v>
      </c>
      <c r="K61" s="7">
        <v>0</v>
      </c>
      <c r="L61" s="10">
        <f t="shared" si="42"/>
        <v>60</v>
      </c>
      <c r="M61" s="7"/>
      <c r="N61" s="11"/>
      <c r="O61" s="30">
        <v>3</v>
      </c>
      <c r="P61" s="33">
        <f t="shared" si="0"/>
        <v>202901</v>
      </c>
      <c r="Q61" s="32">
        <v>1000</v>
      </c>
      <c r="R61" s="35">
        <f t="shared" si="46"/>
        <v>202902</v>
      </c>
      <c r="S61" s="34">
        <v>2500</v>
      </c>
      <c r="T61" s="35">
        <f t="shared" si="43"/>
        <v>202903</v>
      </c>
      <c r="U61" s="34">
        <v>2500</v>
      </c>
      <c r="V61" s="35">
        <f t="shared" si="44"/>
        <v>202904</v>
      </c>
      <c r="W61" s="34">
        <v>2000</v>
      </c>
      <c r="X61" s="35">
        <f t="shared" si="45"/>
        <v>202905</v>
      </c>
      <c r="Y61" s="34">
        <f t="shared" si="33"/>
        <v>2000</v>
      </c>
    </row>
    <row r="62" spans="1:25" ht="14.25" x14ac:dyDescent="0.15">
      <c r="A62" s="9">
        <v>2030</v>
      </c>
      <c r="B62" s="9">
        <v>2</v>
      </c>
      <c r="C62" s="9">
        <v>30</v>
      </c>
      <c r="D62" s="9" t="s">
        <v>116</v>
      </c>
      <c r="E62" t="s">
        <v>17</v>
      </c>
      <c r="F62" s="7"/>
      <c r="G62" s="7"/>
      <c r="H62" s="7"/>
      <c r="I62" s="7" t="s">
        <v>11</v>
      </c>
      <c r="J62" s="7">
        <v>0</v>
      </c>
      <c r="K62" s="7">
        <v>0</v>
      </c>
      <c r="L62" s="10">
        <f t="shared" si="42"/>
        <v>90</v>
      </c>
      <c r="M62" s="7"/>
      <c r="N62" s="11"/>
      <c r="O62" s="30">
        <v>3</v>
      </c>
      <c r="P62" s="33">
        <f t="shared" si="0"/>
        <v>203001</v>
      </c>
      <c r="Q62" s="32">
        <v>6000</v>
      </c>
      <c r="R62" s="35">
        <f t="shared" si="46"/>
        <v>203002</v>
      </c>
      <c r="S62" s="34">
        <v>2000</v>
      </c>
      <c r="T62" s="35">
        <f t="shared" si="43"/>
        <v>203003</v>
      </c>
      <c r="U62" s="34">
        <v>2000</v>
      </c>
      <c r="V62" s="35">
        <f t="shared" si="44"/>
        <v>203004</v>
      </c>
      <c r="W62" s="34">
        <v>0</v>
      </c>
      <c r="X62" s="35">
        <f t="shared" si="45"/>
        <v>203005</v>
      </c>
      <c r="Y62" s="34">
        <f t="shared" si="33"/>
        <v>0</v>
      </c>
    </row>
    <row r="63" spans="1:25" x14ac:dyDescent="0.15">
      <c r="A63" s="9">
        <v>2031</v>
      </c>
      <c r="B63" s="9">
        <v>2</v>
      </c>
      <c r="C63" s="9">
        <v>31</v>
      </c>
      <c r="D63" s="9" t="s">
        <v>117</v>
      </c>
      <c r="E63" t="s">
        <v>17</v>
      </c>
      <c r="F63" s="7"/>
      <c r="G63" s="7"/>
      <c r="H63" s="7"/>
      <c r="I63" s="7" t="s">
        <v>11</v>
      </c>
      <c r="J63" s="7">
        <v>0</v>
      </c>
      <c r="K63" s="7">
        <v>0</v>
      </c>
      <c r="L63" s="10">
        <f t="shared" si="42"/>
        <v>70</v>
      </c>
      <c r="M63" s="7"/>
      <c r="N63" s="11"/>
      <c r="O63" s="30">
        <v>3</v>
      </c>
      <c r="P63" s="33">
        <f t="shared" si="0"/>
        <v>203101</v>
      </c>
      <c r="Q63" s="34">
        <v>7500</v>
      </c>
      <c r="R63" s="35">
        <f>P63+1</f>
        <v>203102</v>
      </c>
      <c r="S63" s="34">
        <v>500</v>
      </c>
      <c r="T63" s="35">
        <f>R63+1</f>
        <v>203103</v>
      </c>
      <c r="U63" s="34">
        <v>1000</v>
      </c>
      <c r="V63" s="35">
        <f>T63+1</f>
        <v>203104</v>
      </c>
      <c r="W63" s="34">
        <v>500</v>
      </c>
      <c r="X63" s="35">
        <f>V63+1</f>
        <v>203105</v>
      </c>
      <c r="Y63" s="34">
        <f>10000-Q63-S63-U63-W63</f>
        <v>500</v>
      </c>
    </row>
    <row r="64" spans="1:25" x14ac:dyDescent="0.15">
      <c r="A64" s="9">
        <v>2032</v>
      </c>
      <c r="B64" s="9">
        <v>2</v>
      </c>
      <c r="C64" s="9">
        <v>32</v>
      </c>
      <c r="D64" s="9" t="s">
        <v>118</v>
      </c>
      <c r="E64" t="s">
        <v>17</v>
      </c>
      <c r="F64" s="7"/>
      <c r="G64" s="7"/>
      <c r="H64" s="7"/>
      <c r="I64" s="7" t="s">
        <v>11</v>
      </c>
      <c r="J64" s="7">
        <v>0</v>
      </c>
      <c r="K64" s="7">
        <v>0</v>
      </c>
      <c r="L64" s="10">
        <f t="shared" si="42"/>
        <v>70</v>
      </c>
      <c r="M64" s="7"/>
      <c r="N64" s="11"/>
      <c r="O64" s="30">
        <v>3</v>
      </c>
      <c r="P64" s="33">
        <f t="shared" si="0"/>
        <v>203201</v>
      </c>
      <c r="Q64" s="34">
        <v>2500</v>
      </c>
      <c r="R64" s="35">
        <f>P64+1</f>
        <v>203202</v>
      </c>
      <c r="S64" s="34">
        <v>5000</v>
      </c>
      <c r="T64" s="35">
        <f>R64+1</f>
        <v>203203</v>
      </c>
      <c r="U64" s="34">
        <v>2500</v>
      </c>
      <c r="V64" s="35">
        <f>T64+1</f>
        <v>203204</v>
      </c>
      <c r="W64" s="34">
        <v>0</v>
      </c>
      <c r="X64" s="35">
        <f>V64+1</f>
        <v>203205</v>
      </c>
      <c r="Y64" s="34">
        <f t="shared" ref="Y64:Y92" si="47">10000-Q64-S64-U64-W64</f>
        <v>0</v>
      </c>
    </row>
    <row r="65" spans="1:25" x14ac:dyDescent="0.15">
      <c r="A65" s="9">
        <v>2033</v>
      </c>
      <c r="B65" s="9">
        <v>2</v>
      </c>
      <c r="C65" s="9">
        <v>33</v>
      </c>
      <c r="D65" s="9" t="s">
        <v>119</v>
      </c>
      <c r="E65" t="s">
        <v>17</v>
      </c>
      <c r="F65" s="7"/>
      <c r="G65" s="7"/>
      <c r="H65" s="7"/>
      <c r="I65" s="7" t="s">
        <v>11</v>
      </c>
      <c r="J65" s="7">
        <v>0</v>
      </c>
      <c r="K65" s="7">
        <v>0</v>
      </c>
      <c r="L65" s="10">
        <f t="shared" si="42"/>
        <v>70</v>
      </c>
      <c r="M65" s="7"/>
      <c r="N65" s="11"/>
      <c r="O65" s="30">
        <v>3</v>
      </c>
      <c r="P65" s="33">
        <f t="shared" si="0"/>
        <v>203301</v>
      </c>
      <c r="Q65" s="34">
        <v>2500</v>
      </c>
      <c r="R65" s="35">
        <f>P65+1</f>
        <v>203302</v>
      </c>
      <c r="S65" s="34">
        <v>5000</v>
      </c>
      <c r="T65" s="35">
        <f>R65+1</f>
        <v>203303</v>
      </c>
      <c r="U65" s="34">
        <v>2500</v>
      </c>
      <c r="V65" s="35">
        <f>T65+1</f>
        <v>203304</v>
      </c>
      <c r="W65" s="34">
        <v>0</v>
      </c>
      <c r="X65" s="35">
        <f>V65+1</f>
        <v>203305</v>
      </c>
      <c r="Y65" s="34">
        <f t="shared" si="47"/>
        <v>0</v>
      </c>
    </row>
    <row r="66" spans="1:25" x14ac:dyDescent="0.15">
      <c r="A66" s="9">
        <v>2034</v>
      </c>
      <c r="B66" s="9">
        <v>2</v>
      </c>
      <c r="C66" s="9">
        <v>34</v>
      </c>
      <c r="D66" s="9" t="s">
        <v>120</v>
      </c>
      <c r="E66" t="s">
        <v>17</v>
      </c>
      <c r="F66" s="7"/>
      <c r="G66" s="7"/>
      <c r="H66" s="7"/>
      <c r="I66" s="7" t="s">
        <v>11</v>
      </c>
      <c r="J66" s="7">
        <v>0</v>
      </c>
      <c r="K66" s="7">
        <v>0</v>
      </c>
      <c r="L66" s="10">
        <f t="shared" si="42"/>
        <v>70</v>
      </c>
      <c r="M66" s="7"/>
      <c r="N66" s="11"/>
      <c r="O66" s="30">
        <v>3</v>
      </c>
      <c r="P66" s="33">
        <f t="shared" si="0"/>
        <v>203401</v>
      </c>
      <c r="Q66" s="34">
        <v>2500</v>
      </c>
      <c r="R66" s="35">
        <f t="shared" ref="R66" si="48">P66+1</f>
        <v>203402</v>
      </c>
      <c r="S66" s="34">
        <v>5000</v>
      </c>
      <c r="T66" s="35">
        <f t="shared" ref="T66" si="49">R66+1</f>
        <v>203403</v>
      </c>
      <c r="U66" s="34">
        <v>2500</v>
      </c>
      <c r="V66" s="35">
        <f t="shared" ref="V66" si="50">T66+1</f>
        <v>203404</v>
      </c>
      <c r="W66" s="34">
        <v>0</v>
      </c>
      <c r="X66" s="35">
        <f t="shared" ref="X66" si="51">V66+1</f>
        <v>203405</v>
      </c>
      <c r="Y66" s="34">
        <f t="shared" si="47"/>
        <v>0</v>
      </c>
    </row>
    <row r="67" spans="1:25" x14ac:dyDescent="0.15">
      <c r="A67" s="9">
        <v>2035</v>
      </c>
      <c r="B67" s="9">
        <v>2</v>
      </c>
      <c r="C67" s="9">
        <v>35</v>
      </c>
      <c r="D67" s="9" t="s">
        <v>121</v>
      </c>
      <c r="E67" t="s">
        <v>17</v>
      </c>
      <c r="F67" s="7"/>
      <c r="G67" s="7"/>
      <c r="H67" s="7"/>
      <c r="I67" s="7" t="s">
        <v>11</v>
      </c>
      <c r="J67" s="7">
        <v>0</v>
      </c>
      <c r="K67" s="7">
        <v>0</v>
      </c>
      <c r="L67" s="10">
        <f t="shared" si="42"/>
        <v>100</v>
      </c>
      <c r="M67" s="7"/>
      <c r="N67" s="11"/>
      <c r="O67" s="30">
        <v>3</v>
      </c>
      <c r="P67" s="33">
        <f t="shared" si="0"/>
        <v>203501</v>
      </c>
      <c r="Q67" s="34">
        <v>7500</v>
      </c>
      <c r="R67" s="35">
        <f>P67+1</f>
        <v>203502</v>
      </c>
      <c r="S67" s="34">
        <v>500</v>
      </c>
      <c r="T67" s="35">
        <f>R67+1</f>
        <v>203503</v>
      </c>
      <c r="U67" s="34">
        <v>1000</v>
      </c>
      <c r="V67" s="35">
        <f>T67+1</f>
        <v>203504</v>
      </c>
      <c r="W67" s="34">
        <v>500</v>
      </c>
      <c r="X67" s="35">
        <f>V67+1</f>
        <v>203505</v>
      </c>
      <c r="Y67" s="34">
        <f t="shared" si="47"/>
        <v>500</v>
      </c>
    </row>
    <row r="68" spans="1:25" ht="14.25" x14ac:dyDescent="0.15">
      <c r="A68" s="9">
        <v>2036</v>
      </c>
      <c r="B68" s="9">
        <v>2</v>
      </c>
      <c r="C68" s="9">
        <v>36</v>
      </c>
      <c r="D68" s="9" t="s">
        <v>122</v>
      </c>
      <c r="E68" t="s">
        <v>17</v>
      </c>
      <c r="F68" s="7"/>
      <c r="G68" s="7"/>
      <c r="H68" s="7"/>
      <c r="I68" s="7" t="s">
        <v>11</v>
      </c>
      <c r="J68" s="7">
        <v>0</v>
      </c>
      <c r="K68" s="7">
        <v>0</v>
      </c>
      <c r="L68" s="10">
        <f t="shared" si="42"/>
        <v>80</v>
      </c>
      <c r="M68" s="7"/>
      <c r="N68" s="11"/>
      <c r="O68" s="30">
        <v>3</v>
      </c>
      <c r="P68" s="33">
        <f t="shared" ref="P68:P131" si="52">A68*100+1</f>
        <v>203601</v>
      </c>
      <c r="Q68" s="32">
        <v>500</v>
      </c>
      <c r="R68" s="35">
        <f t="shared" ref="R68" si="53">P68+1</f>
        <v>203602</v>
      </c>
      <c r="S68" s="34">
        <v>1000</v>
      </c>
      <c r="T68" s="35">
        <f t="shared" ref="T68" si="54">R68+1</f>
        <v>203603</v>
      </c>
      <c r="U68" s="34">
        <v>500</v>
      </c>
      <c r="V68" s="35">
        <f t="shared" ref="V68" si="55">T68+1</f>
        <v>203604</v>
      </c>
      <c r="W68" s="34">
        <v>3000</v>
      </c>
      <c r="X68" s="35">
        <f t="shared" ref="X68" si="56">V68+1</f>
        <v>203605</v>
      </c>
      <c r="Y68" s="34">
        <f t="shared" si="47"/>
        <v>5000</v>
      </c>
    </row>
    <row r="69" spans="1:25" x14ac:dyDescent="0.15">
      <c r="A69" s="9">
        <v>2037</v>
      </c>
      <c r="B69" s="9">
        <v>2</v>
      </c>
      <c r="C69" s="9">
        <v>37</v>
      </c>
      <c r="D69" s="9" t="s">
        <v>123</v>
      </c>
      <c r="E69" t="s">
        <v>17</v>
      </c>
      <c r="F69" s="7"/>
      <c r="G69" s="7"/>
      <c r="H69" s="7"/>
      <c r="I69" s="7" t="s">
        <v>11</v>
      </c>
      <c r="J69" s="7">
        <v>0</v>
      </c>
      <c r="K69" s="7">
        <v>0</v>
      </c>
      <c r="L69" s="10">
        <f t="shared" si="42"/>
        <v>80</v>
      </c>
      <c r="M69" s="7"/>
      <c r="N69" s="11"/>
      <c r="O69" s="30">
        <v>3</v>
      </c>
      <c r="P69" s="33">
        <f t="shared" si="52"/>
        <v>203701</v>
      </c>
      <c r="Q69" s="34">
        <v>7500</v>
      </c>
      <c r="R69" s="35">
        <f>P69+1</f>
        <v>203702</v>
      </c>
      <c r="S69" s="34">
        <v>500</v>
      </c>
      <c r="T69" s="35">
        <f>R69+1</f>
        <v>203703</v>
      </c>
      <c r="U69" s="34">
        <v>1000</v>
      </c>
      <c r="V69" s="35">
        <f>T69+1</f>
        <v>203704</v>
      </c>
      <c r="W69" s="34">
        <v>500</v>
      </c>
      <c r="X69" s="35">
        <f>V69+1</f>
        <v>203705</v>
      </c>
      <c r="Y69" s="34">
        <f t="shared" si="47"/>
        <v>500</v>
      </c>
    </row>
    <row r="70" spans="1:25" ht="14.25" x14ac:dyDescent="0.15">
      <c r="A70" s="9">
        <v>2038</v>
      </c>
      <c r="B70" s="9">
        <v>2</v>
      </c>
      <c r="C70" s="9">
        <v>38</v>
      </c>
      <c r="D70" s="9" t="s">
        <v>124</v>
      </c>
      <c r="E70" t="s">
        <v>17</v>
      </c>
      <c r="F70" s="7"/>
      <c r="G70" s="7"/>
      <c r="H70" s="7"/>
      <c r="I70" s="7" t="s">
        <v>11</v>
      </c>
      <c r="J70" s="7">
        <v>0</v>
      </c>
      <c r="K70" s="7">
        <v>0</v>
      </c>
      <c r="L70" s="10">
        <f t="shared" si="42"/>
        <v>80</v>
      </c>
      <c r="M70" s="7"/>
      <c r="N70" s="11"/>
      <c r="O70" s="30">
        <v>3</v>
      </c>
      <c r="P70" s="33">
        <f t="shared" si="52"/>
        <v>203801</v>
      </c>
      <c r="Q70" s="34">
        <v>5000</v>
      </c>
      <c r="R70" s="35">
        <f>P70+1</f>
        <v>203802</v>
      </c>
      <c r="S70" s="34">
        <v>5000</v>
      </c>
      <c r="T70" s="35">
        <f t="shared" ref="T70:T92" si="57">R70+1</f>
        <v>203803</v>
      </c>
      <c r="U70" s="32">
        <v>0</v>
      </c>
      <c r="V70" s="35">
        <f t="shared" ref="V70:V92" si="58">T70+1</f>
        <v>203804</v>
      </c>
      <c r="W70" s="32">
        <v>0</v>
      </c>
      <c r="X70" s="35">
        <f t="shared" ref="X70:X92" si="59">V70+1</f>
        <v>203805</v>
      </c>
      <c r="Y70" s="34">
        <f t="shared" si="47"/>
        <v>0</v>
      </c>
    </row>
    <row r="71" spans="1:25" ht="14.25" x14ac:dyDescent="0.15">
      <c r="A71" s="9">
        <v>2039</v>
      </c>
      <c r="B71" s="9">
        <v>2</v>
      </c>
      <c r="C71" s="9">
        <v>39</v>
      </c>
      <c r="D71" s="9" t="s">
        <v>125</v>
      </c>
      <c r="E71" t="s">
        <v>17</v>
      </c>
      <c r="F71" s="7"/>
      <c r="G71" s="7"/>
      <c r="H71" s="7"/>
      <c r="I71" s="7" t="s">
        <v>11</v>
      </c>
      <c r="J71" s="7">
        <v>0</v>
      </c>
      <c r="K71" s="7">
        <v>0</v>
      </c>
      <c r="L71" s="10">
        <f t="shared" si="42"/>
        <v>80</v>
      </c>
      <c r="M71" s="7"/>
      <c r="N71" s="11"/>
      <c r="O71" s="30">
        <v>3</v>
      </c>
      <c r="P71" s="33">
        <f t="shared" si="52"/>
        <v>203901</v>
      </c>
      <c r="Q71" s="32">
        <v>7500</v>
      </c>
      <c r="R71" s="35">
        <f t="shared" ref="R71:R92" si="60">P71+1</f>
        <v>203902</v>
      </c>
      <c r="S71" s="34">
        <v>500</v>
      </c>
      <c r="T71" s="35">
        <f t="shared" si="57"/>
        <v>203903</v>
      </c>
      <c r="U71" s="34">
        <v>1000</v>
      </c>
      <c r="V71" s="35">
        <f t="shared" si="58"/>
        <v>203904</v>
      </c>
      <c r="W71" s="34">
        <v>500</v>
      </c>
      <c r="X71" s="35">
        <f t="shared" si="59"/>
        <v>203905</v>
      </c>
      <c r="Y71" s="34">
        <f t="shared" si="47"/>
        <v>500</v>
      </c>
    </row>
    <row r="72" spans="1:25" ht="14.25" x14ac:dyDescent="0.15">
      <c r="A72" s="9">
        <v>2040</v>
      </c>
      <c r="B72" s="9">
        <v>2</v>
      </c>
      <c r="C72" s="9">
        <v>40</v>
      </c>
      <c r="D72" s="9" t="s">
        <v>126</v>
      </c>
      <c r="E72" t="s">
        <v>17</v>
      </c>
      <c r="F72" s="7"/>
      <c r="G72" s="7"/>
      <c r="H72" s="7"/>
      <c r="I72" s="7" t="s">
        <v>11</v>
      </c>
      <c r="J72" s="7">
        <v>0</v>
      </c>
      <c r="K72" s="7">
        <v>0</v>
      </c>
      <c r="L72" s="10">
        <f t="shared" si="42"/>
        <v>110</v>
      </c>
      <c r="M72" s="7"/>
      <c r="N72" s="11"/>
      <c r="O72" s="30">
        <v>3</v>
      </c>
      <c r="P72" s="33">
        <f t="shared" si="52"/>
        <v>204001</v>
      </c>
      <c r="Q72" s="32">
        <v>4000</v>
      </c>
      <c r="R72" s="35">
        <f t="shared" si="60"/>
        <v>204002</v>
      </c>
      <c r="S72" s="34">
        <v>3500</v>
      </c>
      <c r="T72" s="35">
        <f t="shared" si="57"/>
        <v>204003</v>
      </c>
      <c r="U72" s="34">
        <v>2500</v>
      </c>
      <c r="V72" s="35">
        <f t="shared" si="58"/>
        <v>204004</v>
      </c>
      <c r="W72" s="34">
        <v>0</v>
      </c>
      <c r="X72" s="35">
        <f t="shared" si="59"/>
        <v>204005</v>
      </c>
      <c r="Y72" s="34">
        <f t="shared" si="47"/>
        <v>0</v>
      </c>
    </row>
    <row r="73" spans="1:25" ht="14.25" x14ac:dyDescent="0.15">
      <c r="A73" s="9">
        <v>2041</v>
      </c>
      <c r="B73" s="9">
        <v>2</v>
      </c>
      <c r="C73" s="9">
        <v>41</v>
      </c>
      <c r="D73" s="9" t="s">
        <v>127</v>
      </c>
      <c r="E73" t="s">
        <v>17</v>
      </c>
      <c r="F73" s="7"/>
      <c r="G73" s="7"/>
      <c r="H73" s="7"/>
      <c r="I73" s="7" t="s">
        <v>11</v>
      </c>
      <c r="J73" s="7">
        <v>0</v>
      </c>
      <c r="K73" s="7">
        <v>0</v>
      </c>
      <c r="L73" s="10">
        <f t="shared" si="42"/>
        <v>90</v>
      </c>
      <c r="M73" s="7"/>
      <c r="N73" s="11"/>
      <c r="O73" s="30">
        <v>3</v>
      </c>
      <c r="P73" s="33">
        <f t="shared" si="52"/>
        <v>204101</v>
      </c>
      <c r="Q73" s="32">
        <v>7500</v>
      </c>
      <c r="R73" s="35">
        <f t="shared" si="60"/>
        <v>204102</v>
      </c>
      <c r="S73" s="32">
        <v>500</v>
      </c>
      <c r="T73" s="35">
        <f t="shared" si="57"/>
        <v>204103</v>
      </c>
      <c r="U73" s="32">
        <v>1000</v>
      </c>
      <c r="V73" s="35">
        <f t="shared" si="58"/>
        <v>204104</v>
      </c>
      <c r="W73" s="32">
        <v>500</v>
      </c>
      <c r="X73" s="35">
        <f t="shared" si="59"/>
        <v>204105</v>
      </c>
      <c r="Y73" s="34">
        <f t="shared" si="47"/>
        <v>500</v>
      </c>
    </row>
    <row r="74" spans="1:25" ht="14.25" x14ac:dyDescent="0.15">
      <c r="A74" s="9">
        <v>2042</v>
      </c>
      <c r="B74" s="9">
        <v>2</v>
      </c>
      <c r="C74" s="9">
        <v>42</v>
      </c>
      <c r="D74" s="9" t="s">
        <v>128</v>
      </c>
      <c r="E74" t="s">
        <v>17</v>
      </c>
      <c r="F74" s="7"/>
      <c r="G74" s="7"/>
      <c r="H74" s="7"/>
      <c r="I74" s="7" t="s">
        <v>11</v>
      </c>
      <c r="J74" s="7">
        <v>0</v>
      </c>
      <c r="K74" s="7">
        <v>0</v>
      </c>
      <c r="L74" s="10">
        <f t="shared" si="42"/>
        <v>90</v>
      </c>
      <c r="M74" s="7"/>
      <c r="N74" s="11"/>
      <c r="O74" s="30">
        <v>3</v>
      </c>
      <c r="P74" s="33">
        <f t="shared" si="52"/>
        <v>204201</v>
      </c>
      <c r="Q74" s="32">
        <v>8000</v>
      </c>
      <c r="R74" s="35">
        <f t="shared" si="60"/>
        <v>204202</v>
      </c>
      <c r="S74" s="32">
        <v>1000</v>
      </c>
      <c r="T74" s="35">
        <f t="shared" si="57"/>
        <v>204203</v>
      </c>
      <c r="U74" s="32">
        <v>1000</v>
      </c>
      <c r="V74" s="35">
        <f t="shared" si="58"/>
        <v>204204</v>
      </c>
      <c r="W74" s="32">
        <v>0</v>
      </c>
      <c r="X74" s="35">
        <f t="shared" si="59"/>
        <v>204205</v>
      </c>
      <c r="Y74" s="34">
        <f t="shared" si="47"/>
        <v>0</v>
      </c>
    </row>
    <row r="75" spans="1:25" ht="14.25" x14ac:dyDescent="0.15">
      <c r="A75" s="9">
        <v>2043</v>
      </c>
      <c r="B75" s="9">
        <v>2</v>
      </c>
      <c r="C75" s="9">
        <v>43</v>
      </c>
      <c r="D75" s="9" t="s">
        <v>129</v>
      </c>
      <c r="E75" t="s">
        <v>17</v>
      </c>
      <c r="F75" s="7"/>
      <c r="G75" s="7"/>
      <c r="H75" s="7"/>
      <c r="I75" s="7" t="s">
        <v>11</v>
      </c>
      <c r="J75" s="7">
        <v>0</v>
      </c>
      <c r="K75" s="7">
        <v>0</v>
      </c>
      <c r="L75" s="10">
        <f t="shared" si="42"/>
        <v>90</v>
      </c>
      <c r="M75" s="7"/>
      <c r="N75" s="11"/>
      <c r="O75" s="30">
        <v>3</v>
      </c>
      <c r="P75" s="33">
        <f t="shared" si="52"/>
        <v>204301</v>
      </c>
      <c r="Q75" s="32">
        <v>1000</v>
      </c>
      <c r="R75" s="35">
        <f t="shared" si="60"/>
        <v>204302</v>
      </c>
      <c r="S75" s="32">
        <v>2500</v>
      </c>
      <c r="T75" s="35">
        <f t="shared" si="57"/>
        <v>204303</v>
      </c>
      <c r="U75" s="32">
        <v>2500</v>
      </c>
      <c r="V75" s="35">
        <f t="shared" si="58"/>
        <v>204304</v>
      </c>
      <c r="W75" s="32">
        <v>2000</v>
      </c>
      <c r="X75" s="35">
        <f t="shared" si="59"/>
        <v>204305</v>
      </c>
      <c r="Y75" s="34">
        <f t="shared" si="47"/>
        <v>2000</v>
      </c>
    </row>
    <row r="76" spans="1:25" ht="14.25" x14ac:dyDescent="0.15">
      <c r="A76" s="9">
        <v>2044</v>
      </c>
      <c r="B76" s="9">
        <v>2</v>
      </c>
      <c r="C76" s="9">
        <v>44</v>
      </c>
      <c r="D76" s="9" t="s">
        <v>130</v>
      </c>
      <c r="E76" t="s">
        <v>17</v>
      </c>
      <c r="F76" s="7"/>
      <c r="G76" s="7"/>
      <c r="H76" s="7"/>
      <c r="I76" s="7" t="s">
        <v>11</v>
      </c>
      <c r="J76" s="7">
        <v>0</v>
      </c>
      <c r="K76" s="7">
        <v>0</v>
      </c>
      <c r="L76" s="10">
        <f t="shared" si="42"/>
        <v>90</v>
      </c>
      <c r="M76" s="7"/>
      <c r="N76" s="11"/>
      <c r="O76" s="30">
        <v>3</v>
      </c>
      <c r="P76" s="33">
        <f t="shared" si="52"/>
        <v>204401</v>
      </c>
      <c r="Q76" s="32">
        <v>7500</v>
      </c>
      <c r="R76" s="35">
        <f t="shared" si="60"/>
        <v>204402</v>
      </c>
      <c r="S76" s="34">
        <v>500</v>
      </c>
      <c r="T76" s="35">
        <f t="shared" si="57"/>
        <v>204403</v>
      </c>
      <c r="U76" s="34">
        <v>1000</v>
      </c>
      <c r="V76" s="35">
        <f t="shared" si="58"/>
        <v>204404</v>
      </c>
      <c r="W76" s="34">
        <v>500</v>
      </c>
      <c r="X76" s="35">
        <f t="shared" si="59"/>
        <v>204405</v>
      </c>
      <c r="Y76" s="34">
        <f t="shared" si="47"/>
        <v>500</v>
      </c>
    </row>
    <row r="77" spans="1:25" ht="14.25" x14ac:dyDescent="0.15">
      <c r="A77" s="9">
        <v>2045</v>
      </c>
      <c r="B77" s="9">
        <v>2</v>
      </c>
      <c r="C77" s="9">
        <v>45</v>
      </c>
      <c r="D77" s="9" t="s">
        <v>131</v>
      </c>
      <c r="E77" t="s">
        <v>17</v>
      </c>
      <c r="F77" s="7"/>
      <c r="G77" s="7"/>
      <c r="H77" s="7"/>
      <c r="I77" s="7" t="s">
        <v>11</v>
      </c>
      <c r="J77" s="7">
        <v>0</v>
      </c>
      <c r="K77" s="7">
        <v>0</v>
      </c>
      <c r="L77" s="10">
        <f t="shared" si="42"/>
        <v>120</v>
      </c>
      <c r="M77" s="7"/>
      <c r="N77" s="11"/>
      <c r="O77" s="30">
        <v>3</v>
      </c>
      <c r="P77" s="33">
        <f t="shared" si="52"/>
        <v>204501</v>
      </c>
      <c r="Q77" s="32">
        <v>2500</v>
      </c>
      <c r="R77" s="35">
        <f t="shared" si="60"/>
        <v>204502</v>
      </c>
      <c r="S77" s="32">
        <v>2500</v>
      </c>
      <c r="T77" s="35">
        <f t="shared" si="57"/>
        <v>204503</v>
      </c>
      <c r="U77" s="32">
        <v>2000</v>
      </c>
      <c r="V77" s="35">
        <f t="shared" si="58"/>
        <v>204504</v>
      </c>
      <c r="W77" s="32">
        <v>2000</v>
      </c>
      <c r="X77" s="35">
        <f t="shared" si="59"/>
        <v>204505</v>
      </c>
      <c r="Y77" s="34">
        <f t="shared" si="47"/>
        <v>1000</v>
      </c>
    </row>
    <row r="78" spans="1:25" ht="14.25" x14ac:dyDescent="0.15">
      <c r="A78" s="9">
        <v>2046</v>
      </c>
      <c r="B78" s="9">
        <v>2</v>
      </c>
      <c r="C78" s="9">
        <v>46</v>
      </c>
      <c r="D78" s="9" t="s">
        <v>132</v>
      </c>
      <c r="E78" t="s">
        <v>17</v>
      </c>
      <c r="F78" s="7"/>
      <c r="G78" s="7"/>
      <c r="H78" s="7"/>
      <c r="I78" s="7" t="s">
        <v>11</v>
      </c>
      <c r="J78" s="7">
        <v>0</v>
      </c>
      <c r="K78" s="7">
        <v>0</v>
      </c>
      <c r="L78" s="10">
        <f t="shared" si="42"/>
        <v>100</v>
      </c>
      <c r="M78" s="7"/>
      <c r="N78" s="11"/>
      <c r="O78" s="30">
        <v>3</v>
      </c>
      <c r="P78" s="33">
        <f t="shared" si="52"/>
        <v>204601</v>
      </c>
      <c r="Q78" s="32">
        <v>7500</v>
      </c>
      <c r="R78" s="35">
        <f t="shared" si="60"/>
        <v>204602</v>
      </c>
      <c r="S78" s="34">
        <v>500</v>
      </c>
      <c r="T78" s="35">
        <f t="shared" si="57"/>
        <v>204603</v>
      </c>
      <c r="U78" s="34">
        <v>1000</v>
      </c>
      <c r="V78" s="35">
        <f t="shared" si="58"/>
        <v>204604</v>
      </c>
      <c r="W78" s="34">
        <v>500</v>
      </c>
      <c r="X78" s="35">
        <f t="shared" si="59"/>
        <v>204605</v>
      </c>
      <c r="Y78" s="34">
        <f t="shared" si="47"/>
        <v>500</v>
      </c>
    </row>
    <row r="79" spans="1:25" ht="14.25" x14ac:dyDescent="0.15">
      <c r="A79" s="9">
        <v>2047</v>
      </c>
      <c r="B79" s="9">
        <v>2</v>
      </c>
      <c r="C79" s="9">
        <v>47</v>
      </c>
      <c r="D79" s="9" t="s">
        <v>133</v>
      </c>
      <c r="E79" t="s">
        <v>17</v>
      </c>
      <c r="F79" s="7"/>
      <c r="G79" s="7"/>
      <c r="H79" s="7"/>
      <c r="I79" s="7" t="s">
        <v>11</v>
      </c>
      <c r="J79" s="7">
        <v>0</v>
      </c>
      <c r="K79" s="7">
        <v>0</v>
      </c>
      <c r="L79" s="10">
        <f t="shared" si="42"/>
        <v>100</v>
      </c>
      <c r="M79" s="7"/>
      <c r="N79" s="11"/>
      <c r="O79" s="30">
        <v>3</v>
      </c>
      <c r="P79" s="33">
        <f t="shared" si="52"/>
        <v>204701</v>
      </c>
      <c r="Q79" s="32">
        <v>2500</v>
      </c>
      <c r="R79" s="35">
        <f t="shared" si="60"/>
        <v>204702</v>
      </c>
      <c r="S79" s="32">
        <v>2500</v>
      </c>
      <c r="T79" s="35">
        <f t="shared" si="57"/>
        <v>204703</v>
      </c>
      <c r="U79" s="32">
        <v>2500</v>
      </c>
      <c r="V79" s="35">
        <f t="shared" si="58"/>
        <v>204704</v>
      </c>
      <c r="W79" s="32">
        <v>2500</v>
      </c>
      <c r="X79" s="35">
        <f t="shared" si="59"/>
        <v>204705</v>
      </c>
      <c r="Y79" s="34">
        <f t="shared" si="47"/>
        <v>0</v>
      </c>
    </row>
    <row r="80" spans="1:25" ht="14.25" x14ac:dyDescent="0.15">
      <c r="A80" s="9">
        <v>2048</v>
      </c>
      <c r="B80" s="9">
        <v>2</v>
      </c>
      <c r="C80" s="9">
        <v>48</v>
      </c>
      <c r="D80" s="9" t="s">
        <v>134</v>
      </c>
      <c r="E80" t="s">
        <v>17</v>
      </c>
      <c r="F80" s="7"/>
      <c r="G80" s="7"/>
      <c r="H80" s="7"/>
      <c r="I80" s="7" t="s">
        <v>11</v>
      </c>
      <c r="J80" s="7">
        <v>0</v>
      </c>
      <c r="K80" s="7">
        <v>0</v>
      </c>
      <c r="L80" s="10">
        <f t="shared" si="42"/>
        <v>100</v>
      </c>
      <c r="M80" s="7"/>
      <c r="N80" s="11"/>
      <c r="O80" s="30">
        <v>3</v>
      </c>
      <c r="P80" s="33">
        <f t="shared" si="52"/>
        <v>204801</v>
      </c>
      <c r="Q80" s="32">
        <v>7500</v>
      </c>
      <c r="R80" s="35">
        <f t="shared" si="60"/>
        <v>204802</v>
      </c>
      <c r="S80" s="34">
        <v>500</v>
      </c>
      <c r="T80" s="35">
        <f t="shared" si="57"/>
        <v>204803</v>
      </c>
      <c r="U80" s="34">
        <v>1000</v>
      </c>
      <c r="V80" s="35">
        <f t="shared" si="58"/>
        <v>204804</v>
      </c>
      <c r="W80" s="34">
        <v>500</v>
      </c>
      <c r="X80" s="35">
        <f t="shared" si="59"/>
        <v>204805</v>
      </c>
      <c r="Y80" s="34">
        <f t="shared" si="47"/>
        <v>500</v>
      </c>
    </row>
    <row r="81" spans="1:26" ht="14.25" x14ac:dyDescent="0.15">
      <c r="A81" s="9">
        <v>2049</v>
      </c>
      <c r="B81" s="9">
        <v>2</v>
      </c>
      <c r="C81" s="9">
        <v>49</v>
      </c>
      <c r="D81" s="9" t="s">
        <v>135</v>
      </c>
      <c r="E81" t="s">
        <v>17</v>
      </c>
      <c r="F81" s="7"/>
      <c r="G81" s="7"/>
      <c r="H81" s="7"/>
      <c r="I81" s="7" t="s">
        <v>11</v>
      </c>
      <c r="J81" s="7">
        <v>0</v>
      </c>
      <c r="K81" s="7">
        <v>0</v>
      </c>
      <c r="L81" s="10">
        <f t="shared" si="42"/>
        <v>100</v>
      </c>
      <c r="M81" s="7"/>
      <c r="N81" s="11"/>
      <c r="O81" s="30">
        <v>3</v>
      </c>
      <c r="P81" s="33">
        <f t="shared" si="52"/>
        <v>204901</v>
      </c>
      <c r="Q81" s="32">
        <v>2500</v>
      </c>
      <c r="R81" s="35">
        <f t="shared" si="60"/>
        <v>204902</v>
      </c>
      <c r="S81" s="32">
        <v>2500</v>
      </c>
      <c r="T81" s="35">
        <f t="shared" si="57"/>
        <v>204903</v>
      </c>
      <c r="U81" s="32">
        <v>2500</v>
      </c>
      <c r="V81" s="35">
        <f t="shared" si="58"/>
        <v>204904</v>
      </c>
      <c r="W81" s="32">
        <v>2500</v>
      </c>
      <c r="X81" s="35">
        <f t="shared" si="59"/>
        <v>204905</v>
      </c>
      <c r="Y81" s="34">
        <f t="shared" si="47"/>
        <v>0</v>
      </c>
    </row>
    <row r="82" spans="1:26" ht="14.25" x14ac:dyDescent="0.15">
      <c r="A82" s="9">
        <v>2050</v>
      </c>
      <c r="B82" s="9">
        <v>2</v>
      </c>
      <c r="C82" s="9">
        <v>50</v>
      </c>
      <c r="D82" s="9" t="s">
        <v>136</v>
      </c>
      <c r="E82" t="s">
        <v>17</v>
      </c>
      <c r="F82" s="7"/>
      <c r="G82" s="7"/>
      <c r="H82" s="7"/>
      <c r="I82" s="7" t="s">
        <v>11</v>
      </c>
      <c r="J82" s="7">
        <v>0</v>
      </c>
      <c r="K82" s="7">
        <v>0</v>
      </c>
      <c r="L82" s="10">
        <f t="shared" si="42"/>
        <v>130</v>
      </c>
      <c r="M82" s="7"/>
      <c r="N82" s="11"/>
      <c r="O82" s="30">
        <v>3</v>
      </c>
      <c r="P82" s="33">
        <f t="shared" si="52"/>
        <v>205001</v>
      </c>
      <c r="Q82" s="32">
        <v>2500</v>
      </c>
      <c r="R82" s="35">
        <f t="shared" si="60"/>
        <v>205002</v>
      </c>
      <c r="S82" s="34">
        <v>2000</v>
      </c>
      <c r="T82" s="35">
        <f t="shared" si="57"/>
        <v>205003</v>
      </c>
      <c r="U82" s="34">
        <v>2500</v>
      </c>
      <c r="V82" s="35">
        <f t="shared" si="58"/>
        <v>205004</v>
      </c>
      <c r="W82" s="34">
        <v>3000</v>
      </c>
      <c r="X82" s="35">
        <f t="shared" si="59"/>
        <v>205005</v>
      </c>
      <c r="Y82" s="34">
        <f t="shared" si="47"/>
        <v>0</v>
      </c>
    </row>
    <row r="83" spans="1:26" ht="14.25" x14ac:dyDescent="0.15">
      <c r="A83" s="9">
        <v>2051</v>
      </c>
      <c r="B83" s="9">
        <v>2</v>
      </c>
      <c r="C83" s="9">
        <v>51</v>
      </c>
      <c r="D83" s="9" t="s">
        <v>137</v>
      </c>
      <c r="E83" t="s">
        <v>17</v>
      </c>
      <c r="F83" s="7"/>
      <c r="G83" s="7"/>
      <c r="H83" s="7"/>
      <c r="I83" s="7" t="s">
        <v>11</v>
      </c>
      <c r="J83" s="7">
        <v>0</v>
      </c>
      <c r="K83" s="7">
        <v>0</v>
      </c>
      <c r="L83" s="10">
        <f t="shared" si="42"/>
        <v>110</v>
      </c>
      <c r="M83" s="7"/>
      <c r="N83" s="11"/>
      <c r="O83" s="30">
        <v>3</v>
      </c>
      <c r="P83" s="33">
        <f t="shared" si="52"/>
        <v>205101</v>
      </c>
      <c r="Q83" s="32">
        <v>10000</v>
      </c>
      <c r="R83" s="35">
        <f t="shared" si="60"/>
        <v>205102</v>
      </c>
      <c r="S83" s="32">
        <v>0</v>
      </c>
      <c r="T83" s="35">
        <f t="shared" si="57"/>
        <v>205103</v>
      </c>
      <c r="U83" s="32">
        <v>0</v>
      </c>
      <c r="V83" s="35">
        <f t="shared" si="58"/>
        <v>205104</v>
      </c>
      <c r="W83" s="32">
        <v>0</v>
      </c>
      <c r="X83" s="35">
        <f t="shared" si="59"/>
        <v>205105</v>
      </c>
      <c r="Y83" s="34">
        <f t="shared" si="47"/>
        <v>0</v>
      </c>
    </row>
    <row r="84" spans="1:26" ht="14.25" x14ac:dyDescent="0.15">
      <c r="A84" s="9">
        <v>2052</v>
      </c>
      <c r="B84" s="9">
        <v>2</v>
      </c>
      <c r="C84" s="9">
        <v>52</v>
      </c>
      <c r="D84" s="9" t="s">
        <v>138</v>
      </c>
      <c r="E84" t="s">
        <v>17</v>
      </c>
      <c r="F84" s="7"/>
      <c r="G84" s="7"/>
      <c r="H84" s="7"/>
      <c r="I84" s="7" t="s">
        <v>11</v>
      </c>
      <c r="J84" s="7">
        <v>0</v>
      </c>
      <c r="K84" s="7">
        <v>0</v>
      </c>
      <c r="L84" s="10">
        <f t="shared" si="42"/>
        <v>110</v>
      </c>
      <c r="M84" s="7"/>
      <c r="N84" s="11"/>
      <c r="O84" s="30">
        <v>3</v>
      </c>
      <c r="P84" s="33">
        <f t="shared" si="52"/>
        <v>205201</v>
      </c>
      <c r="Q84" s="32">
        <v>7500</v>
      </c>
      <c r="R84" s="35">
        <f t="shared" si="60"/>
        <v>205202</v>
      </c>
      <c r="S84" s="34">
        <v>500</v>
      </c>
      <c r="T84" s="35">
        <f t="shared" si="57"/>
        <v>205203</v>
      </c>
      <c r="U84" s="34">
        <v>1000</v>
      </c>
      <c r="V84" s="35">
        <f t="shared" si="58"/>
        <v>205204</v>
      </c>
      <c r="W84" s="34">
        <v>500</v>
      </c>
      <c r="X84" s="35">
        <f t="shared" si="59"/>
        <v>205205</v>
      </c>
      <c r="Y84" s="34">
        <f t="shared" si="47"/>
        <v>500</v>
      </c>
    </row>
    <row r="85" spans="1:26" ht="14.25" x14ac:dyDescent="0.15">
      <c r="A85" s="9">
        <v>2053</v>
      </c>
      <c r="B85" s="9">
        <v>2</v>
      </c>
      <c r="C85" s="9">
        <v>53</v>
      </c>
      <c r="D85" s="9" t="s">
        <v>139</v>
      </c>
      <c r="E85" t="s">
        <v>17</v>
      </c>
      <c r="F85" s="7"/>
      <c r="G85" s="7"/>
      <c r="H85" s="7"/>
      <c r="I85" s="7" t="s">
        <v>11</v>
      </c>
      <c r="J85" s="7">
        <v>0</v>
      </c>
      <c r="K85" s="7">
        <v>0</v>
      </c>
      <c r="L85" s="10">
        <f t="shared" si="42"/>
        <v>110</v>
      </c>
      <c r="M85" s="7"/>
      <c r="N85" s="11"/>
      <c r="O85" s="30">
        <v>3</v>
      </c>
      <c r="P85" s="33">
        <f t="shared" si="52"/>
        <v>205301</v>
      </c>
      <c r="Q85" s="32">
        <v>2500</v>
      </c>
      <c r="R85" s="35">
        <f t="shared" si="60"/>
        <v>205302</v>
      </c>
      <c r="S85" s="32">
        <v>2500</v>
      </c>
      <c r="T85" s="35">
        <f t="shared" si="57"/>
        <v>205303</v>
      </c>
      <c r="U85" s="32">
        <v>2500</v>
      </c>
      <c r="V85" s="35">
        <f t="shared" si="58"/>
        <v>205304</v>
      </c>
      <c r="W85" s="32">
        <v>2500</v>
      </c>
      <c r="X85" s="35">
        <f t="shared" si="59"/>
        <v>205305</v>
      </c>
      <c r="Y85" s="34">
        <f t="shared" si="47"/>
        <v>0</v>
      </c>
    </row>
    <row r="86" spans="1:26" ht="14.25" x14ac:dyDescent="0.15">
      <c r="A86" s="9">
        <v>2054</v>
      </c>
      <c r="B86" s="9">
        <v>2</v>
      </c>
      <c r="C86" s="9">
        <v>54</v>
      </c>
      <c r="D86" s="9" t="s">
        <v>140</v>
      </c>
      <c r="E86" t="s">
        <v>17</v>
      </c>
      <c r="F86" s="7"/>
      <c r="G86" s="7"/>
      <c r="H86" s="7"/>
      <c r="I86" s="7" t="s">
        <v>11</v>
      </c>
      <c r="J86" s="7">
        <v>0</v>
      </c>
      <c r="K86" s="7">
        <v>0</v>
      </c>
      <c r="L86" s="10">
        <f t="shared" si="42"/>
        <v>110</v>
      </c>
      <c r="M86" s="7"/>
      <c r="N86" s="11"/>
      <c r="O86" s="30">
        <v>3</v>
      </c>
      <c r="P86" s="33">
        <f t="shared" si="52"/>
        <v>205401</v>
      </c>
      <c r="Q86" s="32">
        <v>2500</v>
      </c>
      <c r="R86" s="35">
        <f t="shared" si="60"/>
        <v>205402</v>
      </c>
      <c r="S86" s="34">
        <v>2500</v>
      </c>
      <c r="T86" s="35">
        <f t="shared" si="57"/>
        <v>205403</v>
      </c>
      <c r="U86" s="34">
        <v>2500</v>
      </c>
      <c r="V86" s="35">
        <f t="shared" si="58"/>
        <v>205404</v>
      </c>
      <c r="W86" s="34">
        <v>2500</v>
      </c>
      <c r="X86" s="35">
        <f t="shared" si="59"/>
        <v>205405</v>
      </c>
      <c r="Y86" s="34">
        <f t="shared" si="47"/>
        <v>0</v>
      </c>
    </row>
    <row r="87" spans="1:26" ht="14.25" x14ac:dyDescent="0.15">
      <c r="A87" s="9">
        <v>2055</v>
      </c>
      <c r="B87" s="9">
        <v>2</v>
      </c>
      <c r="C87" s="9">
        <v>55</v>
      </c>
      <c r="D87" s="9" t="s">
        <v>141</v>
      </c>
      <c r="E87" t="s">
        <v>17</v>
      </c>
      <c r="F87" s="7"/>
      <c r="G87" s="7"/>
      <c r="H87" s="7"/>
      <c r="I87" s="7" t="s">
        <v>11</v>
      </c>
      <c r="J87" s="7">
        <v>0</v>
      </c>
      <c r="K87" s="7">
        <v>0</v>
      </c>
      <c r="L87" s="10">
        <f t="shared" si="42"/>
        <v>140</v>
      </c>
      <c r="M87" s="7"/>
      <c r="N87" s="11"/>
      <c r="O87" s="30">
        <v>3</v>
      </c>
      <c r="P87" s="33">
        <f t="shared" si="52"/>
        <v>205501</v>
      </c>
      <c r="Q87" s="32">
        <v>2500</v>
      </c>
      <c r="R87" s="35">
        <f t="shared" si="60"/>
        <v>205502</v>
      </c>
      <c r="S87" s="32">
        <v>2500</v>
      </c>
      <c r="T87" s="35">
        <f t="shared" si="57"/>
        <v>205503</v>
      </c>
      <c r="U87" s="32">
        <v>2500</v>
      </c>
      <c r="V87" s="35">
        <f t="shared" si="58"/>
        <v>205504</v>
      </c>
      <c r="W87" s="32">
        <v>2500</v>
      </c>
      <c r="X87" s="35">
        <f t="shared" si="59"/>
        <v>205505</v>
      </c>
      <c r="Y87" s="34">
        <f t="shared" si="47"/>
        <v>0</v>
      </c>
    </row>
    <row r="88" spans="1:26" ht="14.25" x14ac:dyDescent="0.15">
      <c r="A88" s="9">
        <v>2056</v>
      </c>
      <c r="B88" s="9">
        <v>2</v>
      </c>
      <c r="C88" s="9">
        <v>56</v>
      </c>
      <c r="D88" s="9" t="s">
        <v>142</v>
      </c>
      <c r="E88" t="s">
        <v>17</v>
      </c>
      <c r="F88" s="7"/>
      <c r="G88" s="7"/>
      <c r="H88" s="7"/>
      <c r="I88" s="7" t="s">
        <v>11</v>
      </c>
      <c r="J88" s="7">
        <v>0</v>
      </c>
      <c r="K88" s="7">
        <v>0</v>
      </c>
      <c r="L88" s="10">
        <f t="shared" si="42"/>
        <v>120</v>
      </c>
      <c r="M88" s="7"/>
      <c r="N88" s="11"/>
      <c r="O88" s="30">
        <v>3</v>
      </c>
      <c r="P88" s="33">
        <f t="shared" si="52"/>
        <v>205601</v>
      </c>
      <c r="Q88" s="32">
        <v>10000</v>
      </c>
      <c r="R88" s="35">
        <f t="shared" si="60"/>
        <v>205602</v>
      </c>
      <c r="S88" s="34">
        <v>0</v>
      </c>
      <c r="T88" s="35">
        <f t="shared" si="57"/>
        <v>205603</v>
      </c>
      <c r="U88" s="34">
        <v>0</v>
      </c>
      <c r="V88" s="35">
        <f t="shared" si="58"/>
        <v>205604</v>
      </c>
      <c r="W88" s="34">
        <v>0</v>
      </c>
      <c r="X88" s="35">
        <f t="shared" si="59"/>
        <v>205605</v>
      </c>
      <c r="Y88" s="34">
        <f t="shared" si="47"/>
        <v>0</v>
      </c>
    </row>
    <row r="89" spans="1:26" ht="14.25" x14ac:dyDescent="0.15">
      <c r="A89" s="9">
        <v>2057</v>
      </c>
      <c r="B89" s="9">
        <v>2</v>
      </c>
      <c r="C89" s="9">
        <v>57</v>
      </c>
      <c r="D89" s="9" t="s">
        <v>143</v>
      </c>
      <c r="E89" t="s">
        <v>17</v>
      </c>
      <c r="F89" s="7"/>
      <c r="G89" s="7"/>
      <c r="H89" s="7"/>
      <c r="I89" s="7" t="s">
        <v>11</v>
      </c>
      <c r="J89" s="7">
        <v>0</v>
      </c>
      <c r="K89" s="7">
        <v>0</v>
      </c>
      <c r="L89" s="10">
        <f t="shared" si="42"/>
        <v>120</v>
      </c>
      <c r="M89" s="7"/>
      <c r="N89" s="11"/>
      <c r="O89" s="30">
        <v>3</v>
      </c>
      <c r="P89" s="33">
        <f t="shared" si="52"/>
        <v>205701</v>
      </c>
      <c r="Q89" s="32">
        <v>10000</v>
      </c>
      <c r="R89" s="35">
        <f t="shared" si="60"/>
        <v>205702</v>
      </c>
      <c r="S89" s="34">
        <v>0</v>
      </c>
      <c r="T89" s="35">
        <f t="shared" si="57"/>
        <v>205703</v>
      </c>
      <c r="U89" s="34">
        <v>0</v>
      </c>
      <c r="V89" s="35">
        <f t="shared" si="58"/>
        <v>205704</v>
      </c>
      <c r="W89" s="34">
        <v>0</v>
      </c>
      <c r="X89" s="35">
        <f t="shared" si="59"/>
        <v>205705</v>
      </c>
      <c r="Y89" s="34">
        <f t="shared" si="47"/>
        <v>0</v>
      </c>
    </row>
    <row r="90" spans="1:26" ht="14.25" x14ac:dyDescent="0.15">
      <c r="A90" s="9">
        <v>2058</v>
      </c>
      <c r="B90" s="9">
        <v>2</v>
      </c>
      <c r="C90" s="9">
        <v>58</v>
      </c>
      <c r="D90" s="9" t="s">
        <v>144</v>
      </c>
      <c r="E90" t="s">
        <v>17</v>
      </c>
      <c r="F90" s="7"/>
      <c r="G90" s="7"/>
      <c r="H90" s="7"/>
      <c r="I90" s="7" t="s">
        <v>11</v>
      </c>
      <c r="J90" s="7">
        <v>0</v>
      </c>
      <c r="K90" s="7">
        <v>0</v>
      </c>
      <c r="L90" s="10">
        <f t="shared" si="42"/>
        <v>120</v>
      </c>
      <c r="M90" s="7"/>
      <c r="N90" s="11"/>
      <c r="O90" s="30">
        <v>3</v>
      </c>
      <c r="P90" s="33">
        <f t="shared" si="52"/>
        <v>205801</v>
      </c>
      <c r="Q90" s="32">
        <v>10000</v>
      </c>
      <c r="R90" s="35">
        <f t="shared" si="60"/>
        <v>205802</v>
      </c>
      <c r="S90" s="32">
        <v>0</v>
      </c>
      <c r="T90" s="35">
        <f t="shared" si="57"/>
        <v>205803</v>
      </c>
      <c r="U90" s="32">
        <v>0</v>
      </c>
      <c r="V90" s="35">
        <f t="shared" si="58"/>
        <v>205804</v>
      </c>
      <c r="W90" s="32">
        <v>0</v>
      </c>
      <c r="X90" s="35">
        <f t="shared" si="59"/>
        <v>205805</v>
      </c>
      <c r="Y90" s="34">
        <f t="shared" si="47"/>
        <v>0</v>
      </c>
    </row>
    <row r="91" spans="1:26" ht="14.25" x14ac:dyDescent="0.15">
      <c r="A91" s="9">
        <v>2059</v>
      </c>
      <c r="B91" s="9">
        <v>2</v>
      </c>
      <c r="C91" s="9">
        <v>59</v>
      </c>
      <c r="D91" s="9" t="s">
        <v>145</v>
      </c>
      <c r="E91" t="s">
        <v>17</v>
      </c>
      <c r="F91" s="7"/>
      <c r="G91" s="7"/>
      <c r="H91" s="7"/>
      <c r="I91" s="7" t="s">
        <v>11</v>
      </c>
      <c r="J91" s="7">
        <v>0</v>
      </c>
      <c r="K91" s="7">
        <v>0</v>
      </c>
      <c r="L91" s="10">
        <f t="shared" si="42"/>
        <v>120</v>
      </c>
      <c r="M91" s="7"/>
      <c r="N91" s="11"/>
      <c r="O91" s="30">
        <v>3</v>
      </c>
      <c r="P91" s="33">
        <f t="shared" si="52"/>
        <v>205901</v>
      </c>
      <c r="Q91" s="32">
        <v>10000</v>
      </c>
      <c r="R91" s="35">
        <f t="shared" si="60"/>
        <v>205902</v>
      </c>
      <c r="S91" s="34">
        <v>0</v>
      </c>
      <c r="T91" s="35">
        <f t="shared" si="57"/>
        <v>205903</v>
      </c>
      <c r="U91" s="34">
        <v>0</v>
      </c>
      <c r="V91" s="35">
        <f t="shared" si="58"/>
        <v>205904</v>
      </c>
      <c r="W91" s="34">
        <v>0</v>
      </c>
      <c r="X91" s="35">
        <f t="shared" si="59"/>
        <v>205905</v>
      </c>
      <c r="Y91" s="34">
        <f t="shared" si="47"/>
        <v>0</v>
      </c>
    </row>
    <row r="92" spans="1:26" ht="14.25" x14ac:dyDescent="0.15">
      <c r="A92" s="9">
        <v>2060</v>
      </c>
      <c r="B92" s="9">
        <v>2</v>
      </c>
      <c r="C92" s="9">
        <v>60</v>
      </c>
      <c r="D92" s="9" t="s">
        <v>146</v>
      </c>
      <c r="E92" t="s">
        <v>17</v>
      </c>
      <c r="F92" s="7"/>
      <c r="G92" s="7"/>
      <c r="H92" s="7"/>
      <c r="I92" s="7" t="s">
        <v>11</v>
      </c>
      <c r="J92" s="7">
        <v>0</v>
      </c>
      <c r="K92" s="7">
        <v>0</v>
      </c>
      <c r="L92" s="10">
        <f>L87+10</f>
        <v>150</v>
      </c>
      <c r="M92" s="7"/>
      <c r="N92" s="11"/>
      <c r="O92" s="30">
        <v>3</v>
      </c>
      <c r="P92" s="33">
        <f t="shared" si="52"/>
        <v>206001</v>
      </c>
      <c r="Q92" s="32">
        <v>10000</v>
      </c>
      <c r="R92" s="35">
        <f t="shared" si="60"/>
        <v>206002</v>
      </c>
      <c r="S92" s="34">
        <v>0</v>
      </c>
      <c r="T92" s="35">
        <f t="shared" si="57"/>
        <v>206003</v>
      </c>
      <c r="U92" s="34">
        <v>0</v>
      </c>
      <c r="V92" s="35">
        <f t="shared" si="58"/>
        <v>206004</v>
      </c>
      <c r="W92" s="34">
        <v>0</v>
      </c>
      <c r="X92" s="35">
        <f t="shared" si="59"/>
        <v>206005</v>
      </c>
      <c r="Y92" s="34">
        <f t="shared" si="47"/>
        <v>0</v>
      </c>
    </row>
    <row r="93" spans="1:26" x14ac:dyDescent="0.15">
      <c r="A93" s="39">
        <v>3001</v>
      </c>
      <c r="B93" s="39">
        <v>3</v>
      </c>
      <c r="C93" s="39">
        <v>1</v>
      </c>
      <c r="D93" s="39" t="s">
        <v>147</v>
      </c>
      <c r="E93" t="s">
        <v>17</v>
      </c>
      <c r="F93" s="7"/>
      <c r="G93" s="7"/>
      <c r="H93" s="7"/>
      <c r="I93" s="7" t="s">
        <v>11</v>
      </c>
      <c r="J93" s="7">
        <v>0</v>
      </c>
      <c r="K93" s="7">
        <v>0</v>
      </c>
      <c r="L93" s="10">
        <v>20</v>
      </c>
      <c r="M93" s="7"/>
      <c r="N93" s="11"/>
      <c r="O93" s="30">
        <v>3</v>
      </c>
      <c r="P93" s="33">
        <f t="shared" si="52"/>
        <v>300101</v>
      </c>
      <c r="Q93" s="34">
        <v>2000</v>
      </c>
      <c r="R93" s="35">
        <f>P93+1</f>
        <v>300102</v>
      </c>
      <c r="S93" s="34">
        <v>2000</v>
      </c>
      <c r="T93" s="35">
        <f>R93+1</f>
        <v>300103</v>
      </c>
      <c r="U93" s="34">
        <v>2000</v>
      </c>
      <c r="V93" s="35">
        <f>T93+1</f>
        <v>300104</v>
      </c>
      <c r="W93" s="34">
        <v>2000</v>
      </c>
      <c r="X93" s="35">
        <f>V93+1</f>
        <v>300105</v>
      </c>
      <c r="Y93" s="34">
        <f>10000-Q93-S93-U93-W93</f>
        <v>2000</v>
      </c>
      <c r="Z93">
        <f>Q93+S93+U93+W93+Y93</f>
        <v>10000</v>
      </c>
    </row>
    <row r="94" spans="1:26" x14ac:dyDescent="0.15">
      <c r="A94" s="39">
        <v>3002</v>
      </c>
      <c r="B94" s="39">
        <v>3</v>
      </c>
      <c r="C94" s="39">
        <v>2</v>
      </c>
      <c r="D94" s="39" t="s">
        <v>148</v>
      </c>
      <c r="E94" t="s">
        <v>17</v>
      </c>
      <c r="F94" s="7"/>
      <c r="G94" s="7"/>
      <c r="H94" s="7"/>
      <c r="I94" s="7" t="s">
        <v>11</v>
      </c>
      <c r="J94" s="7">
        <v>0</v>
      </c>
      <c r="K94" s="7">
        <v>0</v>
      </c>
      <c r="L94" s="10">
        <v>20</v>
      </c>
      <c r="M94" s="7"/>
      <c r="N94" s="11"/>
      <c r="O94" s="30">
        <v>3</v>
      </c>
      <c r="P94" s="33">
        <f t="shared" si="52"/>
        <v>300201</v>
      </c>
      <c r="Q94" s="34">
        <v>5000</v>
      </c>
      <c r="R94" s="35">
        <f>P94+1</f>
        <v>300202</v>
      </c>
      <c r="S94" s="34">
        <v>1250</v>
      </c>
      <c r="T94" s="35">
        <f>R94+1</f>
        <v>300203</v>
      </c>
      <c r="U94" s="34">
        <v>1250</v>
      </c>
      <c r="V94" s="35">
        <f>T94+1</f>
        <v>300204</v>
      </c>
      <c r="W94" s="34">
        <v>1250</v>
      </c>
      <c r="X94" s="35">
        <f>V94+1</f>
        <v>300205</v>
      </c>
      <c r="Y94" s="34">
        <f t="shared" ref="Y94:Y122" si="61">10000-Q94-S94-U94-W94</f>
        <v>1250</v>
      </c>
      <c r="Z94">
        <f t="shared" ref="Z94:Z157" si="62">Q94+S94+U94+W94+Y94</f>
        <v>10000</v>
      </c>
    </row>
    <row r="95" spans="1:26" x14ac:dyDescent="0.15">
      <c r="A95" s="39">
        <v>3003</v>
      </c>
      <c r="B95" s="39">
        <v>3</v>
      </c>
      <c r="C95" s="39">
        <v>3</v>
      </c>
      <c r="D95" s="39" t="s">
        <v>149</v>
      </c>
      <c r="E95" t="s">
        <v>17</v>
      </c>
      <c r="F95" s="7"/>
      <c r="G95" s="7"/>
      <c r="H95" s="7"/>
      <c r="I95" s="7" t="s">
        <v>11</v>
      </c>
      <c r="J95" s="7">
        <v>0</v>
      </c>
      <c r="K95" s="7">
        <v>0</v>
      </c>
      <c r="L95" s="10">
        <v>20</v>
      </c>
      <c r="M95" s="7"/>
      <c r="N95" s="11"/>
      <c r="O95" s="30">
        <v>3</v>
      </c>
      <c r="P95" s="33">
        <f t="shared" si="52"/>
        <v>300301</v>
      </c>
      <c r="Q95" s="34">
        <v>5000</v>
      </c>
      <c r="R95" s="35">
        <f>P95+1</f>
        <v>300302</v>
      </c>
      <c r="S95" s="34">
        <v>1250</v>
      </c>
      <c r="T95" s="35">
        <f>R95+1</f>
        <v>300303</v>
      </c>
      <c r="U95" s="34">
        <v>1250</v>
      </c>
      <c r="V95" s="35">
        <f>T95+1</f>
        <v>300304</v>
      </c>
      <c r="W95" s="34">
        <v>1250</v>
      </c>
      <c r="X95" s="35">
        <f>V95+1</f>
        <v>300305</v>
      </c>
      <c r="Y95" s="34">
        <f t="shared" si="61"/>
        <v>1250</v>
      </c>
      <c r="Z95">
        <f t="shared" si="62"/>
        <v>10000</v>
      </c>
    </row>
    <row r="96" spans="1:26" ht="14.25" x14ac:dyDescent="0.15">
      <c r="A96" s="39">
        <v>3004</v>
      </c>
      <c r="B96" s="39">
        <v>3</v>
      </c>
      <c r="C96" s="39">
        <v>4</v>
      </c>
      <c r="D96" s="39" t="s">
        <v>150</v>
      </c>
      <c r="E96" t="s">
        <v>17</v>
      </c>
      <c r="F96" s="7"/>
      <c r="G96" s="7"/>
      <c r="H96" s="7"/>
      <c r="I96" s="7" t="s">
        <v>11</v>
      </c>
      <c r="J96" s="7">
        <v>0</v>
      </c>
      <c r="K96" s="7">
        <v>0</v>
      </c>
      <c r="L96" s="10">
        <v>20</v>
      </c>
      <c r="M96" s="7"/>
      <c r="N96" s="11"/>
      <c r="O96" s="30">
        <v>3</v>
      </c>
      <c r="P96" s="33">
        <f t="shared" si="52"/>
        <v>300401</v>
      </c>
      <c r="Q96" s="32">
        <v>5000</v>
      </c>
      <c r="R96" s="35">
        <f t="shared" ref="R96" si="63">P96+1</f>
        <v>300402</v>
      </c>
      <c r="S96" s="34">
        <v>1250</v>
      </c>
      <c r="T96" s="35">
        <f t="shared" ref="T96" si="64">R96+1</f>
        <v>300403</v>
      </c>
      <c r="U96" s="34">
        <v>1250</v>
      </c>
      <c r="V96" s="35">
        <f t="shared" ref="V96" si="65">T96+1</f>
        <v>300404</v>
      </c>
      <c r="W96" s="34">
        <v>1250</v>
      </c>
      <c r="X96" s="35">
        <f t="shared" ref="X96" si="66">V96+1</f>
        <v>300405</v>
      </c>
      <c r="Y96" s="34">
        <f t="shared" si="61"/>
        <v>1250</v>
      </c>
      <c r="Z96">
        <f t="shared" si="62"/>
        <v>10000</v>
      </c>
    </row>
    <row r="97" spans="1:26" x14ac:dyDescent="0.15">
      <c r="A97" s="39">
        <v>3005</v>
      </c>
      <c r="B97" s="39">
        <v>3</v>
      </c>
      <c r="C97" s="39">
        <v>5</v>
      </c>
      <c r="D97" s="39" t="s">
        <v>151</v>
      </c>
      <c r="E97" t="s">
        <v>17</v>
      </c>
      <c r="F97" s="7"/>
      <c r="G97" s="7"/>
      <c r="H97" s="7"/>
      <c r="I97" s="7" t="s">
        <v>11</v>
      </c>
      <c r="J97" s="7">
        <v>0</v>
      </c>
      <c r="K97" s="7">
        <v>0</v>
      </c>
      <c r="L97" s="10">
        <v>80</v>
      </c>
      <c r="M97" s="7"/>
      <c r="N97" s="11"/>
      <c r="O97" s="30">
        <v>3</v>
      </c>
      <c r="P97" s="33">
        <f t="shared" si="52"/>
        <v>300501</v>
      </c>
      <c r="Q97" s="34">
        <v>10000</v>
      </c>
      <c r="R97" s="35">
        <f>P97+1</f>
        <v>300502</v>
      </c>
      <c r="S97" s="34">
        <v>0</v>
      </c>
      <c r="T97" s="35">
        <f>R97+1</f>
        <v>300503</v>
      </c>
      <c r="U97" s="34">
        <v>0</v>
      </c>
      <c r="V97" s="35">
        <f>T97+1</f>
        <v>300504</v>
      </c>
      <c r="W97" s="34">
        <v>0</v>
      </c>
      <c r="X97" s="35">
        <f>V97+1</f>
        <v>300505</v>
      </c>
      <c r="Y97" s="34">
        <f t="shared" si="61"/>
        <v>0</v>
      </c>
      <c r="Z97">
        <f t="shared" si="62"/>
        <v>10000</v>
      </c>
    </row>
    <row r="98" spans="1:26" ht="14.25" x14ac:dyDescent="0.15">
      <c r="A98" s="39">
        <v>3006</v>
      </c>
      <c r="B98" s="39">
        <v>3</v>
      </c>
      <c r="C98" s="39">
        <v>6</v>
      </c>
      <c r="D98" s="39" t="s">
        <v>152</v>
      </c>
      <c r="E98" t="s">
        <v>17</v>
      </c>
      <c r="F98" s="7"/>
      <c r="G98" s="7"/>
      <c r="H98" s="7"/>
      <c r="I98" s="7" t="s">
        <v>11</v>
      </c>
      <c r="J98" s="7">
        <v>0</v>
      </c>
      <c r="K98" s="7">
        <v>0</v>
      </c>
      <c r="L98" s="10">
        <f>L93+20</f>
        <v>40</v>
      </c>
      <c r="M98" s="7"/>
      <c r="N98" s="11"/>
      <c r="O98" s="30">
        <v>3</v>
      </c>
      <c r="P98" s="33">
        <f t="shared" si="52"/>
        <v>300601</v>
      </c>
      <c r="Q98" s="32">
        <v>5000</v>
      </c>
      <c r="R98" s="35">
        <f t="shared" ref="R98" si="67">P98+1</f>
        <v>300602</v>
      </c>
      <c r="S98" s="34">
        <v>1250</v>
      </c>
      <c r="T98" s="35">
        <f t="shared" ref="T98" si="68">R98+1</f>
        <v>300603</v>
      </c>
      <c r="U98" s="34">
        <v>1250</v>
      </c>
      <c r="V98" s="35">
        <f t="shared" ref="V98" si="69">T98+1</f>
        <v>300604</v>
      </c>
      <c r="W98" s="34">
        <v>1250</v>
      </c>
      <c r="X98" s="35">
        <f t="shared" ref="X98" si="70">V98+1</f>
        <v>300605</v>
      </c>
      <c r="Y98" s="34">
        <f t="shared" si="61"/>
        <v>1250</v>
      </c>
      <c r="Z98">
        <f t="shared" si="62"/>
        <v>10000</v>
      </c>
    </row>
    <row r="99" spans="1:26" x14ac:dyDescent="0.15">
      <c r="A99" s="39">
        <v>3007</v>
      </c>
      <c r="B99" s="39">
        <v>3</v>
      </c>
      <c r="C99" s="39">
        <v>7</v>
      </c>
      <c r="D99" s="39" t="s">
        <v>153</v>
      </c>
      <c r="E99" t="s">
        <v>17</v>
      </c>
      <c r="F99" s="7"/>
      <c r="G99" s="7"/>
      <c r="H99" s="7"/>
      <c r="I99" s="7" t="s">
        <v>11</v>
      </c>
      <c r="J99" s="7">
        <v>0</v>
      </c>
      <c r="K99" s="7">
        <v>0</v>
      </c>
      <c r="L99" s="10">
        <f t="shared" ref="L99:L162" si="71">L94+20</f>
        <v>40</v>
      </c>
      <c r="M99" s="7"/>
      <c r="N99" s="11"/>
      <c r="O99" s="30">
        <v>3</v>
      </c>
      <c r="P99" s="33">
        <f t="shared" si="52"/>
        <v>300701</v>
      </c>
      <c r="Q99" s="34">
        <v>5000</v>
      </c>
      <c r="R99" s="35">
        <f>P99+1</f>
        <v>300702</v>
      </c>
      <c r="S99" s="34">
        <v>1250</v>
      </c>
      <c r="T99" s="35">
        <f>R99+1</f>
        <v>300703</v>
      </c>
      <c r="U99" s="34">
        <v>1250</v>
      </c>
      <c r="V99" s="35">
        <f>T99+1</f>
        <v>300704</v>
      </c>
      <c r="W99" s="34">
        <v>1250</v>
      </c>
      <c r="X99" s="35">
        <f>V99+1</f>
        <v>300705</v>
      </c>
      <c r="Y99" s="34">
        <f t="shared" si="61"/>
        <v>1250</v>
      </c>
      <c r="Z99">
        <f t="shared" si="62"/>
        <v>10000</v>
      </c>
    </row>
    <row r="100" spans="1:26" ht="14.25" x14ac:dyDescent="0.15">
      <c r="A100" s="39">
        <v>3008</v>
      </c>
      <c r="B100" s="39">
        <v>3</v>
      </c>
      <c r="C100" s="39">
        <v>8</v>
      </c>
      <c r="D100" s="39" t="s">
        <v>154</v>
      </c>
      <c r="E100" t="s">
        <v>17</v>
      </c>
      <c r="F100" s="7"/>
      <c r="G100" s="7"/>
      <c r="H100" s="7"/>
      <c r="I100" s="7" t="s">
        <v>11</v>
      </c>
      <c r="J100" s="7">
        <v>0</v>
      </c>
      <c r="K100" s="7">
        <v>0</v>
      </c>
      <c r="L100" s="10">
        <f t="shared" si="71"/>
        <v>40</v>
      </c>
      <c r="M100" s="7"/>
      <c r="N100" s="11"/>
      <c r="O100" s="30">
        <v>3</v>
      </c>
      <c r="P100" s="33">
        <f t="shared" si="52"/>
        <v>300801</v>
      </c>
      <c r="Q100" s="34">
        <v>5000</v>
      </c>
      <c r="R100" s="35">
        <f>P100+1</f>
        <v>300802</v>
      </c>
      <c r="S100" s="34">
        <v>2500</v>
      </c>
      <c r="T100" s="35">
        <f t="shared" ref="T100:T122" si="72">R100+1</f>
        <v>300803</v>
      </c>
      <c r="U100" s="32">
        <v>2500</v>
      </c>
      <c r="V100" s="35">
        <f t="shared" ref="V100:V122" si="73">T100+1</f>
        <v>300804</v>
      </c>
      <c r="W100" s="32">
        <v>0</v>
      </c>
      <c r="X100" s="35">
        <f t="shared" ref="X100:X122" si="74">V100+1</f>
        <v>300805</v>
      </c>
      <c r="Y100" s="34">
        <f t="shared" si="61"/>
        <v>0</v>
      </c>
      <c r="Z100">
        <f t="shared" si="62"/>
        <v>10000</v>
      </c>
    </row>
    <row r="101" spans="1:26" ht="14.25" x14ac:dyDescent="0.15">
      <c r="A101" s="39">
        <v>3009</v>
      </c>
      <c r="B101" s="39">
        <v>3</v>
      </c>
      <c r="C101" s="39">
        <v>9</v>
      </c>
      <c r="D101" s="39" t="s">
        <v>155</v>
      </c>
      <c r="E101" t="s">
        <v>17</v>
      </c>
      <c r="F101" s="7"/>
      <c r="G101" s="7"/>
      <c r="H101" s="7"/>
      <c r="I101" s="7" t="s">
        <v>11</v>
      </c>
      <c r="J101" s="7">
        <v>0</v>
      </c>
      <c r="K101" s="7">
        <v>0</v>
      </c>
      <c r="L101" s="10">
        <f t="shared" si="71"/>
        <v>40</v>
      </c>
      <c r="M101" s="7"/>
      <c r="N101" s="11"/>
      <c r="O101" s="30">
        <v>3</v>
      </c>
      <c r="P101" s="33">
        <f t="shared" si="52"/>
        <v>300901</v>
      </c>
      <c r="Q101" s="32">
        <v>5000</v>
      </c>
      <c r="R101" s="35">
        <f t="shared" ref="R101:R122" si="75">P101+1</f>
        <v>300902</v>
      </c>
      <c r="S101" s="34">
        <v>1250</v>
      </c>
      <c r="T101" s="35">
        <f t="shared" si="72"/>
        <v>300903</v>
      </c>
      <c r="U101" s="34">
        <v>1250</v>
      </c>
      <c r="V101" s="35">
        <f t="shared" si="73"/>
        <v>300904</v>
      </c>
      <c r="W101" s="34">
        <v>1250</v>
      </c>
      <c r="X101" s="35">
        <f t="shared" si="74"/>
        <v>300905</v>
      </c>
      <c r="Y101" s="34">
        <f t="shared" si="61"/>
        <v>1250</v>
      </c>
      <c r="Z101">
        <f t="shared" si="62"/>
        <v>10000</v>
      </c>
    </row>
    <row r="102" spans="1:26" ht="14.25" x14ac:dyDescent="0.15">
      <c r="A102" s="39">
        <v>3010</v>
      </c>
      <c r="B102" s="39">
        <v>3</v>
      </c>
      <c r="C102" s="39">
        <v>10</v>
      </c>
      <c r="D102" s="39" t="s">
        <v>156</v>
      </c>
      <c r="E102" t="s">
        <v>17</v>
      </c>
      <c r="F102" s="7"/>
      <c r="G102" s="7"/>
      <c r="H102" s="7"/>
      <c r="I102" s="7" t="s">
        <v>11</v>
      </c>
      <c r="J102" s="7">
        <v>0</v>
      </c>
      <c r="K102" s="7">
        <v>0</v>
      </c>
      <c r="L102" s="10">
        <f t="shared" si="71"/>
        <v>100</v>
      </c>
      <c r="M102" s="7"/>
      <c r="N102" s="11"/>
      <c r="O102" s="30">
        <v>3</v>
      </c>
      <c r="P102" s="33">
        <f t="shared" si="52"/>
        <v>301001</v>
      </c>
      <c r="Q102" s="32">
        <v>10000</v>
      </c>
      <c r="R102" s="35">
        <f t="shared" si="75"/>
        <v>301002</v>
      </c>
      <c r="S102" s="34">
        <v>0</v>
      </c>
      <c r="T102" s="35">
        <f t="shared" si="72"/>
        <v>301003</v>
      </c>
      <c r="U102" s="34">
        <v>0</v>
      </c>
      <c r="V102" s="35">
        <f t="shared" si="73"/>
        <v>301004</v>
      </c>
      <c r="W102" s="34">
        <v>0</v>
      </c>
      <c r="X102" s="35">
        <f t="shared" si="74"/>
        <v>301005</v>
      </c>
      <c r="Y102" s="34">
        <f t="shared" si="61"/>
        <v>0</v>
      </c>
      <c r="Z102">
        <f t="shared" si="62"/>
        <v>10000</v>
      </c>
    </row>
    <row r="103" spans="1:26" ht="14.25" x14ac:dyDescent="0.15">
      <c r="A103" s="39">
        <v>3011</v>
      </c>
      <c r="B103" s="39">
        <v>3</v>
      </c>
      <c r="C103" s="39">
        <v>11</v>
      </c>
      <c r="D103" s="39" t="s">
        <v>157</v>
      </c>
      <c r="E103" t="s">
        <v>17</v>
      </c>
      <c r="F103" s="7"/>
      <c r="G103" s="7"/>
      <c r="H103" s="7"/>
      <c r="I103" s="7" t="s">
        <v>11</v>
      </c>
      <c r="J103" s="7">
        <v>0</v>
      </c>
      <c r="K103" s="7">
        <v>0</v>
      </c>
      <c r="L103" s="10">
        <f t="shared" si="71"/>
        <v>60</v>
      </c>
      <c r="M103" s="7"/>
      <c r="N103" s="11"/>
      <c r="O103" s="30">
        <v>3</v>
      </c>
      <c r="P103" s="33">
        <f t="shared" si="52"/>
        <v>301101</v>
      </c>
      <c r="Q103" s="32">
        <v>2500</v>
      </c>
      <c r="R103" s="35">
        <f t="shared" si="75"/>
        <v>301102</v>
      </c>
      <c r="S103" s="32">
        <v>2500</v>
      </c>
      <c r="T103" s="35">
        <f t="shared" si="72"/>
        <v>301103</v>
      </c>
      <c r="U103" s="32">
        <v>5000</v>
      </c>
      <c r="V103" s="35">
        <f t="shared" si="73"/>
        <v>301104</v>
      </c>
      <c r="W103" s="32">
        <v>0</v>
      </c>
      <c r="X103" s="35">
        <f t="shared" si="74"/>
        <v>301105</v>
      </c>
      <c r="Y103" s="34">
        <f t="shared" si="61"/>
        <v>0</v>
      </c>
      <c r="Z103">
        <f t="shared" si="62"/>
        <v>10000</v>
      </c>
    </row>
    <row r="104" spans="1:26" ht="14.25" x14ac:dyDescent="0.15">
      <c r="A104" s="39">
        <v>3012</v>
      </c>
      <c r="B104" s="39">
        <v>3</v>
      </c>
      <c r="C104" s="39">
        <v>12</v>
      </c>
      <c r="D104" s="39" t="s">
        <v>158</v>
      </c>
      <c r="E104" t="s">
        <v>17</v>
      </c>
      <c r="F104" s="7"/>
      <c r="G104" s="7"/>
      <c r="H104" s="7"/>
      <c r="I104" s="7" t="s">
        <v>11</v>
      </c>
      <c r="J104" s="7">
        <v>0</v>
      </c>
      <c r="K104" s="7">
        <v>0</v>
      </c>
      <c r="L104" s="10">
        <f t="shared" si="71"/>
        <v>60</v>
      </c>
      <c r="M104" s="7"/>
      <c r="N104" s="11"/>
      <c r="O104" s="30">
        <v>3</v>
      </c>
      <c r="P104" s="33">
        <f t="shared" si="52"/>
        <v>301201</v>
      </c>
      <c r="Q104" s="32">
        <v>5000</v>
      </c>
      <c r="R104" s="35">
        <f t="shared" si="75"/>
        <v>301202</v>
      </c>
      <c r="S104" s="32">
        <v>1250</v>
      </c>
      <c r="T104" s="35">
        <f t="shared" si="72"/>
        <v>301203</v>
      </c>
      <c r="U104" s="32">
        <v>1250</v>
      </c>
      <c r="V104" s="35">
        <f t="shared" si="73"/>
        <v>301204</v>
      </c>
      <c r="W104" s="32">
        <v>1250</v>
      </c>
      <c r="X104" s="35">
        <f t="shared" si="74"/>
        <v>301205</v>
      </c>
      <c r="Y104" s="34">
        <f t="shared" si="61"/>
        <v>1250</v>
      </c>
      <c r="Z104">
        <f t="shared" si="62"/>
        <v>10000</v>
      </c>
    </row>
    <row r="105" spans="1:26" ht="14.25" x14ac:dyDescent="0.15">
      <c r="A105" s="39">
        <v>3013</v>
      </c>
      <c r="B105" s="39">
        <v>3</v>
      </c>
      <c r="C105" s="39">
        <v>13</v>
      </c>
      <c r="D105" s="39" t="s">
        <v>159</v>
      </c>
      <c r="E105" t="s">
        <v>17</v>
      </c>
      <c r="F105" s="7"/>
      <c r="G105" s="7"/>
      <c r="H105" s="7"/>
      <c r="I105" s="7" t="s">
        <v>11</v>
      </c>
      <c r="J105" s="7">
        <v>0</v>
      </c>
      <c r="K105" s="7">
        <v>0</v>
      </c>
      <c r="L105" s="10">
        <f t="shared" si="71"/>
        <v>60</v>
      </c>
      <c r="M105" s="7"/>
      <c r="N105" s="11"/>
      <c r="O105" s="30">
        <v>3</v>
      </c>
      <c r="P105" s="33">
        <f t="shared" si="52"/>
        <v>301301</v>
      </c>
      <c r="Q105" s="32">
        <v>5000</v>
      </c>
      <c r="R105" s="35">
        <f t="shared" si="75"/>
        <v>301302</v>
      </c>
      <c r="S105" s="32">
        <v>1250</v>
      </c>
      <c r="T105" s="35">
        <f t="shared" si="72"/>
        <v>301303</v>
      </c>
      <c r="U105" s="32">
        <v>1250</v>
      </c>
      <c r="V105" s="35">
        <f t="shared" si="73"/>
        <v>301304</v>
      </c>
      <c r="W105" s="32">
        <v>1250</v>
      </c>
      <c r="X105" s="35">
        <f t="shared" si="74"/>
        <v>301305</v>
      </c>
      <c r="Y105" s="34">
        <f t="shared" si="61"/>
        <v>1250</v>
      </c>
      <c r="Z105">
        <f t="shared" si="62"/>
        <v>10000</v>
      </c>
    </row>
    <row r="106" spans="1:26" ht="14.25" x14ac:dyDescent="0.15">
      <c r="A106" s="39">
        <v>3014</v>
      </c>
      <c r="B106" s="39">
        <v>3</v>
      </c>
      <c r="C106" s="39">
        <v>14</v>
      </c>
      <c r="D106" s="39" t="s">
        <v>160</v>
      </c>
      <c r="E106" t="s">
        <v>17</v>
      </c>
      <c r="F106" s="7"/>
      <c r="G106" s="7"/>
      <c r="H106" s="7"/>
      <c r="I106" s="7" t="s">
        <v>11</v>
      </c>
      <c r="J106" s="7">
        <v>0</v>
      </c>
      <c r="K106" s="7">
        <v>0</v>
      </c>
      <c r="L106" s="10">
        <f t="shared" si="71"/>
        <v>60</v>
      </c>
      <c r="M106" s="7"/>
      <c r="N106" s="11"/>
      <c r="O106" s="30">
        <v>3</v>
      </c>
      <c r="P106" s="33">
        <f t="shared" si="52"/>
        <v>301401</v>
      </c>
      <c r="Q106" s="32">
        <v>5000</v>
      </c>
      <c r="R106" s="35">
        <f t="shared" si="75"/>
        <v>301402</v>
      </c>
      <c r="S106" s="34">
        <v>1250</v>
      </c>
      <c r="T106" s="35">
        <f t="shared" si="72"/>
        <v>301403</v>
      </c>
      <c r="U106" s="34">
        <v>1250</v>
      </c>
      <c r="V106" s="35">
        <f t="shared" si="73"/>
        <v>301404</v>
      </c>
      <c r="W106" s="34">
        <v>1250</v>
      </c>
      <c r="X106" s="35">
        <f t="shared" si="74"/>
        <v>301405</v>
      </c>
      <c r="Y106" s="34">
        <f t="shared" si="61"/>
        <v>1250</v>
      </c>
      <c r="Z106">
        <f t="shared" si="62"/>
        <v>10000</v>
      </c>
    </row>
    <row r="107" spans="1:26" ht="14.25" x14ac:dyDescent="0.15">
      <c r="A107" s="39">
        <v>3015</v>
      </c>
      <c r="B107" s="39">
        <v>3</v>
      </c>
      <c r="C107" s="39">
        <v>15</v>
      </c>
      <c r="D107" s="39" t="s">
        <v>161</v>
      </c>
      <c r="E107" t="s">
        <v>17</v>
      </c>
      <c r="F107" s="7"/>
      <c r="G107" s="7"/>
      <c r="H107" s="7"/>
      <c r="I107" s="7" t="s">
        <v>11</v>
      </c>
      <c r="J107" s="7">
        <v>0</v>
      </c>
      <c r="K107" s="7">
        <v>0</v>
      </c>
      <c r="L107" s="10">
        <f t="shared" si="71"/>
        <v>120</v>
      </c>
      <c r="M107" s="7"/>
      <c r="N107" s="11"/>
      <c r="O107" s="30">
        <v>3</v>
      </c>
      <c r="P107" s="33">
        <f t="shared" si="52"/>
        <v>301501</v>
      </c>
      <c r="Q107" s="32">
        <v>5000</v>
      </c>
      <c r="R107" s="35">
        <f t="shared" si="75"/>
        <v>301502</v>
      </c>
      <c r="S107" s="32">
        <v>1250</v>
      </c>
      <c r="T107" s="35">
        <f t="shared" si="72"/>
        <v>301503</v>
      </c>
      <c r="U107" s="32">
        <v>1250</v>
      </c>
      <c r="V107" s="35">
        <f t="shared" si="73"/>
        <v>301504</v>
      </c>
      <c r="W107" s="32">
        <v>1250</v>
      </c>
      <c r="X107" s="35">
        <f t="shared" si="74"/>
        <v>301505</v>
      </c>
      <c r="Y107" s="34">
        <f t="shared" si="61"/>
        <v>1250</v>
      </c>
      <c r="Z107">
        <f t="shared" si="62"/>
        <v>10000</v>
      </c>
    </row>
    <row r="108" spans="1:26" ht="14.25" x14ac:dyDescent="0.15">
      <c r="A108" s="39">
        <v>3016</v>
      </c>
      <c r="B108" s="39">
        <v>3</v>
      </c>
      <c r="C108" s="39">
        <v>16</v>
      </c>
      <c r="D108" s="39" t="s">
        <v>162</v>
      </c>
      <c r="E108" t="s">
        <v>17</v>
      </c>
      <c r="F108" s="7"/>
      <c r="G108" s="7"/>
      <c r="H108" s="7"/>
      <c r="I108" s="7" t="s">
        <v>11</v>
      </c>
      <c r="J108" s="7">
        <v>0</v>
      </c>
      <c r="K108" s="7">
        <v>0</v>
      </c>
      <c r="L108" s="10">
        <f t="shared" si="71"/>
        <v>80</v>
      </c>
      <c r="M108" s="7"/>
      <c r="N108" s="11"/>
      <c r="O108" s="30">
        <v>3</v>
      </c>
      <c r="P108" s="33">
        <f t="shared" si="52"/>
        <v>301601</v>
      </c>
      <c r="Q108" s="32">
        <v>5000</v>
      </c>
      <c r="R108" s="35">
        <f t="shared" si="75"/>
        <v>301602</v>
      </c>
      <c r="S108" s="34">
        <v>2500</v>
      </c>
      <c r="T108" s="35">
        <f t="shared" si="72"/>
        <v>301603</v>
      </c>
      <c r="U108" s="34">
        <v>2500</v>
      </c>
      <c r="V108" s="35">
        <f t="shared" si="73"/>
        <v>301604</v>
      </c>
      <c r="W108" s="34">
        <v>0</v>
      </c>
      <c r="X108" s="35">
        <f t="shared" si="74"/>
        <v>301605</v>
      </c>
      <c r="Y108" s="34">
        <f t="shared" si="61"/>
        <v>0</v>
      </c>
      <c r="Z108">
        <f t="shared" si="62"/>
        <v>10000</v>
      </c>
    </row>
    <row r="109" spans="1:26" ht="14.25" x14ac:dyDescent="0.15">
      <c r="A109" s="39">
        <v>3017</v>
      </c>
      <c r="B109" s="39">
        <v>3</v>
      </c>
      <c r="C109" s="39">
        <v>17</v>
      </c>
      <c r="D109" s="39" t="s">
        <v>163</v>
      </c>
      <c r="E109" t="s">
        <v>17</v>
      </c>
      <c r="F109" s="7"/>
      <c r="G109" s="7"/>
      <c r="H109" s="7"/>
      <c r="I109" s="7" t="s">
        <v>11</v>
      </c>
      <c r="J109" s="7">
        <v>0</v>
      </c>
      <c r="K109" s="7">
        <v>0</v>
      </c>
      <c r="L109" s="10">
        <f t="shared" si="71"/>
        <v>80</v>
      </c>
      <c r="M109" s="7"/>
      <c r="N109" s="11"/>
      <c r="O109" s="30">
        <v>3</v>
      </c>
      <c r="P109" s="33">
        <f t="shared" si="52"/>
        <v>301701</v>
      </c>
      <c r="Q109" s="32">
        <v>5000</v>
      </c>
      <c r="R109" s="35">
        <f t="shared" si="75"/>
        <v>301702</v>
      </c>
      <c r="S109" s="32">
        <v>1250</v>
      </c>
      <c r="T109" s="35">
        <f t="shared" si="72"/>
        <v>301703</v>
      </c>
      <c r="U109" s="32">
        <v>1250</v>
      </c>
      <c r="V109" s="35">
        <f t="shared" si="73"/>
        <v>301704</v>
      </c>
      <c r="W109" s="32">
        <v>1250</v>
      </c>
      <c r="X109" s="35">
        <f t="shared" si="74"/>
        <v>301705</v>
      </c>
      <c r="Y109" s="34">
        <f t="shared" si="61"/>
        <v>1250</v>
      </c>
      <c r="Z109">
        <f t="shared" si="62"/>
        <v>10000</v>
      </c>
    </row>
    <row r="110" spans="1:26" ht="14.25" x14ac:dyDescent="0.15">
      <c r="A110" s="39">
        <v>3018</v>
      </c>
      <c r="B110" s="39">
        <v>3</v>
      </c>
      <c r="C110" s="39">
        <v>18</v>
      </c>
      <c r="D110" s="39" t="s">
        <v>164</v>
      </c>
      <c r="E110" t="s">
        <v>17</v>
      </c>
      <c r="F110" s="7"/>
      <c r="G110" s="7"/>
      <c r="H110" s="7"/>
      <c r="I110" s="7" t="s">
        <v>11</v>
      </c>
      <c r="J110" s="7">
        <v>0</v>
      </c>
      <c r="K110" s="7">
        <v>0</v>
      </c>
      <c r="L110" s="10">
        <f t="shared" si="71"/>
        <v>80</v>
      </c>
      <c r="M110" s="7"/>
      <c r="N110" s="11"/>
      <c r="O110" s="30">
        <v>3</v>
      </c>
      <c r="P110" s="33">
        <f t="shared" si="52"/>
        <v>301801</v>
      </c>
      <c r="Q110" s="32">
        <v>5000</v>
      </c>
      <c r="R110" s="35">
        <f t="shared" si="75"/>
        <v>301802</v>
      </c>
      <c r="S110" s="34">
        <v>5000</v>
      </c>
      <c r="T110" s="35">
        <f t="shared" si="72"/>
        <v>301803</v>
      </c>
      <c r="U110" s="34">
        <v>0</v>
      </c>
      <c r="V110" s="35">
        <f t="shared" si="73"/>
        <v>301804</v>
      </c>
      <c r="W110" s="34">
        <v>0</v>
      </c>
      <c r="X110" s="35">
        <f t="shared" si="74"/>
        <v>301805</v>
      </c>
      <c r="Y110" s="34">
        <f t="shared" si="61"/>
        <v>0</v>
      </c>
      <c r="Z110">
        <f t="shared" si="62"/>
        <v>10000</v>
      </c>
    </row>
    <row r="111" spans="1:26" ht="14.25" x14ac:dyDescent="0.15">
      <c r="A111" s="39">
        <v>3019</v>
      </c>
      <c r="B111" s="39">
        <v>3</v>
      </c>
      <c r="C111" s="39">
        <v>19</v>
      </c>
      <c r="D111" s="39" t="s">
        <v>165</v>
      </c>
      <c r="E111" t="s">
        <v>17</v>
      </c>
      <c r="F111" s="7"/>
      <c r="G111" s="7"/>
      <c r="H111" s="7"/>
      <c r="I111" s="7" t="s">
        <v>11</v>
      </c>
      <c r="J111" s="7">
        <v>0</v>
      </c>
      <c r="K111" s="7">
        <v>0</v>
      </c>
      <c r="L111" s="10">
        <f t="shared" si="71"/>
        <v>80</v>
      </c>
      <c r="M111" s="7"/>
      <c r="N111" s="11"/>
      <c r="O111" s="30">
        <v>3</v>
      </c>
      <c r="P111" s="33">
        <f t="shared" si="52"/>
        <v>301901</v>
      </c>
      <c r="Q111" s="32">
        <v>5000</v>
      </c>
      <c r="R111" s="35">
        <f t="shared" si="75"/>
        <v>301902</v>
      </c>
      <c r="S111" s="32">
        <v>1250</v>
      </c>
      <c r="T111" s="35">
        <f t="shared" si="72"/>
        <v>301903</v>
      </c>
      <c r="U111" s="32">
        <v>1250</v>
      </c>
      <c r="V111" s="35">
        <f t="shared" si="73"/>
        <v>301904</v>
      </c>
      <c r="W111" s="32">
        <v>1250</v>
      </c>
      <c r="X111" s="35">
        <f t="shared" si="74"/>
        <v>301905</v>
      </c>
      <c r="Y111" s="34">
        <f t="shared" si="61"/>
        <v>1250</v>
      </c>
      <c r="Z111">
        <f t="shared" si="62"/>
        <v>10000</v>
      </c>
    </row>
    <row r="112" spans="1:26" ht="14.25" x14ac:dyDescent="0.15">
      <c r="A112" s="39">
        <v>3020</v>
      </c>
      <c r="B112" s="39">
        <v>3</v>
      </c>
      <c r="C112" s="39">
        <v>20</v>
      </c>
      <c r="D112" s="39" t="s">
        <v>166</v>
      </c>
      <c r="E112" t="s">
        <v>17</v>
      </c>
      <c r="F112" s="7"/>
      <c r="G112" s="7"/>
      <c r="H112" s="7"/>
      <c r="I112" s="7" t="s">
        <v>11</v>
      </c>
      <c r="J112" s="7">
        <v>0</v>
      </c>
      <c r="K112" s="7">
        <v>0</v>
      </c>
      <c r="L112" s="10">
        <f t="shared" si="71"/>
        <v>140</v>
      </c>
      <c r="M112" s="7"/>
      <c r="N112" s="11"/>
      <c r="O112" s="30">
        <v>3</v>
      </c>
      <c r="P112" s="33">
        <f t="shared" si="52"/>
        <v>302001</v>
      </c>
      <c r="Q112" s="32">
        <v>9000</v>
      </c>
      <c r="R112" s="35">
        <f t="shared" si="75"/>
        <v>302002</v>
      </c>
      <c r="S112" s="34">
        <v>500</v>
      </c>
      <c r="T112" s="35">
        <f t="shared" si="72"/>
        <v>302003</v>
      </c>
      <c r="U112" s="34">
        <v>500</v>
      </c>
      <c r="V112" s="35">
        <f t="shared" si="73"/>
        <v>302004</v>
      </c>
      <c r="W112" s="34">
        <v>0</v>
      </c>
      <c r="X112" s="35">
        <f t="shared" si="74"/>
        <v>302005</v>
      </c>
      <c r="Y112" s="34">
        <f t="shared" si="61"/>
        <v>0</v>
      </c>
      <c r="Z112">
        <f t="shared" si="62"/>
        <v>10000</v>
      </c>
    </row>
    <row r="113" spans="1:26" ht="14.25" x14ac:dyDescent="0.15">
      <c r="A113" s="39">
        <v>3021</v>
      </c>
      <c r="B113" s="39">
        <v>3</v>
      </c>
      <c r="C113" s="39">
        <v>21</v>
      </c>
      <c r="D113" s="39" t="s">
        <v>167</v>
      </c>
      <c r="E113" t="s">
        <v>17</v>
      </c>
      <c r="F113" s="7"/>
      <c r="G113" s="7"/>
      <c r="H113" s="7"/>
      <c r="I113" s="7" t="s">
        <v>11</v>
      </c>
      <c r="J113" s="7">
        <v>0</v>
      </c>
      <c r="K113" s="7">
        <v>0</v>
      </c>
      <c r="L113" s="10">
        <f t="shared" si="71"/>
        <v>100</v>
      </c>
      <c r="M113" s="7"/>
      <c r="N113" s="11"/>
      <c r="O113" s="30">
        <v>3</v>
      </c>
      <c r="P113" s="33">
        <f t="shared" si="52"/>
        <v>302101</v>
      </c>
      <c r="Q113" s="32">
        <v>5000</v>
      </c>
      <c r="R113" s="35">
        <f t="shared" si="75"/>
        <v>302102</v>
      </c>
      <c r="S113" s="32">
        <v>1250</v>
      </c>
      <c r="T113" s="35">
        <f t="shared" si="72"/>
        <v>302103</v>
      </c>
      <c r="U113" s="32">
        <v>1250</v>
      </c>
      <c r="V113" s="35">
        <f t="shared" si="73"/>
        <v>302104</v>
      </c>
      <c r="W113" s="32">
        <v>1250</v>
      </c>
      <c r="X113" s="35">
        <f t="shared" si="74"/>
        <v>302105</v>
      </c>
      <c r="Y113" s="34">
        <f t="shared" si="61"/>
        <v>1250</v>
      </c>
      <c r="Z113">
        <f t="shared" si="62"/>
        <v>10000</v>
      </c>
    </row>
    <row r="114" spans="1:26" ht="14.25" x14ac:dyDescent="0.15">
      <c r="A114" s="39">
        <v>3022</v>
      </c>
      <c r="B114" s="39">
        <v>3</v>
      </c>
      <c r="C114" s="39">
        <v>22</v>
      </c>
      <c r="D114" s="39" t="s">
        <v>168</v>
      </c>
      <c r="E114" t="s">
        <v>17</v>
      </c>
      <c r="F114" s="7"/>
      <c r="G114" s="7"/>
      <c r="H114" s="7"/>
      <c r="I114" s="7" t="s">
        <v>11</v>
      </c>
      <c r="J114" s="7">
        <v>0</v>
      </c>
      <c r="K114" s="7">
        <v>0</v>
      </c>
      <c r="L114" s="10">
        <f t="shared" si="71"/>
        <v>100</v>
      </c>
      <c r="M114" s="7"/>
      <c r="N114" s="11"/>
      <c r="O114" s="30">
        <v>3</v>
      </c>
      <c r="P114" s="33">
        <f t="shared" si="52"/>
        <v>302201</v>
      </c>
      <c r="Q114" s="32">
        <v>2500</v>
      </c>
      <c r="R114" s="35">
        <f t="shared" si="75"/>
        <v>302202</v>
      </c>
      <c r="S114" s="34">
        <v>2500</v>
      </c>
      <c r="T114" s="35">
        <f t="shared" si="72"/>
        <v>302203</v>
      </c>
      <c r="U114" s="34">
        <v>2500</v>
      </c>
      <c r="V114" s="35">
        <f t="shared" si="73"/>
        <v>302204</v>
      </c>
      <c r="W114" s="34">
        <v>2500</v>
      </c>
      <c r="X114" s="35">
        <f t="shared" si="74"/>
        <v>302205</v>
      </c>
      <c r="Y114" s="34">
        <f t="shared" si="61"/>
        <v>0</v>
      </c>
      <c r="Z114">
        <f t="shared" si="62"/>
        <v>10000</v>
      </c>
    </row>
    <row r="115" spans="1:26" ht="14.25" x14ac:dyDescent="0.15">
      <c r="A115" s="39">
        <v>3023</v>
      </c>
      <c r="B115" s="39">
        <v>3</v>
      </c>
      <c r="C115" s="39">
        <v>23</v>
      </c>
      <c r="D115" s="39" t="s">
        <v>169</v>
      </c>
      <c r="E115" t="s">
        <v>17</v>
      </c>
      <c r="F115" s="7"/>
      <c r="G115" s="7"/>
      <c r="H115" s="7"/>
      <c r="I115" s="7" t="s">
        <v>11</v>
      </c>
      <c r="J115" s="7">
        <v>0</v>
      </c>
      <c r="K115" s="7">
        <v>0</v>
      </c>
      <c r="L115" s="10">
        <f t="shared" si="71"/>
        <v>100</v>
      </c>
      <c r="M115" s="7"/>
      <c r="N115" s="11"/>
      <c r="O115" s="30">
        <v>3</v>
      </c>
      <c r="P115" s="33">
        <f t="shared" si="52"/>
        <v>302301</v>
      </c>
      <c r="Q115" s="32">
        <v>5000</v>
      </c>
      <c r="R115" s="35">
        <f t="shared" si="75"/>
        <v>302302</v>
      </c>
      <c r="S115" s="32">
        <v>1250</v>
      </c>
      <c r="T115" s="35">
        <f t="shared" si="72"/>
        <v>302303</v>
      </c>
      <c r="U115" s="32">
        <v>1250</v>
      </c>
      <c r="V115" s="35">
        <f t="shared" si="73"/>
        <v>302304</v>
      </c>
      <c r="W115" s="32">
        <v>1250</v>
      </c>
      <c r="X115" s="35">
        <f t="shared" si="74"/>
        <v>302305</v>
      </c>
      <c r="Y115" s="34">
        <f t="shared" si="61"/>
        <v>1250</v>
      </c>
      <c r="Z115">
        <f t="shared" si="62"/>
        <v>10000</v>
      </c>
    </row>
    <row r="116" spans="1:26" ht="14.25" x14ac:dyDescent="0.15">
      <c r="A116" s="39">
        <v>3024</v>
      </c>
      <c r="B116" s="39">
        <v>3</v>
      </c>
      <c r="C116" s="39">
        <v>24</v>
      </c>
      <c r="D116" s="39" t="s">
        <v>170</v>
      </c>
      <c r="E116" t="s">
        <v>17</v>
      </c>
      <c r="F116" s="7"/>
      <c r="G116" s="7"/>
      <c r="H116" s="7"/>
      <c r="I116" s="7" t="s">
        <v>11</v>
      </c>
      <c r="J116" s="7">
        <v>0</v>
      </c>
      <c r="K116" s="7">
        <v>0</v>
      </c>
      <c r="L116" s="10">
        <f t="shared" si="71"/>
        <v>100</v>
      </c>
      <c r="M116" s="7"/>
      <c r="N116" s="11"/>
      <c r="O116" s="30">
        <v>3</v>
      </c>
      <c r="P116" s="33">
        <f t="shared" si="52"/>
        <v>302401</v>
      </c>
      <c r="Q116" s="32">
        <v>5000</v>
      </c>
      <c r="R116" s="35">
        <f t="shared" si="75"/>
        <v>302402</v>
      </c>
      <c r="S116" s="34">
        <v>2500</v>
      </c>
      <c r="T116" s="35">
        <f t="shared" si="72"/>
        <v>302403</v>
      </c>
      <c r="U116" s="34">
        <v>2500</v>
      </c>
      <c r="V116" s="35">
        <f t="shared" si="73"/>
        <v>302404</v>
      </c>
      <c r="W116" s="34">
        <v>0</v>
      </c>
      <c r="X116" s="35">
        <f t="shared" si="74"/>
        <v>302405</v>
      </c>
      <c r="Y116" s="34">
        <f t="shared" si="61"/>
        <v>0</v>
      </c>
      <c r="Z116">
        <f t="shared" si="62"/>
        <v>10000</v>
      </c>
    </row>
    <row r="117" spans="1:26" ht="14.25" x14ac:dyDescent="0.15">
      <c r="A117" s="39">
        <v>3025</v>
      </c>
      <c r="B117" s="39">
        <v>3</v>
      </c>
      <c r="C117" s="39">
        <v>25</v>
      </c>
      <c r="D117" s="39" t="s">
        <v>171</v>
      </c>
      <c r="E117" t="s">
        <v>17</v>
      </c>
      <c r="F117" s="7"/>
      <c r="G117" s="7"/>
      <c r="H117" s="7"/>
      <c r="I117" s="7" t="s">
        <v>11</v>
      </c>
      <c r="J117" s="7">
        <v>0</v>
      </c>
      <c r="K117" s="7">
        <v>0</v>
      </c>
      <c r="L117" s="10">
        <f t="shared" si="71"/>
        <v>160</v>
      </c>
      <c r="M117" s="7"/>
      <c r="N117" s="11"/>
      <c r="O117" s="30">
        <v>3</v>
      </c>
      <c r="P117" s="33">
        <f t="shared" si="52"/>
        <v>302501</v>
      </c>
      <c r="Q117" s="32">
        <v>5000</v>
      </c>
      <c r="R117" s="35">
        <f t="shared" si="75"/>
        <v>302502</v>
      </c>
      <c r="S117" s="32">
        <v>1250</v>
      </c>
      <c r="T117" s="35">
        <f t="shared" si="72"/>
        <v>302503</v>
      </c>
      <c r="U117" s="32">
        <v>1250</v>
      </c>
      <c r="V117" s="35">
        <f t="shared" si="73"/>
        <v>302504</v>
      </c>
      <c r="W117" s="32">
        <v>1250</v>
      </c>
      <c r="X117" s="35">
        <f t="shared" si="74"/>
        <v>302505</v>
      </c>
      <c r="Y117" s="34">
        <f t="shared" si="61"/>
        <v>1250</v>
      </c>
      <c r="Z117">
        <f t="shared" si="62"/>
        <v>10000</v>
      </c>
    </row>
    <row r="118" spans="1:26" ht="14.25" x14ac:dyDescent="0.15">
      <c r="A118" s="39">
        <v>3026</v>
      </c>
      <c r="B118" s="39">
        <v>3</v>
      </c>
      <c r="C118" s="39">
        <v>26</v>
      </c>
      <c r="D118" s="39" t="s">
        <v>172</v>
      </c>
      <c r="E118" t="s">
        <v>17</v>
      </c>
      <c r="F118" s="7"/>
      <c r="G118" s="7"/>
      <c r="H118" s="7"/>
      <c r="I118" s="7" t="s">
        <v>11</v>
      </c>
      <c r="J118" s="7">
        <v>0</v>
      </c>
      <c r="K118" s="7">
        <v>0</v>
      </c>
      <c r="L118" s="10">
        <f t="shared" si="71"/>
        <v>120</v>
      </c>
      <c r="M118" s="7"/>
      <c r="N118" s="11"/>
      <c r="O118" s="30">
        <v>3</v>
      </c>
      <c r="P118" s="33">
        <f t="shared" si="52"/>
        <v>302601</v>
      </c>
      <c r="Q118" s="32">
        <v>5000</v>
      </c>
      <c r="R118" s="35">
        <f t="shared" si="75"/>
        <v>302602</v>
      </c>
      <c r="S118" s="32">
        <v>1250</v>
      </c>
      <c r="T118" s="35">
        <f t="shared" si="72"/>
        <v>302603</v>
      </c>
      <c r="U118" s="32">
        <v>1250</v>
      </c>
      <c r="V118" s="35">
        <f t="shared" si="73"/>
        <v>302604</v>
      </c>
      <c r="W118" s="32">
        <v>1250</v>
      </c>
      <c r="X118" s="35">
        <f t="shared" si="74"/>
        <v>302605</v>
      </c>
      <c r="Y118" s="34">
        <f t="shared" si="61"/>
        <v>1250</v>
      </c>
      <c r="Z118">
        <f t="shared" si="62"/>
        <v>10000</v>
      </c>
    </row>
    <row r="119" spans="1:26" ht="14.25" x14ac:dyDescent="0.15">
      <c r="A119" s="39">
        <v>3027</v>
      </c>
      <c r="B119" s="39">
        <v>3</v>
      </c>
      <c r="C119" s="39">
        <v>27</v>
      </c>
      <c r="D119" s="39" t="s">
        <v>173</v>
      </c>
      <c r="E119" t="s">
        <v>17</v>
      </c>
      <c r="F119" s="7"/>
      <c r="G119" s="7"/>
      <c r="H119" s="7"/>
      <c r="I119" s="7" t="s">
        <v>11</v>
      </c>
      <c r="J119" s="7">
        <v>0</v>
      </c>
      <c r="K119" s="7">
        <v>0</v>
      </c>
      <c r="L119" s="10">
        <f t="shared" si="71"/>
        <v>120</v>
      </c>
      <c r="M119" s="7"/>
      <c r="N119" s="11"/>
      <c r="O119" s="30">
        <v>3</v>
      </c>
      <c r="P119" s="33">
        <f t="shared" si="52"/>
        <v>302701</v>
      </c>
      <c r="Q119" s="32">
        <v>5000</v>
      </c>
      <c r="R119" s="35">
        <f t="shared" si="75"/>
        <v>302702</v>
      </c>
      <c r="S119" s="32">
        <v>1250</v>
      </c>
      <c r="T119" s="35">
        <f t="shared" si="72"/>
        <v>302703</v>
      </c>
      <c r="U119" s="32">
        <v>1250</v>
      </c>
      <c r="V119" s="35">
        <f t="shared" si="73"/>
        <v>302704</v>
      </c>
      <c r="W119" s="32">
        <v>1250</v>
      </c>
      <c r="X119" s="35">
        <f t="shared" si="74"/>
        <v>302705</v>
      </c>
      <c r="Y119" s="34">
        <f t="shared" si="61"/>
        <v>1250</v>
      </c>
      <c r="Z119">
        <f t="shared" si="62"/>
        <v>10000</v>
      </c>
    </row>
    <row r="120" spans="1:26" ht="14.25" x14ac:dyDescent="0.15">
      <c r="A120" s="39">
        <v>3028</v>
      </c>
      <c r="B120" s="39">
        <v>3</v>
      </c>
      <c r="C120" s="39">
        <v>28</v>
      </c>
      <c r="D120" s="39" t="s">
        <v>174</v>
      </c>
      <c r="E120" t="s">
        <v>17</v>
      </c>
      <c r="F120" s="7"/>
      <c r="G120" s="7"/>
      <c r="H120" s="7"/>
      <c r="I120" s="7" t="s">
        <v>11</v>
      </c>
      <c r="J120" s="7">
        <v>0</v>
      </c>
      <c r="K120" s="7">
        <v>0</v>
      </c>
      <c r="L120" s="10">
        <f t="shared" si="71"/>
        <v>120</v>
      </c>
      <c r="M120" s="7"/>
      <c r="N120" s="11"/>
      <c r="O120" s="30">
        <v>3</v>
      </c>
      <c r="P120" s="33">
        <f t="shared" si="52"/>
        <v>302801</v>
      </c>
      <c r="Q120" s="32">
        <v>5000</v>
      </c>
      <c r="R120" s="35">
        <f t="shared" si="75"/>
        <v>302802</v>
      </c>
      <c r="S120" s="32">
        <v>1250</v>
      </c>
      <c r="T120" s="35">
        <f t="shared" si="72"/>
        <v>302803</v>
      </c>
      <c r="U120" s="32">
        <v>1250</v>
      </c>
      <c r="V120" s="35">
        <f t="shared" si="73"/>
        <v>302804</v>
      </c>
      <c r="W120" s="32">
        <v>1250</v>
      </c>
      <c r="X120" s="35">
        <f t="shared" si="74"/>
        <v>302805</v>
      </c>
      <c r="Y120" s="34">
        <f t="shared" si="61"/>
        <v>1250</v>
      </c>
      <c r="Z120">
        <f t="shared" si="62"/>
        <v>10000</v>
      </c>
    </row>
    <row r="121" spans="1:26" ht="14.25" x14ac:dyDescent="0.15">
      <c r="A121" s="39">
        <v>3029</v>
      </c>
      <c r="B121" s="39">
        <v>3</v>
      </c>
      <c r="C121" s="39">
        <v>29</v>
      </c>
      <c r="D121" s="39" t="s">
        <v>175</v>
      </c>
      <c r="E121" t="s">
        <v>17</v>
      </c>
      <c r="F121" s="7"/>
      <c r="G121" s="7"/>
      <c r="H121" s="7"/>
      <c r="I121" s="7" t="s">
        <v>11</v>
      </c>
      <c r="J121" s="7">
        <v>0</v>
      </c>
      <c r="K121" s="7">
        <v>0</v>
      </c>
      <c r="L121" s="10">
        <f t="shared" si="71"/>
        <v>120</v>
      </c>
      <c r="M121" s="7"/>
      <c r="N121" s="11"/>
      <c r="O121" s="30">
        <v>3</v>
      </c>
      <c r="P121" s="33">
        <f t="shared" si="52"/>
        <v>302901</v>
      </c>
      <c r="Q121" s="32">
        <v>5000</v>
      </c>
      <c r="R121" s="35">
        <f t="shared" si="75"/>
        <v>302902</v>
      </c>
      <c r="S121" s="32">
        <v>1250</v>
      </c>
      <c r="T121" s="35">
        <f t="shared" si="72"/>
        <v>302903</v>
      </c>
      <c r="U121" s="32">
        <v>1250</v>
      </c>
      <c r="V121" s="35">
        <f t="shared" si="73"/>
        <v>302904</v>
      </c>
      <c r="W121" s="32">
        <v>1250</v>
      </c>
      <c r="X121" s="35">
        <f t="shared" si="74"/>
        <v>302905</v>
      </c>
      <c r="Y121" s="34">
        <f t="shared" si="61"/>
        <v>1250</v>
      </c>
      <c r="Z121">
        <f t="shared" si="62"/>
        <v>10000</v>
      </c>
    </row>
    <row r="122" spans="1:26" ht="14.25" x14ac:dyDescent="0.15">
      <c r="A122" s="39">
        <v>3030</v>
      </c>
      <c r="B122" s="39">
        <v>3</v>
      </c>
      <c r="C122" s="39">
        <v>30</v>
      </c>
      <c r="D122" s="39" t="s">
        <v>176</v>
      </c>
      <c r="E122" t="s">
        <v>17</v>
      </c>
      <c r="F122" s="7"/>
      <c r="G122" s="7"/>
      <c r="H122" s="7"/>
      <c r="I122" s="7" t="s">
        <v>11</v>
      </c>
      <c r="J122" s="7">
        <v>0</v>
      </c>
      <c r="K122" s="7">
        <v>0</v>
      </c>
      <c r="L122" s="10">
        <f t="shared" si="71"/>
        <v>180</v>
      </c>
      <c r="M122" s="7"/>
      <c r="N122" s="11"/>
      <c r="O122" s="30">
        <v>3</v>
      </c>
      <c r="P122" s="33">
        <f t="shared" si="52"/>
        <v>303001</v>
      </c>
      <c r="Q122" s="32">
        <v>8000</v>
      </c>
      <c r="R122" s="35">
        <f t="shared" si="75"/>
        <v>303002</v>
      </c>
      <c r="S122" s="34">
        <v>1000</v>
      </c>
      <c r="T122" s="35">
        <f t="shared" si="72"/>
        <v>303003</v>
      </c>
      <c r="U122" s="34">
        <v>1000</v>
      </c>
      <c r="V122" s="35">
        <f t="shared" si="73"/>
        <v>303004</v>
      </c>
      <c r="W122" s="34">
        <v>0</v>
      </c>
      <c r="X122" s="35">
        <f t="shared" si="74"/>
        <v>303005</v>
      </c>
      <c r="Y122" s="34">
        <f t="shared" si="61"/>
        <v>0</v>
      </c>
      <c r="Z122">
        <f t="shared" si="62"/>
        <v>10000</v>
      </c>
    </row>
    <row r="123" spans="1:26" x14ac:dyDescent="0.15">
      <c r="A123" s="39">
        <v>3031</v>
      </c>
      <c r="B123" s="39">
        <v>3</v>
      </c>
      <c r="C123" s="39">
        <v>31</v>
      </c>
      <c r="D123" s="39" t="s">
        <v>177</v>
      </c>
      <c r="E123" t="s">
        <v>17</v>
      </c>
      <c r="F123" s="7"/>
      <c r="G123" s="7"/>
      <c r="H123" s="7"/>
      <c r="I123" s="7" t="s">
        <v>11</v>
      </c>
      <c r="J123" s="7">
        <v>0</v>
      </c>
      <c r="K123" s="7">
        <v>0</v>
      </c>
      <c r="L123" s="10">
        <f t="shared" si="71"/>
        <v>140</v>
      </c>
      <c r="M123" s="7"/>
      <c r="N123" s="11"/>
      <c r="O123" s="30">
        <v>3</v>
      </c>
      <c r="P123" s="33">
        <f t="shared" si="52"/>
        <v>303101</v>
      </c>
      <c r="Q123" s="34">
        <v>5000</v>
      </c>
      <c r="R123" s="35">
        <f>P123+1</f>
        <v>303102</v>
      </c>
      <c r="S123" s="34">
        <v>1250</v>
      </c>
      <c r="T123" s="35">
        <f>R123+1</f>
        <v>303103</v>
      </c>
      <c r="U123" s="34">
        <v>1250</v>
      </c>
      <c r="V123" s="35">
        <f>T123+1</f>
        <v>303104</v>
      </c>
      <c r="W123" s="34">
        <v>1250</v>
      </c>
      <c r="X123" s="35">
        <f>V123+1</f>
        <v>303105</v>
      </c>
      <c r="Y123" s="34">
        <f>10000-Q123-S123-U123-W123</f>
        <v>1250</v>
      </c>
      <c r="Z123">
        <f t="shared" si="62"/>
        <v>10000</v>
      </c>
    </row>
    <row r="124" spans="1:26" x14ac:dyDescent="0.15">
      <c r="A124" s="39">
        <v>3032</v>
      </c>
      <c r="B124" s="39">
        <v>3</v>
      </c>
      <c r="C124" s="39">
        <v>32</v>
      </c>
      <c r="D124" s="39" t="s">
        <v>178</v>
      </c>
      <c r="E124" t="s">
        <v>17</v>
      </c>
      <c r="F124" s="7"/>
      <c r="G124" s="7"/>
      <c r="H124" s="7"/>
      <c r="I124" s="7" t="s">
        <v>11</v>
      </c>
      <c r="J124" s="7">
        <v>0</v>
      </c>
      <c r="K124" s="7">
        <v>0</v>
      </c>
      <c r="L124" s="10">
        <f t="shared" si="71"/>
        <v>140</v>
      </c>
      <c r="M124" s="7"/>
      <c r="N124" s="11"/>
      <c r="O124" s="30">
        <v>3</v>
      </c>
      <c r="P124" s="33">
        <f t="shared" si="52"/>
        <v>303201</v>
      </c>
      <c r="Q124" s="34">
        <v>5000</v>
      </c>
      <c r="R124" s="35">
        <f>P124+1</f>
        <v>303202</v>
      </c>
      <c r="S124" s="34">
        <v>2500</v>
      </c>
      <c r="T124" s="35">
        <f>R124+1</f>
        <v>303203</v>
      </c>
      <c r="U124" s="34">
        <v>2500</v>
      </c>
      <c r="V124" s="35">
        <f>T124+1</f>
        <v>303204</v>
      </c>
      <c r="W124" s="34">
        <v>0</v>
      </c>
      <c r="X124" s="35">
        <f>V124+1</f>
        <v>303205</v>
      </c>
      <c r="Y124" s="34">
        <f t="shared" ref="Y124:Y152" si="76">10000-Q124-S124-U124-W124</f>
        <v>0</v>
      </c>
      <c r="Z124">
        <f t="shared" si="62"/>
        <v>10000</v>
      </c>
    </row>
    <row r="125" spans="1:26" x14ac:dyDescent="0.15">
      <c r="A125" s="39">
        <v>3033</v>
      </c>
      <c r="B125" s="39">
        <v>3</v>
      </c>
      <c r="C125" s="39">
        <v>33</v>
      </c>
      <c r="D125" s="39" t="s">
        <v>179</v>
      </c>
      <c r="E125" t="s">
        <v>17</v>
      </c>
      <c r="F125" s="7"/>
      <c r="G125" s="7"/>
      <c r="H125" s="7"/>
      <c r="I125" s="7" t="s">
        <v>11</v>
      </c>
      <c r="J125" s="7">
        <v>0</v>
      </c>
      <c r="K125" s="7">
        <v>0</v>
      </c>
      <c r="L125" s="10">
        <f t="shared" si="71"/>
        <v>140</v>
      </c>
      <c r="M125" s="7"/>
      <c r="N125" s="11"/>
      <c r="O125" s="30">
        <v>3</v>
      </c>
      <c r="P125" s="33">
        <f t="shared" si="52"/>
        <v>303301</v>
      </c>
      <c r="Q125" s="34">
        <v>5000</v>
      </c>
      <c r="R125" s="35">
        <f>P125+1</f>
        <v>303302</v>
      </c>
      <c r="S125" s="34">
        <v>1250</v>
      </c>
      <c r="T125" s="35">
        <f>R125+1</f>
        <v>303303</v>
      </c>
      <c r="U125" s="34">
        <v>1250</v>
      </c>
      <c r="V125" s="35">
        <f>T125+1</f>
        <v>303304</v>
      </c>
      <c r="W125" s="34">
        <v>1250</v>
      </c>
      <c r="X125" s="35">
        <f>V125+1</f>
        <v>303305</v>
      </c>
      <c r="Y125" s="34">
        <f t="shared" si="76"/>
        <v>1250</v>
      </c>
      <c r="Z125">
        <f t="shared" si="62"/>
        <v>10000</v>
      </c>
    </row>
    <row r="126" spans="1:26" x14ac:dyDescent="0.15">
      <c r="A126" s="39">
        <v>3034</v>
      </c>
      <c r="B126" s="39">
        <v>3</v>
      </c>
      <c r="C126" s="39">
        <v>34</v>
      </c>
      <c r="D126" s="39" t="s">
        <v>180</v>
      </c>
      <c r="E126" t="s">
        <v>17</v>
      </c>
      <c r="F126" s="7"/>
      <c r="G126" s="7"/>
      <c r="H126" s="7"/>
      <c r="I126" s="7" t="s">
        <v>11</v>
      </c>
      <c r="J126" s="7">
        <v>0</v>
      </c>
      <c r="K126" s="7">
        <v>0</v>
      </c>
      <c r="L126" s="10">
        <f t="shared" si="71"/>
        <v>140</v>
      </c>
      <c r="M126" s="7"/>
      <c r="N126" s="11"/>
      <c r="O126" s="30">
        <v>3</v>
      </c>
      <c r="P126" s="33">
        <f t="shared" si="52"/>
        <v>303401</v>
      </c>
      <c r="Q126" s="34">
        <v>5000</v>
      </c>
      <c r="R126" s="35">
        <f t="shared" ref="R126" si="77">P126+1</f>
        <v>303402</v>
      </c>
      <c r="S126" s="34">
        <v>1250</v>
      </c>
      <c r="T126" s="35">
        <f t="shared" ref="T126" si="78">R126+1</f>
        <v>303403</v>
      </c>
      <c r="U126" s="34">
        <v>1250</v>
      </c>
      <c r="V126" s="35">
        <f t="shared" ref="V126" si="79">T126+1</f>
        <v>303404</v>
      </c>
      <c r="W126" s="34">
        <v>1250</v>
      </c>
      <c r="X126" s="35">
        <f t="shared" ref="X126" si="80">V126+1</f>
        <v>303405</v>
      </c>
      <c r="Y126" s="34">
        <f t="shared" si="76"/>
        <v>1250</v>
      </c>
      <c r="Z126">
        <f t="shared" si="62"/>
        <v>10000</v>
      </c>
    </row>
    <row r="127" spans="1:26" x14ac:dyDescent="0.15">
      <c r="A127" s="39">
        <v>3035</v>
      </c>
      <c r="B127" s="39">
        <v>3</v>
      </c>
      <c r="C127" s="39">
        <v>35</v>
      </c>
      <c r="D127" s="39" t="s">
        <v>181</v>
      </c>
      <c r="E127" t="s">
        <v>17</v>
      </c>
      <c r="F127" s="7"/>
      <c r="G127" s="7"/>
      <c r="H127" s="7"/>
      <c r="I127" s="7" t="s">
        <v>11</v>
      </c>
      <c r="J127" s="7">
        <v>0</v>
      </c>
      <c r="K127" s="7">
        <v>0</v>
      </c>
      <c r="L127" s="10">
        <f t="shared" si="71"/>
        <v>200</v>
      </c>
      <c r="M127" s="7"/>
      <c r="N127" s="11"/>
      <c r="O127" s="30">
        <v>3</v>
      </c>
      <c r="P127" s="33">
        <f t="shared" si="52"/>
        <v>303501</v>
      </c>
      <c r="Q127" s="34">
        <v>5000</v>
      </c>
      <c r="R127" s="35">
        <f>P127+1</f>
        <v>303502</v>
      </c>
      <c r="S127" s="34">
        <v>1250</v>
      </c>
      <c r="T127" s="35">
        <f>R127+1</f>
        <v>303503</v>
      </c>
      <c r="U127" s="34">
        <v>1250</v>
      </c>
      <c r="V127" s="35">
        <f>T127+1</f>
        <v>303504</v>
      </c>
      <c r="W127" s="34">
        <v>1250</v>
      </c>
      <c r="X127" s="35">
        <f>V127+1</f>
        <v>303505</v>
      </c>
      <c r="Y127" s="34">
        <f t="shared" si="76"/>
        <v>1250</v>
      </c>
      <c r="Z127">
        <f t="shared" si="62"/>
        <v>10000</v>
      </c>
    </row>
    <row r="128" spans="1:26" ht="14.25" x14ac:dyDescent="0.15">
      <c r="A128" s="39">
        <v>3036</v>
      </c>
      <c r="B128" s="39">
        <v>3</v>
      </c>
      <c r="C128" s="39">
        <v>36</v>
      </c>
      <c r="D128" s="39" t="s">
        <v>182</v>
      </c>
      <c r="E128" t="s">
        <v>17</v>
      </c>
      <c r="F128" s="7"/>
      <c r="G128" s="7"/>
      <c r="H128" s="7"/>
      <c r="I128" s="7" t="s">
        <v>11</v>
      </c>
      <c r="J128" s="7">
        <v>0</v>
      </c>
      <c r="K128" s="7">
        <v>0</v>
      </c>
      <c r="L128" s="10">
        <f t="shared" si="71"/>
        <v>160</v>
      </c>
      <c r="M128" s="7"/>
      <c r="N128" s="11"/>
      <c r="O128" s="30">
        <v>3</v>
      </c>
      <c r="P128" s="33">
        <f t="shared" si="52"/>
        <v>303601</v>
      </c>
      <c r="Q128" s="32">
        <v>2500</v>
      </c>
      <c r="R128" s="35">
        <f t="shared" ref="R128" si="81">P128+1</f>
        <v>303602</v>
      </c>
      <c r="S128" s="34">
        <v>2500</v>
      </c>
      <c r="T128" s="35">
        <f t="shared" ref="T128" si="82">R128+1</f>
        <v>303603</v>
      </c>
      <c r="U128" s="34">
        <v>5000</v>
      </c>
      <c r="V128" s="35">
        <f t="shared" ref="V128" si="83">T128+1</f>
        <v>303604</v>
      </c>
      <c r="W128" s="34">
        <v>0</v>
      </c>
      <c r="X128" s="35">
        <f t="shared" ref="X128" si="84">V128+1</f>
        <v>303605</v>
      </c>
      <c r="Y128" s="34">
        <f t="shared" si="76"/>
        <v>0</v>
      </c>
      <c r="Z128">
        <f t="shared" si="62"/>
        <v>10000</v>
      </c>
    </row>
    <row r="129" spans="1:26" x14ac:dyDescent="0.15">
      <c r="A129" s="39">
        <v>3037</v>
      </c>
      <c r="B129" s="39">
        <v>3</v>
      </c>
      <c r="C129" s="39">
        <v>37</v>
      </c>
      <c r="D129" s="39" t="s">
        <v>183</v>
      </c>
      <c r="E129" t="s">
        <v>17</v>
      </c>
      <c r="F129" s="7"/>
      <c r="G129" s="7"/>
      <c r="H129" s="7"/>
      <c r="I129" s="7" t="s">
        <v>11</v>
      </c>
      <c r="J129" s="7">
        <v>0</v>
      </c>
      <c r="K129" s="7">
        <v>0</v>
      </c>
      <c r="L129" s="10">
        <f t="shared" si="71"/>
        <v>160</v>
      </c>
      <c r="M129" s="7"/>
      <c r="N129" s="11"/>
      <c r="O129" s="30">
        <v>3</v>
      </c>
      <c r="P129" s="33">
        <f t="shared" si="52"/>
        <v>303701</v>
      </c>
      <c r="Q129" s="34">
        <v>5000</v>
      </c>
      <c r="R129" s="35">
        <f>P129+1</f>
        <v>303702</v>
      </c>
      <c r="S129" s="34">
        <v>1250</v>
      </c>
      <c r="T129" s="35">
        <f>R129+1</f>
        <v>303703</v>
      </c>
      <c r="U129" s="34">
        <v>1250</v>
      </c>
      <c r="V129" s="35">
        <f>T129+1</f>
        <v>303704</v>
      </c>
      <c r="W129" s="34">
        <v>1250</v>
      </c>
      <c r="X129" s="35">
        <f>V129+1</f>
        <v>303705</v>
      </c>
      <c r="Y129" s="34">
        <f t="shared" si="76"/>
        <v>1250</v>
      </c>
      <c r="Z129">
        <f t="shared" si="62"/>
        <v>10000</v>
      </c>
    </row>
    <row r="130" spans="1:26" ht="14.25" x14ac:dyDescent="0.15">
      <c r="A130" s="39">
        <v>3038</v>
      </c>
      <c r="B130" s="39">
        <v>3</v>
      </c>
      <c r="C130" s="39">
        <v>38</v>
      </c>
      <c r="D130" s="39" t="s">
        <v>184</v>
      </c>
      <c r="E130" t="s">
        <v>17</v>
      </c>
      <c r="F130" s="7"/>
      <c r="G130" s="7"/>
      <c r="H130" s="7"/>
      <c r="I130" s="7" t="s">
        <v>11</v>
      </c>
      <c r="J130" s="7">
        <v>0</v>
      </c>
      <c r="K130" s="7">
        <v>0</v>
      </c>
      <c r="L130" s="10">
        <f t="shared" si="71"/>
        <v>160</v>
      </c>
      <c r="M130" s="7"/>
      <c r="N130" s="11"/>
      <c r="O130" s="30">
        <v>3</v>
      </c>
      <c r="P130" s="33">
        <f t="shared" si="52"/>
        <v>303801</v>
      </c>
      <c r="Q130" s="34">
        <v>5000</v>
      </c>
      <c r="R130" s="35">
        <f>P130+1</f>
        <v>303802</v>
      </c>
      <c r="S130" s="34">
        <v>5000</v>
      </c>
      <c r="T130" s="35">
        <f t="shared" ref="T130:T152" si="85">R130+1</f>
        <v>303803</v>
      </c>
      <c r="U130" s="32">
        <v>0</v>
      </c>
      <c r="V130" s="35">
        <f t="shared" ref="V130:V152" si="86">T130+1</f>
        <v>303804</v>
      </c>
      <c r="W130" s="32">
        <v>0</v>
      </c>
      <c r="X130" s="35">
        <f t="shared" ref="X130:X152" si="87">V130+1</f>
        <v>303805</v>
      </c>
      <c r="Y130" s="34">
        <f t="shared" si="76"/>
        <v>0</v>
      </c>
      <c r="Z130">
        <f t="shared" si="62"/>
        <v>10000</v>
      </c>
    </row>
    <row r="131" spans="1:26" ht="14.25" x14ac:dyDescent="0.15">
      <c r="A131" s="39">
        <v>3039</v>
      </c>
      <c r="B131" s="39">
        <v>3</v>
      </c>
      <c r="C131" s="39">
        <v>39</v>
      </c>
      <c r="D131" s="39" t="s">
        <v>185</v>
      </c>
      <c r="E131" t="s">
        <v>17</v>
      </c>
      <c r="F131" s="7"/>
      <c r="G131" s="7"/>
      <c r="H131" s="7"/>
      <c r="I131" s="7" t="s">
        <v>11</v>
      </c>
      <c r="J131" s="7">
        <v>0</v>
      </c>
      <c r="K131" s="7">
        <v>0</v>
      </c>
      <c r="L131" s="10">
        <f t="shared" si="71"/>
        <v>160</v>
      </c>
      <c r="M131" s="7"/>
      <c r="N131" s="11"/>
      <c r="O131" s="30">
        <v>3</v>
      </c>
      <c r="P131" s="33">
        <f t="shared" si="52"/>
        <v>303901</v>
      </c>
      <c r="Q131" s="32">
        <v>5000</v>
      </c>
      <c r="R131" s="35">
        <f t="shared" ref="R131:R152" si="88">P131+1</f>
        <v>303902</v>
      </c>
      <c r="S131" s="34">
        <v>1250</v>
      </c>
      <c r="T131" s="35">
        <f t="shared" si="85"/>
        <v>303903</v>
      </c>
      <c r="U131" s="34">
        <v>1250</v>
      </c>
      <c r="V131" s="35">
        <f t="shared" si="86"/>
        <v>303904</v>
      </c>
      <c r="W131" s="34">
        <v>1250</v>
      </c>
      <c r="X131" s="35">
        <f t="shared" si="87"/>
        <v>303905</v>
      </c>
      <c r="Y131" s="34">
        <f t="shared" si="76"/>
        <v>1250</v>
      </c>
      <c r="Z131">
        <f t="shared" si="62"/>
        <v>10000</v>
      </c>
    </row>
    <row r="132" spans="1:26" ht="14.25" x14ac:dyDescent="0.15">
      <c r="A132" s="39">
        <v>3040</v>
      </c>
      <c r="B132" s="39">
        <v>3</v>
      </c>
      <c r="C132" s="39">
        <v>40</v>
      </c>
      <c r="D132" s="39" t="s">
        <v>186</v>
      </c>
      <c r="E132" t="s">
        <v>17</v>
      </c>
      <c r="F132" s="7"/>
      <c r="G132" s="7"/>
      <c r="H132" s="7"/>
      <c r="I132" s="7" t="s">
        <v>11</v>
      </c>
      <c r="J132" s="7">
        <v>0</v>
      </c>
      <c r="K132" s="7">
        <v>0</v>
      </c>
      <c r="L132" s="10">
        <f t="shared" si="71"/>
        <v>220</v>
      </c>
      <c r="M132" s="7"/>
      <c r="N132" s="11"/>
      <c r="O132" s="30">
        <v>3</v>
      </c>
      <c r="P132" s="33">
        <f t="shared" ref="P132:P192" si="89">A132*100+1</f>
        <v>304001</v>
      </c>
      <c r="Q132" s="32">
        <v>1500</v>
      </c>
      <c r="R132" s="35">
        <f t="shared" si="88"/>
        <v>304002</v>
      </c>
      <c r="S132" s="34">
        <v>7000</v>
      </c>
      <c r="T132" s="35">
        <f t="shared" si="85"/>
        <v>304003</v>
      </c>
      <c r="U132" s="34">
        <v>1500</v>
      </c>
      <c r="V132" s="35">
        <f t="shared" si="86"/>
        <v>304004</v>
      </c>
      <c r="W132" s="34">
        <v>0</v>
      </c>
      <c r="X132" s="35">
        <f t="shared" si="87"/>
        <v>304005</v>
      </c>
      <c r="Y132" s="34">
        <f t="shared" si="76"/>
        <v>0</v>
      </c>
      <c r="Z132">
        <f t="shared" si="62"/>
        <v>10000</v>
      </c>
    </row>
    <row r="133" spans="1:26" ht="14.25" x14ac:dyDescent="0.15">
      <c r="A133" s="39">
        <v>3041</v>
      </c>
      <c r="B133" s="39">
        <v>3</v>
      </c>
      <c r="C133" s="39">
        <v>41</v>
      </c>
      <c r="D133" s="39" t="s">
        <v>187</v>
      </c>
      <c r="E133" t="s">
        <v>17</v>
      </c>
      <c r="F133" s="7"/>
      <c r="G133" s="7"/>
      <c r="H133" s="7"/>
      <c r="I133" s="7" t="s">
        <v>11</v>
      </c>
      <c r="J133" s="7">
        <v>0</v>
      </c>
      <c r="K133" s="7">
        <v>0</v>
      </c>
      <c r="L133" s="10">
        <f t="shared" si="71"/>
        <v>180</v>
      </c>
      <c r="M133" s="7"/>
      <c r="N133" s="11"/>
      <c r="O133" s="30">
        <v>3</v>
      </c>
      <c r="P133" s="33">
        <f t="shared" si="89"/>
        <v>304101</v>
      </c>
      <c r="Q133" s="32">
        <v>5000</v>
      </c>
      <c r="R133" s="35">
        <f t="shared" si="88"/>
        <v>304102</v>
      </c>
      <c r="S133" s="32">
        <v>2500</v>
      </c>
      <c r="T133" s="35">
        <f t="shared" si="85"/>
        <v>304103</v>
      </c>
      <c r="U133" s="32">
        <v>2500</v>
      </c>
      <c r="V133" s="35">
        <f t="shared" si="86"/>
        <v>304104</v>
      </c>
      <c r="W133" s="32">
        <v>0</v>
      </c>
      <c r="X133" s="35">
        <f t="shared" si="87"/>
        <v>304105</v>
      </c>
      <c r="Y133" s="34">
        <f t="shared" si="76"/>
        <v>0</v>
      </c>
      <c r="Z133">
        <f t="shared" si="62"/>
        <v>10000</v>
      </c>
    </row>
    <row r="134" spans="1:26" ht="14.25" x14ac:dyDescent="0.15">
      <c r="A134" s="39">
        <v>3042</v>
      </c>
      <c r="B134" s="39">
        <v>3</v>
      </c>
      <c r="C134" s="39">
        <v>42</v>
      </c>
      <c r="D134" s="39" t="s">
        <v>188</v>
      </c>
      <c r="E134" t="s">
        <v>17</v>
      </c>
      <c r="F134" s="7"/>
      <c r="G134" s="7"/>
      <c r="H134" s="7"/>
      <c r="I134" s="7" t="s">
        <v>11</v>
      </c>
      <c r="J134" s="7">
        <v>0</v>
      </c>
      <c r="K134" s="7">
        <v>0</v>
      </c>
      <c r="L134" s="10">
        <f t="shared" si="71"/>
        <v>180</v>
      </c>
      <c r="M134" s="7"/>
      <c r="N134" s="11"/>
      <c r="O134" s="30">
        <v>3</v>
      </c>
      <c r="P134" s="33">
        <f t="shared" si="89"/>
        <v>304201</v>
      </c>
      <c r="Q134" s="32">
        <v>5000</v>
      </c>
      <c r="R134" s="35">
        <f t="shared" si="88"/>
        <v>304202</v>
      </c>
      <c r="S134" s="32">
        <v>1250</v>
      </c>
      <c r="T134" s="35">
        <f t="shared" si="85"/>
        <v>304203</v>
      </c>
      <c r="U134" s="32">
        <v>1250</v>
      </c>
      <c r="V134" s="35">
        <f t="shared" si="86"/>
        <v>304204</v>
      </c>
      <c r="W134" s="32">
        <v>1250</v>
      </c>
      <c r="X134" s="35">
        <f t="shared" si="87"/>
        <v>304205</v>
      </c>
      <c r="Y134" s="34">
        <f t="shared" si="76"/>
        <v>1250</v>
      </c>
      <c r="Z134">
        <f t="shared" si="62"/>
        <v>10000</v>
      </c>
    </row>
    <row r="135" spans="1:26" ht="14.25" x14ac:dyDescent="0.15">
      <c r="A135" s="39">
        <v>3043</v>
      </c>
      <c r="B135" s="39">
        <v>3</v>
      </c>
      <c r="C135" s="39">
        <v>43</v>
      </c>
      <c r="D135" s="39" t="s">
        <v>189</v>
      </c>
      <c r="E135" t="s">
        <v>17</v>
      </c>
      <c r="F135" s="7"/>
      <c r="G135" s="7"/>
      <c r="H135" s="7"/>
      <c r="I135" s="7" t="s">
        <v>11</v>
      </c>
      <c r="J135" s="7">
        <v>0</v>
      </c>
      <c r="K135" s="7">
        <v>0</v>
      </c>
      <c r="L135" s="10">
        <f t="shared" si="71"/>
        <v>180</v>
      </c>
      <c r="M135" s="7"/>
      <c r="N135" s="11"/>
      <c r="O135" s="30">
        <v>3</v>
      </c>
      <c r="P135" s="33">
        <f t="shared" si="89"/>
        <v>304301</v>
      </c>
      <c r="Q135" s="32">
        <v>5000</v>
      </c>
      <c r="R135" s="35">
        <f t="shared" si="88"/>
        <v>304302</v>
      </c>
      <c r="S135" s="32">
        <v>1250</v>
      </c>
      <c r="T135" s="35">
        <f t="shared" si="85"/>
        <v>304303</v>
      </c>
      <c r="U135" s="32">
        <v>1250</v>
      </c>
      <c r="V135" s="35">
        <f t="shared" si="86"/>
        <v>304304</v>
      </c>
      <c r="W135" s="32">
        <v>1250</v>
      </c>
      <c r="X135" s="35">
        <f t="shared" si="87"/>
        <v>304305</v>
      </c>
      <c r="Y135" s="34">
        <f t="shared" si="76"/>
        <v>1250</v>
      </c>
      <c r="Z135">
        <f t="shared" si="62"/>
        <v>10000</v>
      </c>
    </row>
    <row r="136" spans="1:26" ht="14.25" x14ac:dyDescent="0.15">
      <c r="A136" s="39">
        <v>3044</v>
      </c>
      <c r="B136" s="39">
        <v>3</v>
      </c>
      <c r="C136" s="39">
        <v>44</v>
      </c>
      <c r="D136" s="39" t="s">
        <v>190</v>
      </c>
      <c r="E136" t="s">
        <v>17</v>
      </c>
      <c r="F136" s="7"/>
      <c r="G136" s="7"/>
      <c r="H136" s="7"/>
      <c r="I136" s="7" t="s">
        <v>11</v>
      </c>
      <c r="J136" s="7">
        <v>0</v>
      </c>
      <c r="K136" s="7">
        <v>0</v>
      </c>
      <c r="L136" s="10">
        <f t="shared" si="71"/>
        <v>180</v>
      </c>
      <c r="M136" s="7"/>
      <c r="N136" s="11"/>
      <c r="O136" s="30">
        <v>3</v>
      </c>
      <c r="P136" s="33">
        <f t="shared" si="89"/>
        <v>304401</v>
      </c>
      <c r="Q136" s="32">
        <v>2500</v>
      </c>
      <c r="R136" s="35">
        <f t="shared" si="88"/>
        <v>304402</v>
      </c>
      <c r="S136" s="34">
        <v>2500</v>
      </c>
      <c r="T136" s="35">
        <f t="shared" si="85"/>
        <v>304403</v>
      </c>
      <c r="U136" s="34">
        <v>2500</v>
      </c>
      <c r="V136" s="35">
        <f t="shared" si="86"/>
        <v>304404</v>
      </c>
      <c r="W136" s="34">
        <v>2500</v>
      </c>
      <c r="X136" s="35">
        <f t="shared" si="87"/>
        <v>304405</v>
      </c>
      <c r="Y136" s="34">
        <f t="shared" si="76"/>
        <v>0</v>
      </c>
      <c r="Z136">
        <f t="shared" si="62"/>
        <v>10000</v>
      </c>
    </row>
    <row r="137" spans="1:26" ht="14.25" x14ac:dyDescent="0.15">
      <c r="A137" s="39">
        <v>3045</v>
      </c>
      <c r="B137" s="39">
        <v>3</v>
      </c>
      <c r="C137" s="39">
        <v>45</v>
      </c>
      <c r="D137" s="39" t="s">
        <v>191</v>
      </c>
      <c r="E137" t="s">
        <v>17</v>
      </c>
      <c r="F137" s="7"/>
      <c r="G137" s="7"/>
      <c r="H137" s="7"/>
      <c r="I137" s="7" t="s">
        <v>11</v>
      </c>
      <c r="J137" s="7">
        <v>0</v>
      </c>
      <c r="K137" s="7">
        <v>0</v>
      </c>
      <c r="L137" s="10">
        <f t="shared" si="71"/>
        <v>240</v>
      </c>
      <c r="M137" s="7"/>
      <c r="N137" s="11"/>
      <c r="O137" s="30">
        <v>3</v>
      </c>
      <c r="P137" s="33">
        <f t="shared" si="89"/>
        <v>304501</v>
      </c>
      <c r="Q137" s="32">
        <v>5000</v>
      </c>
      <c r="R137" s="35">
        <f t="shared" si="88"/>
        <v>304502</v>
      </c>
      <c r="S137" s="32">
        <v>1250</v>
      </c>
      <c r="T137" s="35">
        <f t="shared" si="85"/>
        <v>304503</v>
      </c>
      <c r="U137" s="32">
        <v>1250</v>
      </c>
      <c r="V137" s="35">
        <f t="shared" si="86"/>
        <v>304504</v>
      </c>
      <c r="W137" s="32">
        <v>1250</v>
      </c>
      <c r="X137" s="35">
        <f t="shared" si="87"/>
        <v>304505</v>
      </c>
      <c r="Y137" s="34">
        <f t="shared" si="76"/>
        <v>1250</v>
      </c>
      <c r="Z137">
        <f t="shared" si="62"/>
        <v>10000</v>
      </c>
    </row>
    <row r="138" spans="1:26" ht="14.25" x14ac:dyDescent="0.15">
      <c r="A138" s="39">
        <v>3046</v>
      </c>
      <c r="B138" s="39">
        <v>3</v>
      </c>
      <c r="C138" s="39">
        <v>46</v>
      </c>
      <c r="D138" s="39" t="s">
        <v>192</v>
      </c>
      <c r="E138" t="s">
        <v>17</v>
      </c>
      <c r="F138" s="7"/>
      <c r="G138" s="7"/>
      <c r="H138" s="7"/>
      <c r="I138" s="7" t="s">
        <v>11</v>
      </c>
      <c r="J138" s="7">
        <v>0</v>
      </c>
      <c r="K138" s="7">
        <v>0</v>
      </c>
      <c r="L138" s="10">
        <f t="shared" si="71"/>
        <v>200</v>
      </c>
      <c r="M138" s="7"/>
      <c r="N138" s="11"/>
      <c r="O138" s="30">
        <v>3</v>
      </c>
      <c r="P138" s="33">
        <f t="shared" si="89"/>
        <v>304601</v>
      </c>
      <c r="Q138" s="32">
        <v>5000</v>
      </c>
      <c r="R138" s="35">
        <f t="shared" si="88"/>
        <v>304602</v>
      </c>
      <c r="S138" s="32">
        <v>1250</v>
      </c>
      <c r="T138" s="35">
        <f t="shared" si="85"/>
        <v>304603</v>
      </c>
      <c r="U138" s="32">
        <v>1250</v>
      </c>
      <c r="V138" s="35">
        <f t="shared" si="86"/>
        <v>304604</v>
      </c>
      <c r="W138" s="32">
        <v>1250</v>
      </c>
      <c r="X138" s="35">
        <f t="shared" si="87"/>
        <v>304605</v>
      </c>
      <c r="Y138" s="34">
        <f t="shared" si="76"/>
        <v>1250</v>
      </c>
      <c r="Z138">
        <f t="shared" si="62"/>
        <v>10000</v>
      </c>
    </row>
    <row r="139" spans="1:26" ht="14.25" x14ac:dyDescent="0.15">
      <c r="A139" s="39">
        <v>3047</v>
      </c>
      <c r="B139" s="39">
        <v>3</v>
      </c>
      <c r="C139" s="39">
        <v>47</v>
      </c>
      <c r="D139" s="39" t="s">
        <v>193</v>
      </c>
      <c r="E139" t="s">
        <v>17</v>
      </c>
      <c r="F139" s="7"/>
      <c r="G139" s="7"/>
      <c r="H139" s="7"/>
      <c r="I139" s="7" t="s">
        <v>11</v>
      </c>
      <c r="J139" s="7">
        <v>0</v>
      </c>
      <c r="K139" s="7">
        <v>0</v>
      </c>
      <c r="L139" s="10">
        <f t="shared" si="71"/>
        <v>200</v>
      </c>
      <c r="M139" s="7"/>
      <c r="N139" s="11"/>
      <c r="O139" s="30">
        <v>3</v>
      </c>
      <c r="P139" s="33">
        <f t="shared" si="89"/>
        <v>304701</v>
      </c>
      <c r="Q139" s="32">
        <v>5000</v>
      </c>
      <c r="R139" s="35">
        <f t="shared" si="88"/>
        <v>304702</v>
      </c>
      <c r="S139" s="32">
        <v>1250</v>
      </c>
      <c r="T139" s="35">
        <f t="shared" si="85"/>
        <v>304703</v>
      </c>
      <c r="U139" s="32">
        <v>1250</v>
      </c>
      <c r="V139" s="35">
        <f t="shared" si="86"/>
        <v>304704</v>
      </c>
      <c r="W139" s="32">
        <v>1250</v>
      </c>
      <c r="X139" s="35">
        <f t="shared" si="87"/>
        <v>304705</v>
      </c>
      <c r="Y139" s="34">
        <f t="shared" si="76"/>
        <v>1250</v>
      </c>
      <c r="Z139">
        <f t="shared" si="62"/>
        <v>10000</v>
      </c>
    </row>
    <row r="140" spans="1:26" ht="14.25" x14ac:dyDescent="0.15">
      <c r="A140" s="39">
        <v>3048</v>
      </c>
      <c r="B140" s="39">
        <v>3</v>
      </c>
      <c r="C140" s="39">
        <v>48</v>
      </c>
      <c r="D140" s="39" t="s">
        <v>194</v>
      </c>
      <c r="E140" t="s">
        <v>17</v>
      </c>
      <c r="F140" s="7"/>
      <c r="G140" s="7"/>
      <c r="H140" s="7"/>
      <c r="I140" s="7" t="s">
        <v>11</v>
      </c>
      <c r="J140" s="7">
        <v>0</v>
      </c>
      <c r="K140" s="7">
        <v>0</v>
      </c>
      <c r="L140" s="10">
        <f t="shared" si="71"/>
        <v>200</v>
      </c>
      <c r="M140" s="7"/>
      <c r="N140" s="11"/>
      <c r="O140" s="30">
        <v>3</v>
      </c>
      <c r="P140" s="33">
        <f t="shared" si="89"/>
        <v>304801</v>
      </c>
      <c r="Q140" s="32">
        <v>5000</v>
      </c>
      <c r="R140" s="35">
        <f t="shared" si="88"/>
        <v>304802</v>
      </c>
      <c r="S140" s="32">
        <v>1250</v>
      </c>
      <c r="T140" s="35">
        <f t="shared" si="85"/>
        <v>304803</v>
      </c>
      <c r="U140" s="32">
        <v>1250</v>
      </c>
      <c r="V140" s="35">
        <f t="shared" si="86"/>
        <v>304804</v>
      </c>
      <c r="W140" s="32">
        <v>1250</v>
      </c>
      <c r="X140" s="35">
        <f t="shared" si="87"/>
        <v>304805</v>
      </c>
      <c r="Y140" s="34">
        <f t="shared" si="76"/>
        <v>1250</v>
      </c>
      <c r="Z140">
        <f t="shared" si="62"/>
        <v>10000</v>
      </c>
    </row>
    <row r="141" spans="1:26" ht="14.25" x14ac:dyDescent="0.15">
      <c r="A141" s="39">
        <v>3049</v>
      </c>
      <c r="B141" s="39">
        <v>3</v>
      </c>
      <c r="C141" s="39">
        <v>49</v>
      </c>
      <c r="D141" s="39" t="s">
        <v>195</v>
      </c>
      <c r="E141" t="s">
        <v>17</v>
      </c>
      <c r="F141" s="7"/>
      <c r="G141" s="7"/>
      <c r="H141" s="7"/>
      <c r="I141" s="7" t="s">
        <v>11</v>
      </c>
      <c r="J141" s="7">
        <v>0</v>
      </c>
      <c r="K141" s="7">
        <v>0</v>
      </c>
      <c r="L141" s="10">
        <f t="shared" si="71"/>
        <v>200</v>
      </c>
      <c r="M141" s="7"/>
      <c r="N141" s="11"/>
      <c r="O141" s="30">
        <v>3</v>
      </c>
      <c r="P141" s="33">
        <f t="shared" si="89"/>
        <v>304901</v>
      </c>
      <c r="Q141" s="32">
        <v>5000</v>
      </c>
      <c r="R141" s="35">
        <f t="shared" si="88"/>
        <v>304902</v>
      </c>
      <c r="S141" s="32">
        <v>2500</v>
      </c>
      <c r="T141" s="35">
        <f t="shared" si="85"/>
        <v>304903</v>
      </c>
      <c r="U141" s="32">
        <v>2500</v>
      </c>
      <c r="V141" s="35">
        <f t="shared" si="86"/>
        <v>304904</v>
      </c>
      <c r="W141" s="32">
        <v>0</v>
      </c>
      <c r="X141" s="35">
        <f t="shared" si="87"/>
        <v>304905</v>
      </c>
      <c r="Y141" s="34">
        <f t="shared" si="76"/>
        <v>0</v>
      </c>
      <c r="Z141">
        <f t="shared" si="62"/>
        <v>10000</v>
      </c>
    </row>
    <row r="142" spans="1:26" ht="14.25" x14ac:dyDescent="0.15">
      <c r="A142" s="39">
        <v>3050</v>
      </c>
      <c r="B142" s="39">
        <v>3</v>
      </c>
      <c r="C142" s="39">
        <v>50</v>
      </c>
      <c r="D142" s="39" t="s">
        <v>196</v>
      </c>
      <c r="E142" t="s">
        <v>17</v>
      </c>
      <c r="F142" s="7"/>
      <c r="G142" s="7"/>
      <c r="H142" s="7"/>
      <c r="I142" s="7" t="s">
        <v>11</v>
      </c>
      <c r="J142" s="7">
        <v>0</v>
      </c>
      <c r="K142" s="7">
        <v>0</v>
      </c>
      <c r="L142" s="10">
        <f t="shared" si="71"/>
        <v>260</v>
      </c>
      <c r="M142" s="7"/>
      <c r="N142" s="11"/>
      <c r="O142" s="30">
        <v>3</v>
      </c>
      <c r="P142" s="33">
        <f t="shared" si="89"/>
        <v>305001</v>
      </c>
      <c r="Q142" s="32">
        <v>6000</v>
      </c>
      <c r="R142" s="35">
        <f t="shared" si="88"/>
        <v>305002</v>
      </c>
      <c r="S142" s="34">
        <v>2000</v>
      </c>
      <c r="T142" s="35">
        <f t="shared" si="85"/>
        <v>305003</v>
      </c>
      <c r="U142" s="34">
        <v>2000</v>
      </c>
      <c r="V142" s="35">
        <f t="shared" si="86"/>
        <v>305004</v>
      </c>
      <c r="W142" s="34">
        <v>0</v>
      </c>
      <c r="X142" s="35">
        <f t="shared" si="87"/>
        <v>305005</v>
      </c>
      <c r="Y142" s="34">
        <f t="shared" si="76"/>
        <v>0</v>
      </c>
      <c r="Z142">
        <f t="shared" si="62"/>
        <v>10000</v>
      </c>
    </row>
    <row r="143" spans="1:26" ht="14.25" x14ac:dyDescent="0.15">
      <c r="A143" s="39">
        <v>3051</v>
      </c>
      <c r="B143" s="39">
        <v>3</v>
      </c>
      <c r="C143" s="39">
        <v>51</v>
      </c>
      <c r="D143" s="39" t="s">
        <v>197</v>
      </c>
      <c r="E143" t="s">
        <v>17</v>
      </c>
      <c r="F143" s="7"/>
      <c r="G143" s="7"/>
      <c r="H143" s="7"/>
      <c r="I143" s="7" t="s">
        <v>11</v>
      </c>
      <c r="J143" s="7">
        <v>0</v>
      </c>
      <c r="K143" s="7">
        <v>0</v>
      </c>
      <c r="L143" s="10">
        <f t="shared" si="71"/>
        <v>220</v>
      </c>
      <c r="M143" s="7"/>
      <c r="N143" s="11"/>
      <c r="O143" s="30">
        <v>3</v>
      </c>
      <c r="P143" s="33">
        <f t="shared" si="89"/>
        <v>305101</v>
      </c>
      <c r="Q143" s="32">
        <v>10000</v>
      </c>
      <c r="R143" s="35">
        <f t="shared" si="88"/>
        <v>305102</v>
      </c>
      <c r="S143" s="32">
        <v>0</v>
      </c>
      <c r="T143" s="35">
        <f t="shared" si="85"/>
        <v>305103</v>
      </c>
      <c r="U143" s="32">
        <v>0</v>
      </c>
      <c r="V143" s="35">
        <f t="shared" si="86"/>
        <v>305104</v>
      </c>
      <c r="W143" s="32">
        <v>0</v>
      </c>
      <c r="X143" s="35">
        <f t="shared" si="87"/>
        <v>305105</v>
      </c>
      <c r="Y143" s="34">
        <f t="shared" si="76"/>
        <v>0</v>
      </c>
      <c r="Z143">
        <f t="shared" si="62"/>
        <v>10000</v>
      </c>
    </row>
    <row r="144" spans="1:26" ht="14.25" x14ac:dyDescent="0.15">
      <c r="A144" s="39">
        <v>3052</v>
      </c>
      <c r="B144" s="39">
        <v>3</v>
      </c>
      <c r="C144" s="39">
        <v>52</v>
      </c>
      <c r="D144" s="39" t="s">
        <v>198</v>
      </c>
      <c r="E144" t="s">
        <v>17</v>
      </c>
      <c r="F144" s="7"/>
      <c r="G144" s="7"/>
      <c r="H144" s="7"/>
      <c r="I144" s="7" t="s">
        <v>11</v>
      </c>
      <c r="J144" s="7">
        <v>0</v>
      </c>
      <c r="K144" s="7">
        <v>0</v>
      </c>
      <c r="L144" s="10">
        <f t="shared" si="71"/>
        <v>220</v>
      </c>
      <c r="M144" s="7"/>
      <c r="N144" s="11"/>
      <c r="O144" s="30">
        <v>3</v>
      </c>
      <c r="P144" s="33">
        <f t="shared" si="89"/>
        <v>305201</v>
      </c>
      <c r="Q144" s="32">
        <v>5000</v>
      </c>
      <c r="R144" s="35">
        <f t="shared" si="88"/>
        <v>305202</v>
      </c>
      <c r="S144" s="32">
        <v>1250</v>
      </c>
      <c r="T144" s="35">
        <f t="shared" si="85"/>
        <v>305203</v>
      </c>
      <c r="U144" s="32">
        <v>1250</v>
      </c>
      <c r="V144" s="35">
        <f t="shared" si="86"/>
        <v>305204</v>
      </c>
      <c r="W144" s="32">
        <v>1250</v>
      </c>
      <c r="X144" s="35">
        <f t="shared" si="87"/>
        <v>305205</v>
      </c>
      <c r="Y144" s="34">
        <f t="shared" si="76"/>
        <v>1250</v>
      </c>
      <c r="Z144">
        <f t="shared" si="62"/>
        <v>10000</v>
      </c>
    </row>
    <row r="145" spans="1:26" ht="14.25" x14ac:dyDescent="0.15">
      <c r="A145" s="39">
        <v>3053</v>
      </c>
      <c r="B145" s="39">
        <v>3</v>
      </c>
      <c r="C145" s="39">
        <v>53</v>
      </c>
      <c r="D145" s="39" t="s">
        <v>199</v>
      </c>
      <c r="E145" t="s">
        <v>17</v>
      </c>
      <c r="F145" s="7"/>
      <c r="G145" s="7"/>
      <c r="H145" s="7"/>
      <c r="I145" s="7" t="s">
        <v>11</v>
      </c>
      <c r="J145" s="7">
        <v>0</v>
      </c>
      <c r="K145" s="7">
        <v>0</v>
      </c>
      <c r="L145" s="10">
        <f t="shared" si="71"/>
        <v>220</v>
      </c>
      <c r="M145" s="7"/>
      <c r="N145" s="11"/>
      <c r="O145" s="30">
        <v>3</v>
      </c>
      <c r="P145" s="33">
        <f t="shared" si="89"/>
        <v>305301</v>
      </c>
      <c r="Q145" s="32">
        <v>5000</v>
      </c>
      <c r="R145" s="35">
        <f t="shared" si="88"/>
        <v>305302</v>
      </c>
      <c r="S145" s="32">
        <v>1250</v>
      </c>
      <c r="T145" s="35">
        <f t="shared" si="85"/>
        <v>305303</v>
      </c>
      <c r="U145" s="32">
        <v>1250</v>
      </c>
      <c r="V145" s="35">
        <f t="shared" si="86"/>
        <v>305304</v>
      </c>
      <c r="W145" s="32">
        <v>1250</v>
      </c>
      <c r="X145" s="35">
        <f t="shared" si="87"/>
        <v>305305</v>
      </c>
      <c r="Y145" s="34">
        <f t="shared" si="76"/>
        <v>1250</v>
      </c>
      <c r="Z145">
        <f t="shared" si="62"/>
        <v>10000</v>
      </c>
    </row>
    <row r="146" spans="1:26" ht="14.25" x14ac:dyDescent="0.15">
      <c r="A146" s="39">
        <v>3054</v>
      </c>
      <c r="B146" s="39">
        <v>3</v>
      </c>
      <c r="C146" s="39">
        <v>54</v>
      </c>
      <c r="D146" s="39" t="s">
        <v>200</v>
      </c>
      <c r="E146" t="s">
        <v>17</v>
      </c>
      <c r="F146" s="7"/>
      <c r="G146" s="7"/>
      <c r="H146" s="7"/>
      <c r="I146" s="7" t="s">
        <v>11</v>
      </c>
      <c r="J146" s="7">
        <v>0</v>
      </c>
      <c r="K146" s="7">
        <v>0</v>
      </c>
      <c r="L146" s="10">
        <f t="shared" si="71"/>
        <v>220</v>
      </c>
      <c r="M146" s="7"/>
      <c r="N146" s="11"/>
      <c r="O146" s="30">
        <v>3</v>
      </c>
      <c r="P146" s="33">
        <f t="shared" si="89"/>
        <v>305401</v>
      </c>
      <c r="Q146" s="32">
        <v>5000</v>
      </c>
      <c r="R146" s="35">
        <f t="shared" si="88"/>
        <v>305402</v>
      </c>
      <c r="S146" s="32">
        <v>1250</v>
      </c>
      <c r="T146" s="35">
        <f t="shared" si="85"/>
        <v>305403</v>
      </c>
      <c r="U146" s="32">
        <v>1250</v>
      </c>
      <c r="V146" s="35">
        <f t="shared" si="86"/>
        <v>305404</v>
      </c>
      <c r="W146" s="32">
        <v>1250</v>
      </c>
      <c r="X146" s="35">
        <f t="shared" si="87"/>
        <v>305405</v>
      </c>
      <c r="Y146" s="34">
        <f t="shared" si="76"/>
        <v>1250</v>
      </c>
      <c r="Z146">
        <f t="shared" si="62"/>
        <v>10000</v>
      </c>
    </row>
    <row r="147" spans="1:26" ht="14.25" x14ac:dyDescent="0.15">
      <c r="A147" s="39">
        <v>3055</v>
      </c>
      <c r="B147" s="39">
        <v>3</v>
      </c>
      <c r="C147" s="39">
        <v>55</v>
      </c>
      <c r="D147" s="39" t="s">
        <v>201</v>
      </c>
      <c r="E147" t="s">
        <v>17</v>
      </c>
      <c r="F147" s="7"/>
      <c r="G147" s="7"/>
      <c r="H147" s="7"/>
      <c r="I147" s="7" t="s">
        <v>11</v>
      </c>
      <c r="J147" s="7">
        <v>0</v>
      </c>
      <c r="K147" s="7">
        <v>0</v>
      </c>
      <c r="L147" s="10">
        <f t="shared" si="71"/>
        <v>280</v>
      </c>
      <c r="M147" s="7"/>
      <c r="N147" s="11"/>
      <c r="O147" s="30">
        <v>3</v>
      </c>
      <c r="P147" s="33">
        <f t="shared" si="89"/>
        <v>305501</v>
      </c>
      <c r="Q147" s="32">
        <v>5000</v>
      </c>
      <c r="R147" s="35">
        <f t="shared" si="88"/>
        <v>305502</v>
      </c>
      <c r="S147" s="32">
        <v>1250</v>
      </c>
      <c r="T147" s="35">
        <f t="shared" si="85"/>
        <v>305503</v>
      </c>
      <c r="U147" s="32">
        <v>1250</v>
      </c>
      <c r="V147" s="35">
        <f t="shared" si="86"/>
        <v>305504</v>
      </c>
      <c r="W147" s="32">
        <v>1250</v>
      </c>
      <c r="X147" s="35">
        <f t="shared" si="87"/>
        <v>305505</v>
      </c>
      <c r="Y147" s="34">
        <f t="shared" si="76"/>
        <v>1250</v>
      </c>
      <c r="Z147">
        <f t="shared" si="62"/>
        <v>10000</v>
      </c>
    </row>
    <row r="148" spans="1:26" ht="14.25" x14ac:dyDescent="0.15">
      <c r="A148" s="39">
        <v>3056</v>
      </c>
      <c r="B148" s="39">
        <v>3</v>
      </c>
      <c r="C148" s="39">
        <v>56</v>
      </c>
      <c r="D148" s="39" t="s">
        <v>202</v>
      </c>
      <c r="E148" t="s">
        <v>17</v>
      </c>
      <c r="F148" s="7"/>
      <c r="G148" s="7"/>
      <c r="H148" s="7"/>
      <c r="I148" s="7" t="s">
        <v>11</v>
      </c>
      <c r="J148" s="7">
        <v>0</v>
      </c>
      <c r="K148" s="7">
        <v>0</v>
      </c>
      <c r="L148" s="10">
        <f t="shared" si="71"/>
        <v>240</v>
      </c>
      <c r="M148" s="7"/>
      <c r="N148" s="11"/>
      <c r="O148" s="30">
        <v>3</v>
      </c>
      <c r="P148" s="33">
        <f t="shared" si="89"/>
        <v>305601</v>
      </c>
      <c r="Q148" s="32">
        <v>2500</v>
      </c>
      <c r="R148" s="35">
        <f t="shared" si="88"/>
        <v>305602</v>
      </c>
      <c r="S148" s="34">
        <v>2500</v>
      </c>
      <c r="T148" s="35">
        <f t="shared" si="85"/>
        <v>305603</v>
      </c>
      <c r="U148" s="34">
        <v>5000</v>
      </c>
      <c r="V148" s="35">
        <f t="shared" si="86"/>
        <v>305604</v>
      </c>
      <c r="W148" s="34">
        <v>0</v>
      </c>
      <c r="X148" s="35">
        <f t="shared" si="87"/>
        <v>305605</v>
      </c>
      <c r="Y148" s="34">
        <f t="shared" si="76"/>
        <v>0</v>
      </c>
      <c r="Z148">
        <f t="shared" si="62"/>
        <v>10000</v>
      </c>
    </row>
    <row r="149" spans="1:26" ht="14.25" x14ac:dyDescent="0.15">
      <c r="A149" s="39">
        <v>3057</v>
      </c>
      <c r="B149" s="39">
        <v>3</v>
      </c>
      <c r="C149" s="39">
        <v>57</v>
      </c>
      <c r="D149" s="39" t="s">
        <v>203</v>
      </c>
      <c r="E149" t="s">
        <v>17</v>
      </c>
      <c r="F149" s="7"/>
      <c r="G149" s="7"/>
      <c r="H149" s="7"/>
      <c r="I149" s="7" t="s">
        <v>11</v>
      </c>
      <c r="J149" s="7">
        <v>0</v>
      </c>
      <c r="K149" s="7">
        <v>0</v>
      </c>
      <c r="L149" s="10">
        <f t="shared" si="71"/>
        <v>240</v>
      </c>
      <c r="M149" s="7"/>
      <c r="N149" s="11"/>
      <c r="O149" s="30">
        <v>3</v>
      </c>
      <c r="P149" s="33">
        <f t="shared" si="89"/>
        <v>305701</v>
      </c>
      <c r="Q149" s="32">
        <v>5000</v>
      </c>
      <c r="R149" s="35">
        <f t="shared" si="88"/>
        <v>305702</v>
      </c>
      <c r="S149" s="34">
        <v>2500</v>
      </c>
      <c r="T149" s="35">
        <f t="shared" si="85"/>
        <v>305703</v>
      </c>
      <c r="U149" s="34">
        <v>2500</v>
      </c>
      <c r="V149" s="35">
        <f t="shared" si="86"/>
        <v>305704</v>
      </c>
      <c r="W149" s="34">
        <v>0</v>
      </c>
      <c r="X149" s="35">
        <f t="shared" si="87"/>
        <v>305705</v>
      </c>
      <c r="Y149" s="34">
        <f t="shared" si="76"/>
        <v>0</v>
      </c>
      <c r="Z149">
        <f t="shared" si="62"/>
        <v>10000</v>
      </c>
    </row>
    <row r="150" spans="1:26" ht="14.25" x14ac:dyDescent="0.15">
      <c r="A150" s="39">
        <v>3058</v>
      </c>
      <c r="B150" s="39">
        <v>3</v>
      </c>
      <c r="C150" s="39">
        <v>58</v>
      </c>
      <c r="D150" s="39" t="s">
        <v>204</v>
      </c>
      <c r="E150" t="s">
        <v>17</v>
      </c>
      <c r="F150" s="7"/>
      <c r="G150" s="7"/>
      <c r="H150" s="7"/>
      <c r="I150" s="7" t="s">
        <v>11</v>
      </c>
      <c r="J150" s="7">
        <v>0</v>
      </c>
      <c r="K150" s="7">
        <v>0</v>
      </c>
      <c r="L150" s="10">
        <f t="shared" si="71"/>
        <v>240</v>
      </c>
      <c r="M150" s="7"/>
      <c r="N150" s="11"/>
      <c r="O150" s="30">
        <v>3</v>
      </c>
      <c r="P150" s="33">
        <f t="shared" si="89"/>
        <v>305801</v>
      </c>
      <c r="Q150" s="32">
        <v>5000</v>
      </c>
      <c r="R150" s="35">
        <f t="shared" si="88"/>
        <v>305802</v>
      </c>
      <c r="S150" s="32">
        <v>5000</v>
      </c>
      <c r="T150" s="35">
        <f t="shared" si="85"/>
        <v>305803</v>
      </c>
      <c r="U150" s="32">
        <v>0</v>
      </c>
      <c r="V150" s="35">
        <f t="shared" si="86"/>
        <v>305804</v>
      </c>
      <c r="W150" s="32">
        <v>0</v>
      </c>
      <c r="X150" s="35">
        <f t="shared" si="87"/>
        <v>305805</v>
      </c>
      <c r="Y150" s="34">
        <f t="shared" si="76"/>
        <v>0</v>
      </c>
      <c r="Z150">
        <f t="shared" si="62"/>
        <v>10000</v>
      </c>
    </row>
    <row r="151" spans="1:26" ht="14.25" x14ac:dyDescent="0.15">
      <c r="A151" s="39">
        <v>3059</v>
      </c>
      <c r="B151" s="39">
        <v>3</v>
      </c>
      <c r="C151" s="39">
        <v>59</v>
      </c>
      <c r="D151" s="39" t="s">
        <v>205</v>
      </c>
      <c r="E151" t="s">
        <v>17</v>
      </c>
      <c r="F151" s="7"/>
      <c r="G151" s="7"/>
      <c r="H151" s="7"/>
      <c r="I151" s="7" t="s">
        <v>11</v>
      </c>
      <c r="J151" s="7">
        <v>0</v>
      </c>
      <c r="K151" s="7">
        <v>0</v>
      </c>
      <c r="L151" s="10">
        <f t="shared" si="71"/>
        <v>240</v>
      </c>
      <c r="M151" s="7"/>
      <c r="N151" s="11"/>
      <c r="O151" s="30">
        <v>3</v>
      </c>
      <c r="P151" s="33">
        <f t="shared" si="89"/>
        <v>305901</v>
      </c>
      <c r="Q151" s="32">
        <v>5000</v>
      </c>
      <c r="R151" s="35">
        <f t="shared" si="88"/>
        <v>305902</v>
      </c>
      <c r="S151" s="34">
        <v>1250</v>
      </c>
      <c r="T151" s="35">
        <f t="shared" si="85"/>
        <v>305903</v>
      </c>
      <c r="U151" s="34">
        <v>1250</v>
      </c>
      <c r="V151" s="35">
        <f t="shared" si="86"/>
        <v>305904</v>
      </c>
      <c r="W151" s="34">
        <v>1250</v>
      </c>
      <c r="X151" s="35">
        <f t="shared" si="87"/>
        <v>305905</v>
      </c>
      <c r="Y151" s="34">
        <f t="shared" si="76"/>
        <v>1250</v>
      </c>
      <c r="Z151">
        <f t="shared" si="62"/>
        <v>10000</v>
      </c>
    </row>
    <row r="152" spans="1:26" ht="14.25" x14ac:dyDescent="0.15">
      <c r="A152" s="39">
        <v>3060</v>
      </c>
      <c r="B152" s="39">
        <v>3</v>
      </c>
      <c r="C152" s="39">
        <v>60</v>
      </c>
      <c r="D152" s="39" t="s">
        <v>206</v>
      </c>
      <c r="E152" t="s">
        <v>17</v>
      </c>
      <c r="F152" s="7"/>
      <c r="G152" s="7"/>
      <c r="H152" s="7"/>
      <c r="I152" s="7" t="s">
        <v>11</v>
      </c>
      <c r="J152" s="7">
        <v>0</v>
      </c>
      <c r="K152" s="7">
        <v>0</v>
      </c>
      <c r="L152" s="10">
        <f t="shared" si="71"/>
        <v>300</v>
      </c>
      <c r="M152" s="7"/>
      <c r="N152" s="11"/>
      <c r="O152" s="30">
        <v>3</v>
      </c>
      <c r="P152" s="33">
        <f t="shared" si="89"/>
        <v>306001</v>
      </c>
      <c r="Q152" s="32">
        <v>5000</v>
      </c>
      <c r="R152" s="35">
        <f t="shared" si="88"/>
        <v>306002</v>
      </c>
      <c r="S152" s="34">
        <v>2500</v>
      </c>
      <c r="T152" s="35">
        <f t="shared" si="85"/>
        <v>306003</v>
      </c>
      <c r="U152" s="34">
        <v>2500</v>
      </c>
      <c r="V152" s="35">
        <f t="shared" si="86"/>
        <v>306004</v>
      </c>
      <c r="W152" s="34">
        <v>0</v>
      </c>
      <c r="X152" s="35">
        <f t="shared" si="87"/>
        <v>306005</v>
      </c>
      <c r="Y152" s="34">
        <f t="shared" si="76"/>
        <v>0</v>
      </c>
      <c r="Z152">
        <f t="shared" si="62"/>
        <v>10000</v>
      </c>
    </row>
    <row r="153" spans="1:26" x14ac:dyDescent="0.15">
      <c r="A153" s="39">
        <v>3061</v>
      </c>
      <c r="B153" s="39">
        <v>3</v>
      </c>
      <c r="C153" s="39">
        <v>61</v>
      </c>
      <c r="D153" s="39" t="s">
        <v>207</v>
      </c>
      <c r="E153" t="s">
        <v>17</v>
      </c>
      <c r="F153" s="7"/>
      <c r="G153" s="7"/>
      <c r="H153" s="7"/>
      <c r="I153" s="7" t="s">
        <v>11</v>
      </c>
      <c r="J153" s="7">
        <v>0</v>
      </c>
      <c r="K153" s="7">
        <v>0</v>
      </c>
      <c r="L153" s="10">
        <f t="shared" si="71"/>
        <v>260</v>
      </c>
      <c r="M153" s="7"/>
      <c r="N153" s="11"/>
      <c r="O153" s="30">
        <v>3</v>
      </c>
      <c r="P153" s="33">
        <f t="shared" si="89"/>
        <v>306101</v>
      </c>
      <c r="Q153" s="34">
        <v>5000</v>
      </c>
      <c r="R153" s="35">
        <f>P153+1</f>
        <v>306102</v>
      </c>
      <c r="S153" s="34">
        <v>1250</v>
      </c>
      <c r="T153" s="35">
        <f>R153+1</f>
        <v>306103</v>
      </c>
      <c r="U153" s="34">
        <v>1250</v>
      </c>
      <c r="V153" s="35">
        <f>T153+1</f>
        <v>306104</v>
      </c>
      <c r="W153" s="34">
        <v>1250</v>
      </c>
      <c r="X153" s="35">
        <f>V153+1</f>
        <v>306105</v>
      </c>
      <c r="Y153" s="34">
        <f>10000-Q153-S153-U153-W153</f>
        <v>1250</v>
      </c>
      <c r="Z153">
        <f t="shared" si="62"/>
        <v>10000</v>
      </c>
    </row>
    <row r="154" spans="1:26" x14ac:dyDescent="0.15">
      <c r="A154" s="39">
        <v>3062</v>
      </c>
      <c r="B154" s="39">
        <v>3</v>
      </c>
      <c r="C154" s="39">
        <v>62</v>
      </c>
      <c r="D154" s="39" t="s">
        <v>208</v>
      </c>
      <c r="E154" t="s">
        <v>17</v>
      </c>
      <c r="F154" s="7"/>
      <c r="G154" s="7"/>
      <c r="H154" s="7"/>
      <c r="I154" s="7" t="s">
        <v>11</v>
      </c>
      <c r="J154" s="7">
        <v>0</v>
      </c>
      <c r="K154" s="7">
        <v>0</v>
      </c>
      <c r="L154" s="10">
        <f t="shared" si="71"/>
        <v>260</v>
      </c>
      <c r="M154" s="7"/>
      <c r="N154" s="11"/>
      <c r="O154" s="30">
        <v>3</v>
      </c>
      <c r="P154" s="33">
        <f t="shared" si="89"/>
        <v>306201</v>
      </c>
      <c r="Q154" s="34">
        <v>5000</v>
      </c>
      <c r="R154" s="35">
        <f>P154+1</f>
        <v>306202</v>
      </c>
      <c r="S154" s="34">
        <v>1250</v>
      </c>
      <c r="T154" s="35">
        <f>R154+1</f>
        <v>306203</v>
      </c>
      <c r="U154" s="34">
        <v>1250</v>
      </c>
      <c r="V154" s="35">
        <f>T154+1</f>
        <v>306204</v>
      </c>
      <c r="W154" s="34">
        <v>1250</v>
      </c>
      <c r="X154" s="35">
        <f>V154+1</f>
        <v>306205</v>
      </c>
      <c r="Y154" s="34">
        <f t="shared" ref="Y154:Y182" si="90">10000-Q154-S154-U154-W154</f>
        <v>1250</v>
      </c>
      <c r="Z154">
        <f t="shared" si="62"/>
        <v>10000</v>
      </c>
    </row>
    <row r="155" spans="1:26" x14ac:dyDescent="0.15">
      <c r="A155" s="39">
        <v>3063</v>
      </c>
      <c r="B155" s="39">
        <v>3</v>
      </c>
      <c r="C155" s="39">
        <v>63</v>
      </c>
      <c r="D155" s="39" t="s">
        <v>209</v>
      </c>
      <c r="E155" t="s">
        <v>17</v>
      </c>
      <c r="F155" s="7"/>
      <c r="G155" s="7"/>
      <c r="H155" s="7"/>
      <c r="I155" s="7" t="s">
        <v>11</v>
      </c>
      <c r="J155" s="7">
        <v>0</v>
      </c>
      <c r="K155" s="7">
        <v>0</v>
      </c>
      <c r="L155" s="10">
        <f t="shared" si="71"/>
        <v>260</v>
      </c>
      <c r="M155" s="7"/>
      <c r="N155" s="11"/>
      <c r="O155" s="30">
        <v>3</v>
      </c>
      <c r="P155" s="33">
        <f t="shared" si="89"/>
        <v>306301</v>
      </c>
      <c r="Q155" s="34">
        <v>5000</v>
      </c>
      <c r="R155" s="35">
        <f>P155+1</f>
        <v>306302</v>
      </c>
      <c r="S155" s="34">
        <v>1250</v>
      </c>
      <c r="T155" s="35">
        <f>R155+1</f>
        <v>306303</v>
      </c>
      <c r="U155" s="34">
        <v>1250</v>
      </c>
      <c r="V155" s="35">
        <f>T155+1</f>
        <v>306304</v>
      </c>
      <c r="W155" s="34">
        <v>1250</v>
      </c>
      <c r="X155" s="35">
        <f>V155+1</f>
        <v>306305</v>
      </c>
      <c r="Y155" s="34">
        <f t="shared" si="90"/>
        <v>1250</v>
      </c>
      <c r="Z155">
        <f t="shared" si="62"/>
        <v>10000</v>
      </c>
    </row>
    <row r="156" spans="1:26" x14ac:dyDescent="0.15">
      <c r="A156" s="39">
        <v>3064</v>
      </c>
      <c r="B156" s="39">
        <v>3</v>
      </c>
      <c r="C156" s="39">
        <v>64</v>
      </c>
      <c r="D156" s="39" t="s">
        <v>210</v>
      </c>
      <c r="E156" t="s">
        <v>17</v>
      </c>
      <c r="F156" s="7"/>
      <c r="G156" s="7"/>
      <c r="H156" s="7"/>
      <c r="I156" s="7" t="s">
        <v>11</v>
      </c>
      <c r="J156" s="7">
        <v>0</v>
      </c>
      <c r="K156" s="7">
        <v>0</v>
      </c>
      <c r="L156" s="10">
        <f t="shared" si="71"/>
        <v>260</v>
      </c>
      <c r="M156" s="7"/>
      <c r="N156" s="11"/>
      <c r="O156" s="30">
        <v>3</v>
      </c>
      <c r="P156" s="33">
        <f t="shared" si="89"/>
        <v>306401</v>
      </c>
      <c r="Q156" s="34">
        <v>5000</v>
      </c>
      <c r="R156" s="35">
        <f t="shared" ref="R156" si="91">P156+1</f>
        <v>306402</v>
      </c>
      <c r="S156" s="34">
        <v>1250</v>
      </c>
      <c r="T156" s="35">
        <f t="shared" ref="T156" si="92">R156+1</f>
        <v>306403</v>
      </c>
      <c r="U156" s="34">
        <v>1250</v>
      </c>
      <c r="V156" s="35">
        <f t="shared" ref="V156" si="93">T156+1</f>
        <v>306404</v>
      </c>
      <c r="W156" s="34">
        <v>1250</v>
      </c>
      <c r="X156" s="35">
        <f t="shared" ref="X156" si="94">V156+1</f>
        <v>306405</v>
      </c>
      <c r="Y156" s="34">
        <f t="shared" si="90"/>
        <v>1250</v>
      </c>
      <c r="Z156">
        <f t="shared" si="62"/>
        <v>10000</v>
      </c>
    </row>
    <row r="157" spans="1:26" x14ac:dyDescent="0.15">
      <c r="A157" s="39">
        <v>3065</v>
      </c>
      <c r="B157" s="39">
        <v>3</v>
      </c>
      <c r="C157" s="39">
        <v>65</v>
      </c>
      <c r="D157" s="39" t="s">
        <v>211</v>
      </c>
      <c r="E157" t="s">
        <v>17</v>
      </c>
      <c r="F157" s="7"/>
      <c r="G157" s="7"/>
      <c r="H157" s="7"/>
      <c r="I157" s="7" t="s">
        <v>11</v>
      </c>
      <c r="J157" s="7">
        <v>0</v>
      </c>
      <c r="K157" s="7">
        <v>0</v>
      </c>
      <c r="L157" s="10">
        <f t="shared" si="71"/>
        <v>320</v>
      </c>
      <c r="M157" s="7"/>
      <c r="N157" s="11"/>
      <c r="O157" s="30">
        <v>3</v>
      </c>
      <c r="P157" s="33">
        <f t="shared" si="89"/>
        <v>306501</v>
      </c>
      <c r="Q157" s="34">
        <v>2500</v>
      </c>
      <c r="R157" s="35">
        <f>P157+1</f>
        <v>306502</v>
      </c>
      <c r="S157" s="34">
        <v>2500</v>
      </c>
      <c r="T157" s="35">
        <f>R157+1</f>
        <v>306503</v>
      </c>
      <c r="U157" s="34">
        <v>5000</v>
      </c>
      <c r="V157" s="35">
        <f>T157+1</f>
        <v>306504</v>
      </c>
      <c r="W157" s="34">
        <v>0</v>
      </c>
      <c r="X157" s="35">
        <f>V157+1</f>
        <v>306505</v>
      </c>
      <c r="Y157" s="34">
        <f t="shared" si="90"/>
        <v>0</v>
      </c>
      <c r="Z157">
        <f t="shared" si="62"/>
        <v>10000</v>
      </c>
    </row>
    <row r="158" spans="1:26" ht="14.25" x14ac:dyDescent="0.15">
      <c r="A158" s="39">
        <v>3066</v>
      </c>
      <c r="B158" s="39">
        <v>3</v>
      </c>
      <c r="C158" s="39">
        <v>66</v>
      </c>
      <c r="D158" s="39" t="s">
        <v>212</v>
      </c>
      <c r="E158" t="s">
        <v>17</v>
      </c>
      <c r="F158" s="7"/>
      <c r="G158" s="7"/>
      <c r="H158" s="7"/>
      <c r="I158" s="7" t="s">
        <v>11</v>
      </c>
      <c r="J158" s="7">
        <v>0</v>
      </c>
      <c r="K158" s="7">
        <v>0</v>
      </c>
      <c r="L158" s="10">
        <f t="shared" si="71"/>
        <v>280</v>
      </c>
      <c r="M158" s="7"/>
      <c r="N158" s="11"/>
      <c r="O158" s="30">
        <v>3</v>
      </c>
      <c r="P158" s="33">
        <f t="shared" si="89"/>
        <v>306601</v>
      </c>
      <c r="Q158" s="32">
        <v>2500</v>
      </c>
      <c r="R158" s="35">
        <f t="shared" ref="R158" si="95">P158+1</f>
        <v>306602</v>
      </c>
      <c r="S158" s="34">
        <v>2500</v>
      </c>
      <c r="T158" s="35">
        <f t="shared" ref="T158" si="96">R158+1</f>
        <v>306603</v>
      </c>
      <c r="U158" s="34">
        <v>2500</v>
      </c>
      <c r="V158" s="35">
        <f t="shared" ref="V158" si="97">T158+1</f>
        <v>306604</v>
      </c>
      <c r="W158" s="34">
        <v>2500</v>
      </c>
      <c r="X158" s="35">
        <f t="shared" ref="X158" si="98">V158+1</f>
        <v>306605</v>
      </c>
      <c r="Y158" s="34">
        <f t="shared" si="90"/>
        <v>0</v>
      </c>
      <c r="Z158">
        <f t="shared" ref="Z158:Z192" si="99">Q158+S158+U158+W158+Y158</f>
        <v>10000</v>
      </c>
    </row>
    <row r="159" spans="1:26" x14ac:dyDescent="0.15">
      <c r="A159" s="39">
        <v>3067</v>
      </c>
      <c r="B159" s="39">
        <v>3</v>
      </c>
      <c r="C159" s="39">
        <v>67</v>
      </c>
      <c r="D159" s="39" t="s">
        <v>213</v>
      </c>
      <c r="E159" t="s">
        <v>17</v>
      </c>
      <c r="F159" s="7"/>
      <c r="G159" s="7"/>
      <c r="H159" s="7"/>
      <c r="I159" s="7" t="s">
        <v>11</v>
      </c>
      <c r="J159" s="7">
        <v>0</v>
      </c>
      <c r="K159" s="7">
        <v>0</v>
      </c>
      <c r="L159" s="10">
        <f t="shared" si="71"/>
        <v>280</v>
      </c>
      <c r="M159" s="7"/>
      <c r="N159" s="11"/>
      <c r="O159" s="30">
        <v>3</v>
      </c>
      <c r="P159" s="33">
        <f t="shared" si="89"/>
        <v>306701</v>
      </c>
      <c r="Q159" s="34">
        <v>5000</v>
      </c>
      <c r="R159" s="35">
        <f>P159+1</f>
        <v>306702</v>
      </c>
      <c r="S159" s="34">
        <v>1250</v>
      </c>
      <c r="T159" s="35">
        <f>R159+1</f>
        <v>306703</v>
      </c>
      <c r="U159" s="34">
        <v>1250</v>
      </c>
      <c r="V159" s="35">
        <f>T159+1</f>
        <v>306704</v>
      </c>
      <c r="W159" s="34">
        <v>1250</v>
      </c>
      <c r="X159" s="35">
        <f>V159+1</f>
        <v>306705</v>
      </c>
      <c r="Y159" s="34">
        <f t="shared" si="90"/>
        <v>1250</v>
      </c>
      <c r="Z159">
        <f t="shared" si="99"/>
        <v>10000</v>
      </c>
    </row>
    <row r="160" spans="1:26" ht="14.25" x14ac:dyDescent="0.15">
      <c r="A160" s="39">
        <v>3068</v>
      </c>
      <c r="B160" s="39">
        <v>3</v>
      </c>
      <c r="C160" s="39">
        <v>68</v>
      </c>
      <c r="D160" s="39" t="s">
        <v>214</v>
      </c>
      <c r="E160" t="s">
        <v>17</v>
      </c>
      <c r="F160" s="7"/>
      <c r="G160" s="7"/>
      <c r="H160" s="7"/>
      <c r="I160" s="7" t="s">
        <v>11</v>
      </c>
      <c r="J160" s="7">
        <v>0</v>
      </c>
      <c r="K160" s="7">
        <v>0</v>
      </c>
      <c r="L160" s="10">
        <f t="shared" si="71"/>
        <v>280</v>
      </c>
      <c r="M160" s="7"/>
      <c r="N160" s="11"/>
      <c r="O160" s="30">
        <v>3</v>
      </c>
      <c r="P160" s="33">
        <f t="shared" si="89"/>
        <v>306801</v>
      </c>
      <c r="Q160" s="34">
        <v>5000</v>
      </c>
      <c r="R160" s="35">
        <f>P160+1</f>
        <v>306802</v>
      </c>
      <c r="S160" s="34">
        <v>2500</v>
      </c>
      <c r="T160" s="35">
        <f t="shared" ref="T160:T182" si="100">R160+1</f>
        <v>306803</v>
      </c>
      <c r="U160" s="32">
        <v>2500</v>
      </c>
      <c r="V160" s="35">
        <f t="shared" ref="V160:V182" si="101">T160+1</f>
        <v>306804</v>
      </c>
      <c r="W160" s="32">
        <v>0</v>
      </c>
      <c r="X160" s="35">
        <f t="shared" ref="X160:X182" si="102">V160+1</f>
        <v>306805</v>
      </c>
      <c r="Y160" s="34">
        <f t="shared" si="90"/>
        <v>0</v>
      </c>
      <c r="Z160">
        <f t="shared" si="99"/>
        <v>10000</v>
      </c>
    </row>
    <row r="161" spans="1:26" ht="14.25" x14ac:dyDescent="0.15">
      <c r="A161" s="39">
        <v>3069</v>
      </c>
      <c r="B161" s="39">
        <v>3</v>
      </c>
      <c r="C161" s="39">
        <v>69</v>
      </c>
      <c r="D161" s="39" t="s">
        <v>215</v>
      </c>
      <c r="E161" t="s">
        <v>17</v>
      </c>
      <c r="F161" s="7"/>
      <c r="G161" s="7"/>
      <c r="H161" s="7"/>
      <c r="I161" s="7" t="s">
        <v>11</v>
      </c>
      <c r="J161" s="7">
        <v>0</v>
      </c>
      <c r="K161" s="7">
        <v>0</v>
      </c>
      <c r="L161" s="10">
        <f t="shared" si="71"/>
        <v>280</v>
      </c>
      <c r="M161" s="7"/>
      <c r="N161" s="11"/>
      <c r="O161" s="30">
        <v>3</v>
      </c>
      <c r="P161" s="33">
        <f t="shared" si="89"/>
        <v>306901</v>
      </c>
      <c r="Q161" s="32">
        <v>5000</v>
      </c>
      <c r="R161" s="35">
        <f t="shared" ref="R161:R182" si="103">P161+1</f>
        <v>306902</v>
      </c>
      <c r="S161" s="34">
        <v>1250</v>
      </c>
      <c r="T161" s="35">
        <f t="shared" si="100"/>
        <v>306903</v>
      </c>
      <c r="U161" s="34">
        <v>1250</v>
      </c>
      <c r="V161" s="35">
        <f t="shared" si="101"/>
        <v>306904</v>
      </c>
      <c r="W161" s="34">
        <v>1250</v>
      </c>
      <c r="X161" s="35">
        <f t="shared" si="102"/>
        <v>306905</v>
      </c>
      <c r="Y161" s="34">
        <f t="shared" si="90"/>
        <v>1250</v>
      </c>
      <c r="Z161">
        <f t="shared" si="99"/>
        <v>10000</v>
      </c>
    </row>
    <row r="162" spans="1:26" ht="14.25" x14ac:dyDescent="0.15">
      <c r="A162" s="39">
        <v>3070</v>
      </c>
      <c r="B162" s="39">
        <v>3</v>
      </c>
      <c r="C162" s="39">
        <v>70</v>
      </c>
      <c r="D162" s="39" t="s">
        <v>216</v>
      </c>
      <c r="E162" t="s">
        <v>17</v>
      </c>
      <c r="F162" s="7"/>
      <c r="G162" s="7"/>
      <c r="H162" s="7"/>
      <c r="I162" s="7" t="s">
        <v>11</v>
      </c>
      <c r="J162" s="7">
        <v>0</v>
      </c>
      <c r="K162" s="7">
        <v>0</v>
      </c>
      <c r="L162" s="10">
        <f t="shared" si="71"/>
        <v>340</v>
      </c>
      <c r="M162" s="7"/>
      <c r="N162" s="11"/>
      <c r="O162" s="30">
        <v>3</v>
      </c>
      <c r="P162" s="33">
        <f t="shared" si="89"/>
        <v>307001</v>
      </c>
      <c r="Q162" s="32">
        <v>3000</v>
      </c>
      <c r="R162" s="35">
        <f t="shared" si="103"/>
        <v>307002</v>
      </c>
      <c r="S162" s="34">
        <v>4000</v>
      </c>
      <c r="T162" s="35">
        <f t="shared" si="100"/>
        <v>307003</v>
      </c>
      <c r="U162" s="34">
        <v>3000</v>
      </c>
      <c r="V162" s="35">
        <f t="shared" si="101"/>
        <v>307004</v>
      </c>
      <c r="W162" s="34">
        <v>0</v>
      </c>
      <c r="X162" s="35">
        <f t="shared" si="102"/>
        <v>307005</v>
      </c>
      <c r="Y162" s="34">
        <f t="shared" si="90"/>
        <v>0</v>
      </c>
      <c r="Z162">
        <f t="shared" si="99"/>
        <v>10000</v>
      </c>
    </row>
    <row r="163" spans="1:26" ht="14.25" x14ac:dyDescent="0.15">
      <c r="A163" s="39">
        <v>3071</v>
      </c>
      <c r="B163" s="39">
        <v>3</v>
      </c>
      <c r="C163" s="39">
        <v>71</v>
      </c>
      <c r="D163" s="39" t="s">
        <v>217</v>
      </c>
      <c r="E163" t="s">
        <v>17</v>
      </c>
      <c r="F163" s="7"/>
      <c r="G163" s="7"/>
      <c r="H163" s="7"/>
      <c r="I163" s="7" t="s">
        <v>11</v>
      </c>
      <c r="J163" s="7">
        <v>0</v>
      </c>
      <c r="K163" s="7">
        <v>0</v>
      </c>
      <c r="L163" s="10">
        <f t="shared" ref="L163:L192" si="104">L158+20</f>
        <v>300</v>
      </c>
      <c r="M163" s="7"/>
      <c r="N163" s="11"/>
      <c r="O163" s="30">
        <v>3</v>
      </c>
      <c r="P163" s="33">
        <f t="shared" si="89"/>
        <v>307101</v>
      </c>
      <c r="Q163" s="32">
        <v>5000</v>
      </c>
      <c r="R163" s="35">
        <f t="shared" si="103"/>
        <v>307102</v>
      </c>
      <c r="S163" s="32">
        <v>1250</v>
      </c>
      <c r="T163" s="35">
        <f t="shared" si="100"/>
        <v>307103</v>
      </c>
      <c r="U163" s="32">
        <v>1250</v>
      </c>
      <c r="V163" s="35">
        <f t="shared" si="101"/>
        <v>307104</v>
      </c>
      <c r="W163" s="32">
        <v>1250</v>
      </c>
      <c r="X163" s="35">
        <f t="shared" si="102"/>
        <v>307105</v>
      </c>
      <c r="Y163" s="34">
        <f t="shared" si="90"/>
        <v>1250</v>
      </c>
      <c r="Z163">
        <f t="shared" si="99"/>
        <v>10000</v>
      </c>
    </row>
    <row r="164" spans="1:26" ht="14.25" x14ac:dyDescent="0.15">
      <c r="A164" s="39">
        <v>3072</v>
      </c>
      <c r="B164" s="39">
        <v>3</v>
      </c>
      <c r="C164" s="39">
        <v>72</v>
      </c>
      <c r="D164" s="39" t="s">
        <v>218</v>
      </c>
      <c r="E164" t="s">
        <v>17</v>
      </c>
      <c r="F164" s="7"/>
      <c r="G164" s="7"/>
      <c r="H164" s="7"/>
      <c r="I164" s="7" t="s">
        <v>11</v>
      </c>
      <c r="J164" s="7">
        <v>0</v>
      </c>
      <c r="K164" s="7">
        <v>0</v>
      </c>
      <c r="L164" s="10">
        <f t="shared" si="104"/>
        <v>300</v>
      </c>
      <c r="M164" s="7"/>
      <c r="N164" s="11"/>
      <c r="O164" s="30">
        <v>3</v>
      </c>
      <c r="P164" s="33">
        <f t="shared" si="89"/>
        <v>307201</v>
      </c>
      <c r="Q164" s="32">
        <v>5000</v>
      </c>
      <c r="R164" s="35">
        <f t="shared" si="103"/>
        <v>307202</v>
      </c>
      <c r="S164" s="32">
        <v>1250</v>
      </c>
      <c r="T164" s="35">
        <f t="shared" si="100"/>
        <v>307203</v>
      </c>
      <c r="U164" s="32">
        <v>1250</v>
      </c>
      <c r="V164" s="35">
        <f t="shared" si="101"/>
        <v>307204</v>
      </c>
      <c r="W164" s="32">
        <v>1250</v>
      </c>
      <c r="X164" s="35">
        <f t="shared" si="102"/>
        <v>307205</v>
      </c>
      <c r="Y164" s="34">
        <f t="shared" si="90"/>
        <v>1250</v>
      </c>
      <c r="Z164">
        <f t="shared" si="99"/>
        <v>10000</v>
      </c>
    </row>
    <row r="165" spans="1:26" ht="14.25" x14ac:dyDescent="0.15">
      <c r="A165" s="39">
        <v>3073</v>
      </c>
      <c r="B165" s="39">
        <v>3</v>
      </c>
      <c r="C165" s="39">
        <v>73</v>
      </c>
      <c r="D165" s="39" t="s">
        <v>219</v>
      </c>
      <c r="E165" t="s">
        <v>17</v>
      </c>
      <c r="F165" s="7"/>
      <c r="G165" s="7"/>
      <c r="H165" s="7"/>
      <c r="I165" s="7" t="s">
        <v>11</v>
      </c>
      <c r="J165" s="7">
        <v>0</v>
      </c>
      <c r="K165" s="7">
        <v>0</v>
      </c>
      <c r="L165" s="10">
        <f t="shared" si="104"/>
        <v>300</v>
      </c>
      <c r="M165" s="7"/>
      <c r="N165" s="11"/>
      <c r="O165" s="30">
        <v>3</v>
      </c>
      <c r="P165" s="33">
        <f t="shared" si="89"/>
        <v>307301</v>
      </c>
      <c r="Q165" s="32">
        <v>5000</v>
      </c>
      <c r="R165" s="35">
        <f t="shared" si="103"/>
        <v>307302</v>
      </c>
      <c r="S165" s="32">
        <v>1250</v>
      </c>
      <c r="T165" s="35">
        <f t="shared" si="100"/>
        <v>307303</v>
      </c>
      <c r="U165" s="32">
        <v>1250</v>
      </c>
      <c r="V165" s="35">
        <f t="shared" si="101"/>
        <v>307304</v>
      </c>
      <c r="W165" s="32">
        <v>1250</v>
      </c>
      <c r="X165" s="35">
        <f t="shared" si="102"/>
        <v>307305</v>
      </c>
      <c r="Y165" s="34">
        <f t="shared" si="90"/>
        <v>1250</v>
      </c>
      <c r="Z165">
        <f t="shared" si="99"/>
        <v>10000</v>
      </c>
    </row>
    <row r="166" spans="1:26" ht="14.25" x14ac:dyDescent="0.15">
      <c r="A166" s="39">
        <v>3074</v>
      </c>
      <c r="B166" s="39">
        <v>3</v>
      </c>
      <c r="C166" s="39">
        <v>74</v>
      </c>
      <c r="D166" s="39" t="s">
        <v>220</v>
      </c>
      <c r="E166" t="s">
        <v>17</v>
      </c>
      <c r="F166" s="7"/>
      <c r="G166" s="7"/>
      <c r="H166" s="7"/>
      <c r="I166" s="7" t="s">
        <v>11</v>
      </c>
      <c r="J166" s="7">
        <v>0</v>
      </c>
      <c r="K166" s="7">
        <v>0</v>
      </c>
      <c r="L166" s="10">
        <f t="shared" si="104"/>
        <v>300</v>
      </c>
      <c r="M166" s="7"/>
      <c r="N166" s="11"/>
      <c r="O166" s="30">
        <v>3</v>
      </c>
      <c r="P166" s="33">
        <f t="shared" si="89"/>
        <v>307401</v>
      </c>
      <c r="Q166" s="32">
        <v>5000</v>
      </c>
      <c r="R166" s="35">
        <f t="shared" si="103"/>
        <v>307402</v>
      </c>
      <c r="S166" s="32">
        <v>1250</v>
      </c>
      <c r="T166" s="35">
        <f t="shared" si="100"/>
        <v>307403</v>
      </c>
      <c r="U166" s="32">
        <v>1250</v>
      </c>
      <c r="V166" s="35">
        <f t="shared" si="101"/>
        <v>307404</v>
      </c>
      <c r="W166" s="32">
        <v>1250</v>
      </c>
      <c r="X166" s="35">
        <f t="shared" si="102"/>
        <v>307405</v>
      </c>
      <c r="Y166" s="34">
        <f t="shared" si="90"/>
        <v>1250</v>
      </c>
      <c r="Z166">
        <f t="shared" si="99"/>
        <v>10000</v>
      </c>
    </row>
    <row r="167" spans="1:26" ht="14.25" x14ac:dyDescent="0.15">
      <c r="A167" s="39">
        <v>3075</v>
      </c>
      <c r="B167" s="39">
        <v>3</v>
      </c>
      <c r="C167" s="39">
        <v>75</v>
      </c>
      <c r="D167" s="39" t="s">
        <v>221</v>
      </c>
      <c r="E167" t="s">
        <v>17</v>
      </c>
      <c r="F167" s="7"/>
      <c r="G167" s="7"/>
      <c r="H167" s="7"/>
      <c r="I167" s="7" t="s">
        <v>11</v>
      </c>
      <c r="J167" s="7">
        <v>0</v>
      </c>
      <c r="K167" s="7">
        <v>0</v>
      </c>
      <c r="L167" s="10">
        <f t="shared" si="104"/>
        <v>360</v>
      </c>
      <c r="M167" s="7"/>
      <c r="N167" s="11"/>
      <c r="O167" s="30">
        <v>3</v>
      </c>
      <c r="P167" s="33">
        <f t="shared" si="89"/>
        <v>307501</v>
      </c>
      <c r="Q167" s="32">
        <v>5000</v>
      </c>
      <c r="R167" s="35">
        <f t="shared" si="103"/>
        <v>307502</v>
      </c>
      <c r="S167" s="32">
        <v>1250</v>
      </c>
      <c r="T167" s="35">
        <f t="shared" si="100"/>
        <v>307503</v>
      </c>
      <c r="U167" s="32">
        <v>1250</v>
      </c>
      <c r="V167" s="35">
        <f t="shared" si="101"/>
        <v>307504</v>
      </c>
      <c r="W167" s="32">
        <v>1250</v>
      </c>
      <c r="X167" s="35">
        <f t="shared" si="102"/>
        <v>307505</v>
      </c>
      <c r="Y167" s="34">
        <f t="shared" si="90"/>
        <v>1250</v>
      </c>
      <c r="Z167">
        <f t="shared" si="99"/>
        <v>10000</v>
      </c>
    </row>
    <row r="168" spans="1:26" ht="14.25" x14ac:dyDescent="0.15">
      <c r="A168" s="39">
        <v>3076</v>
      </c>
      <c r="B168" s="39">
        <v>3</v>
      </c>
      <c r="C168" s="39">
        <v>76</v>
      </c>
      <c r="D168" s="39" t="s">
        <v>222</v>
      </c>
      <c r="E168" t="s">
        <v>17</v>
      </c>
      <c r="F168" s="7"/>
      <c r="G168" s="7"/>
      <c r="H168" s="7"/>
      <c r="I168" s="7" t="s">
        <v>11</v>
      </c>
      <c r="J168" s="7">
        <v>0</v>
      </c>
      <c r="K168" s="7">
        <v>0</v>
      </c>
      <c r="L168" s="10">
        <f t="shared" si="104"/>
        <v>320</v>
      </c>
      <c r="M168" s="7"/>
      <c r="N168" s="11"/>
      <c r="O168" s="30">
        <v>3</v>
      </c>
      <c r="P168" s="33">
        <f t="shared" si="89"/>
        <v>307601</v>
      </c>
      <c r="Q168" s="32">
        <v>2500</v>
      </c>
      <c r="R168" s="35">
        <f t="shared" si="103"/>
        <v>307602</v>
      </c>
      <c r="S168" s="34">
        <v>2500</v>
      </c>
      <c r="T168" s="35">
        <f t="shared" si="100"/>
        <v>307603</v>
      </c>
      <c r="U168" s="34">
        <v>5000</v>
      </c>
      <c r="V168" s="35">
        <f t="shared" si="101"/>
        <v>307604</v>
      </c>
      <c r="W168" s="34">
        <v>0</v>
      </c>
      <c r="X168" s="35">
        <f t="shared" si="102"/>
        <v>307605</v>
      </c>
      <c r="Y168" s="34">
        <f t="shared" si="90"/>
        <v>0</v>
      </c>
      <c r="Z168">
        <f t="shared" si="99"/>
        <v>10000</v>
      </c>
    </row>
    <row r="169" spans="1:26" ht="14.25" x14ac:dyDescent="0.15">
      <c r="A169" s="39">
        <v>3077</v>
      </c>
      <c r="B169" s="39">
        <v>3</v>
      </c>
      <c r="C169" s="39">
        <v>77</v>
      </c>
      <c r="D169" s="39" t="s">
        <v>223</v>
      </c>
      <c r="E169" t="s">
        <v>17</v>
      </c>
      <c r="F169" s="7"/>
      <c r="G169" s="7"/>
      <c r="H169" s="7"/>
      <c r="I169" s="7" t="s">
        <v>11</v>
      </c>
      <c r="J169" s="7">
        <v>0</v>
      </c>
      <c r="K169" s="7">
        <v>0</v>
      </c>
      <c r="L169" s="10">
        <f t="shared" si="104"/>
        <v>320</v>
      </c>
      <c r="M169" s="7"/>
      <c r="N169" s="11"/>
      <c r="O169" s="30">
        <v>3</v>
      </c>
      <c r="P169" s="33">
        <f t="shared" si="89"/>
        <v>307701</v>
      </c>
      <c r="Q169" s="32">
        <v>5000</v>
      </c>
      <c r="R169" s="35">
        <f t="shared" si="103"/>
        <v>307702</v>
      </c>
      <c r="S169" s="32">
        <v>2500</v>
      </c>
      <c r="T169" s="35">
        <f t="shared" si="100"/>
        <v>307703</v>
      </c>
      <c r="U169" s="32">
        <v>2500</v>
      </c>
      <c r="V169" s="35">
        <f t="shared" si="101"/>
        <v>307704</v>
      </c>
      <c r="W169" s="32">
        <v>0</v>
      </c>
      <c r="X169" s="35">
        <f t="shared" si="102"/>
        <v>307705</v>
      </c>
      <c r="Y169" s="34">
        <f t="shared" si="90"/>
        <v>0</v>
      </c>
      <c r="Z169">
        <f t="shared" si="99"/>
        <v>10000</v>
      </c>
    </row>
    <row r="170" spans="1:26" ht="14.25" x14ac:dyDescent="0.15">
      <c r="A170" s="39">
        <v>3078</v>
      </c>
      <c r="B170" s="39">
        <v>3</v>
      </c>
      <c r="C170" s="39">
        <v>78</v>
      </c>
      <c r="D170" s="39" t="s">
        <v>224</v>
      </c>
      <c r="E170" t="s">
        <v>17</v>
      </c>
      <c r="F170" s="7"/>
      <c r="G170" s="7"/>
      <c r="H170" s="7"/>
      <c r="I170" s="7" t="s">
        <v>11</v>
      </c>
      <c r="J170" s="7">
        <v>0</v>
      </c>
      <c r="K170" s="7">
        <v>0</v>
      </c>
      <c r="L170" s="10">
        <f t="shared" si="104"/>
        <v>320</v>
      </c>
      <c r="M170" s="7"/>
      <c r="N170" s="11"/>
      <c r="O170" s="30">
        <v>3</v>
      </c>
      <c r="P170" s="33">
        <f t="shared" si="89"/>
        <v>307801</v>
      </c>
      <c r="Q170" s="32">
        <v>2500</v>
      </c>
      <c r="R170" s="35">
        <f t="shared" si="103"/>
        <v>307802</v>
      </c>
      <c r="S170" s="34">
        <v>2500</v>
      </c>
      <c r="T170" s="35">
        <f t="shared" si="100"/>
        <v>307803</v>
      </c>
      <c r="U170" s="34">
        <v>5000</v>
      </c>
      <c r="V170" s="35">
        <f t="shared" si="101"/>
        <v>307804</v>
      </c>
      <c r="W170" s="34">
        <v>0</v>
      </c>
      <c r="X170" s="35">
        <f t="shared" si="102"/>
        <v>307805</v>
      </c>
      <c r="Y170" s="34">
        <f t="shared" si="90"/>
        <v>0</v>
      </c>
      <c r="Z170">
        <f t="shared" si="99"/>
        <v>10000</v>
      </c>
    </row>
    <row r="171" spans="1:26" ht="14.25" x14ac:dyDescent="0.15">
      <c r="A171" s="39">
        <v>3079</v>
      </c>
      <c r="B171" s="39">
        <v>3</v>
      </c>
      <c r="C171" s="39">
        <v>79</v>
      </c>
      <c r="D171" s="39" t="s">
        <v>225</v>
      </c>
      <c r="E171" t="s">
        <v>17</v>
      </c>
      <c r="F171" s="7"/>
      <c r="G171" s="7"/>
      <c r="H171" s="7"/>
      <c r="I171" s="7" t="s">
        <v>11</v>
      </c>
      <c r="J171" s="7">
        <v>0</v>
      </c>
      <c r="K171" s="7">
        <v>0</v>
      </c>
      <c r="L171" s="10">
        <f t="shared" si="104"/>
        <v>320</v>
      </c>
      <c r="M171" s="7"/>
      <c r="N171" s="11"/>
      <c r="O171" s="30">
        <v>3</v>
      </c>
      <c r="P171" s="33">
        <f t="shared" si="89"/>
        <v>307901</v>
      </c>
      <c r="Q171" s="32">
        <v>5000</v>
      </c>
      <c r="R171" s="35">
        <f t="shared" si="103"/>
        <v>307902</v>
      </c>
      <c r="S171" s="32">
        <v>1250</v>
      </c>
      <c r="T171" s="35">
        <f t="shared" si="100"/>
        <v>307903</v>
      </c>
      <c r="U171" s="32">
        <v>1250</v>
      </c>
      <c r="V171" s="35">
        <f t="shared" si="101"/>
        <v>307904</v>
      </c>
      <c r="W171" s="32">
        <v>1250</v>
      </c>
      <c r="X171" s="35">
        <f t="shared" si="102"/>
        <v>307905</v>
      </c>
      <c r="Y171" s="34">
        <f t="shared" si="90"/>
        <v>1250</v>
      </c>
      <c r="Z171">
        <f t="shared" si="99"/>
        <v>10000</v>
      </c>
    </row>
    <row r="172" spans="1:26" ht="14.25" x14ac:dyDescent="0.15">
      <c r="A172" s="39">
        <v>3080</v>
      </c>
      <c r="B172" s="39">
        <v>3</v>
      </c>
      <c r="C172" s="39">
        <v>80</v>
      </c>
      <c r="D172" s="39" t="s">
        <v>226</v>
      </c>
      <c r="E172" t="s">
        <v>17</v>
      </c>
      <c r="F172" s="7"/>
      <c r="G172" s="7"/>
      <c r="H172" s="7"/>
      <c r="I172" s="7" t="s">
        <v>11</v>
      </c>
      <c r="J172" s="7">
        <v>0</v>
      </c>
      <c r="K172" s="7">
        <v>0</v>
      </c>
      <c r="L172" s="10">
        <f t="shared" si="104"/>
        <v>380</v>
      </c>
      <c r="M172" s="7"/>
      <c r="N172" s="11"/>
      <c r="O172" s="30">
        <v>3</v>
      </c>
      <c r="P172" s="33">
        <f t="shared" si="89"/>
        <v>308001</v>
      </c>
      <c r="Q172" s="32">
        <v>3500</v>
      </c>
      <c r="R172" s="35">
        <f t="shared" si="103"/>
        <v>308002</v>
      </c>
      <c r="S172" s="34">
        <v>3000</v>
      </c>
      <c r="T172" s="35">
        <f t="shared" si="100"/>
        <v>308003</v>
      </c>
      <c r="U172" s="34">
        <v>3500</v>
      </c>
      <c r="V172" s="35">
        <f t="shared" si="101"/>
        <v>308004</v>
      </c>
      <c r="W172" s="34">
        <v>0</v>
      </c>
      <c r="X172" s="35">
        <f t="shared" si="102"/>
        <v>308005</v>
      </c>
      <c r="Y172" s="34">
        <f t="shared" si="90"/>
        <v>0</v>
      </c>
      <c r="Z172">
        <f t="shared" si="99"/>
        <v>10000</v>
      </c>
    </row>
    <row r="173" spans="1:26" ht="14.25" x14ac:dyDescent="0.15">
      <c r="A173" s="39">
        <v>3081</v>
      </c>
      <c r="B173" s="39">
        <v>3</v>
      </c>
      <c r="C173" s="39">
        <v>81</v>
      </c>
      <c r="D173" s="39" t="s">
        <v>227</v>
      </c>
      <c r="E173" t="s">
        <v>17</v>
      </c>
      <c r="F173" s="7"/>
      <c r="G173" s="7"/>
      <c r="H173" s="7"/>
      <c r="I173" s="7" t="s">
        <v>11</v>
      </c>
      <c r="J173" s="7">
        <v>0</v>
      </c>
      <c r="K173" s="7">
        <v>0</v>
      </c>
      <c r="L173" s="10">
        <f t="shared" si="104"/>
        <v>340</v>
      </c>
      <c r="M173" s="7"/>
      <c r="N173" s="11"/>
      <c r="O173" s="30">
        <v>3</v>
      </c>
      <c r="P173" s="33">
        <f t="shared" si="89"/>
        <v>308101</v>
      </c>
      <c r="Q173" s="32">
        <v>5000</v>
      </c>
      <c r="R173" s="35">
        <f t="shared" si="103"/>
        <v>308102</v>
      </c>
      <c r="S173" s="32">
        <v>1250</v>
      </c>
      <c r="T173" s="35">
        <f t="shared" si="100"/>
        <v>308103</v>
      </c>
      <c r="U173" s="32">
        <v>1250</v>
      </c>
      <c r="V173" s="35">
        <f t="shared" si="101"/>
        <v>308104</v>
      </c>
      <c r="W173" s="32">
        <v>1250</v>
      </c>
      <c r="X173" s="35">
        <f t="shared" si="102"/>
        <v>308105</v>
      </c>
      <c r="Y173" s="34">
        <f t="shared" si="90"/>
        <v>1250</v>
      </c>
      <c r="Z173">
        <f t="shared" si="99"/>
        <v>10000</v>
      </c>
    </row>
    <row r="174" spans="1:26" ht="14.25" x14ac:dyDescent="0.15">
      <c r="A174" s="39">
        <v>3082</v>
      </c>
      <c r="B174" s="39">
        <v>3</v>
      </c>
      <c r="C174" s="39">
        <v>82</v>
      </c>
      <c r="D174" s="39" t="s">
        <v>228</v>
      </c>
      <c r="E174" t="s">
        <v>17</v>
      </c>
      <c r="F174" s="7"/>
      <c r="G174" s="7"/>
      <c r="H174" s="7"/>
      <c r="I174" s="7" t="s">
        <v>11</v>
      </c>
      <c r="J174" s="7">
        <v>0</v>
      </c>
      <c r="K174" s="7">
        <v>0</v>
      </c>
      <c r="L174" s="10">
        <f t="shared" si="104"/>
        <v>340</v>
      </c>
      <c r="M174" s="7"/>
      <c r="N174" s="11"/>
      <c r="O174" s="30">
        <v>3</v>
      </c>
      <c r="P174" s="33">
        <f t="shared" si="89"/>
        <v>308201</v>
      </c>
      <c r="Q174" s="32">
        <v>5000</v>
      </c>
      <c r="R174" s="35">
        <f t="shared" si="103"/>
        <v>308202</v>
      </c>
      <c r="S174" s="32">
        <v>1250</v>
      </c>
      <c r="T174" s="35">
        <f t="shared" si="100"/>
        <v>308203</v>
      </c>
      <c r="U174" s="32">
        <v>1250</v>
      </c>
      <c r="V174" s="35">
        <f t="shared" si="101"/>
        <v>308204</v>
      </c>
      <c r="W174" s="32">
        <v>1250</v>
      </c>
      <c r="X174" s="35">
        <f t="shared" si="102"/>
        <v>308205</v>
      </c>
      <c r="Y174" s="34">
        <f t="shared" si="90"/>
        <v>1250</v>
      </c>
      <c r="Z174">
        <f t="shared" si="99"/>
        <v>10000</v>
      </c>
    </row>
    <row r="175" spans="1:26" ht="14.25" x14ac:dyDescent="0.15">
      <c r="A175" s="39">
        <v>3083</v>
      </c>
      <c r="B175" s="39">
        <v>3</v>
      </c>
      <c r="C175" s="39">
        <v>83</v>
      </c>
      <c r="D175" s="39" t="s">
        <v>229</v>
      </c>
      <c r="E175" t="s">
        <v>17</v>
      </c>
      <c r="F175" s="7"/>
      <c r="G175" s="7"/>
      <c r="H175" s="7"/>
      <c r="I175" s="7" t="s">
        <v>11</v>
      </c>
      <c r="J175" s="7">
        <v>0</v>
      </c>
      <c r="K175" s="7">
        <v>0</v>
      </c>
      <c r="L175" s="10">
        <f t="shared" si="104"/>
        <v>340</v>
      </c>
      <c r="M175" s="7"/>
      <c r="N175" s="11"/>
      <c r="O175" s="30">
        <v>3</v>
      </c>
      <c r="P175" s="33">
        <f t="shared" si="89"/>
        <v>308301</v>
      </c>
      <c r="Q175" s="32">
        <v>5000</v>
      </c>
      <c r="R175" s="35">
        <f t="shared" si="103"/>
        <v>308302</v>
      </c>
      <c r="S175" s="32">
        <v>1250</v>
      </c>
      <c r="T175" s="35">
        <f t="shared" si="100"/>
        <v>308303</v>
      </c>
      <c r="U175" s="32">
        <v>1250</v>
      </c>
      <c r="V175" s="35">
        <f t="shared" si="101"/>
        <v>308304</v>
      </c>
      <c r="W175" s="32">
        <v>1250</v>
      </c>
      <c r="X175" s="35">
        <f t="shared" si="102"/>
        <v>308305</v>
      </c>
      <c r="Y175" s="34">
        <f t="shared" si="90"/>
        <v>1250</v>
      </c>
      <c r="Z175">
        <f t="shared" si="99"/>
        <v>10000</v>
      </c>
    </row>
    <row r="176" spans="1:26" ht="14.25" x14ac:dyDescent="0.15">
      <c r="A176" s="39">
        <v>3084</v>
      </c>
      <c r="B176" s="39">
        <v>3</v>
      </c>
      <c r="C176" s="39">
        <v>84</v>
      </c>
      <c r="D176" s="39" t="s">
        <v>230</v>
      </c>
      <c r="E176" t="s">
        <v>17</v>
      </c>
      <c r="F176" s="7"/>
      <c r="G176" s="7"/>
      <c r="H176" s="7"/>
      <c r="I176" s="7" t="s">
        <v>11</v>
      </c>
      <c r="J176" s="7">
        <v>0</v>
      </c>
      <c r="K176" s="7">
        <v>0</v>
      </c>
      <c r="L176" s="10">
        <f t="shared" si="104"/>
        <v>340</v>
      </c>
      <c r="M176" s="7"/>
      <c r="N176" s="11"/>
      <c r="O176" s="30">
        <v>3</v>
      </c>
      <c r="P176" s="33">
        <f t="shared" si="89"/>
        <v>308401</v>
      </c>
      <c r="Q176" s="32">
        <v>5000</v>
      </c>
      <c r="R176" s="35">
        <f t="shared" si="103"/>
        <v>308402</v>
      </c>
      <c r="S176" s="32">
        <v>1250</v>
      </c>
      <c r="T176" s="35">
        <f t="shared" si="100"/>
        <v>308403</v>
      </c>
      <c r="U176" s="32">
        <v>1250</v>
      </c>
      <c r="V176" s="35">
        <f t="shared" si="101"/>
        <v>308404</v>
      </c>
      <c r="W176" s="32">
        <v>1250</v>
      </c>
      <c r="X176" s="35">
        <f t="shared" si="102"/>
        <v>308405</v>
      </c>
      <c r="Y176" s="34">
        <f t="shared" si="90"/>
        <v>1250</v>
      </c>
      <c r="Z176">
        <f t="shared" si="99"/>
        <v>10000</v>
      </c>
    </row>
    <row r="177" spans="1:26" ht="14.25" x14ac:dyDescent="0.15">
      <c r="A177" s="39">
        <v>3085</v>
      </c>
      <c r="B177" s="39">
        <v>3</v>
      </c>
      <c r="C177" s="39">
        <v>85</v>
      </c>
      <c r="D177" s="39" t="s">
        <v>231</v>
      </c>
      <c r="E177" t="s">
        <v>17</v>
      </c>
      <c r="F177" s="7"/>
      <c r="G177" s="7"/>
      <c r="H177" s="7"/>
      <c r="I177" s="7" t="s">
        <v>11</v>
      </c>
      <c r="J177" s="7">
        <v>0</v>
      </c>
      <c r="K177" s="7">
        <v>0</v>
      </c>
      <c r="L177" s="10">
        <f t="shared" si="104"/>
        <v>400</v>
      </c>
      <c r="M177" s="7"/>
      <c r="N177" s="11"/>
      <c r="O177" s="30">
        <v>3</v>
      </c>
      <c r="P177" s="33">
        <f t="shared" si="89"/>
        <v>308501</v>
      </c>
      <c r="Q177" s="32">
        <v>5000</v>
      </c>
      <c r="R177" s="35">
        <f t="shared" si="103"/>
        <v>308502</v>
      </c>
      <c r="S177" s="32">
        <v>2500</v>
      </c>
      <c r="T177" s="35">
        <f t="shared" si="100"/>
        <v>308503</v>
      </c>
      <c r="U177" s="32">
        <v>2500</v>
      </c>
      <c r="V177" s="35">
        <f t="shared" si="101"/>
        <v>308504</v>
      </c>
      <c r="W177" s="32">
        <v>0</v>
      </c>
      <c r="X177" s="35">
        <f t="shared" si="102"/>
        <v>308505</v>
      </c>
      <c r="Y177" s="34">
        <f t="shared" si="90"/>
        <v>0</v>
      </c>
      <c r="Z177">
        <f t="shared" si="99"/>
        <v>10000</v>
      </c>
    </row>
    <row r="178" spans="1:26" ht="14.25" x14ac:dyDescent="0.15">
      <c r="A178" s="39">
        <v>3086</v>
      </c>
      <c r="B178" s="39">
        <v>3</v>
      </c>
      <c r="C178" s="39">
        <v>86</v>
      </c>
      <c r="D178" s="39" t="s">
        <v>232</v>
      </c>
      <c r="E178" t="s">
        <v>17</v>
      </c>
      <c r="F178" s="7"/>
      <c r="G178" s="7"/>
      <c r="H178" s="7"/>
      <c r="I178" s="7" t="s">
        <v>11</v>
      </c>
      <c r="J178" s="7">
        <v>0</v>
      </c>
      <c r="K178" s="7">
        <v>0</v>
      </c>
      <c r="L178" s="10">
        <f t="shared" si="104"/>
        <v>360</v>
      </c>
      <c r="M178" s="7"/>
      <c r="N178" s="11"/>
      <c r="O178" s="30">
        <v>3</v>
      </c>
      <c r="P178" s="33">
        <f t="shared" si="89"/>
        <v>308601</v>
      </c>
      <c r="Q178" s="32">
        <v>5000</v>
      </c>
      <c r="R178" s="35">
        <f t="shared" si="103"/>
        <v>308602</v>
      </c>
      <c r="S178" s="34">
        <v>1250</v>
      </c>
      <c r="T178" s="35">
        <f t="shared" si="100"/>
        <v>308603</v>
      </c>
      <c r="U178" s="34">
        <v>1250</v>
      </c>
      <c r="V178" s="35">
        <f t="shared" si="101"/>
        <v>308604</v>
      </c>
      <c r="W178" s="34">
        <v>1250</v>
      </c>
      <c r="X178" s="35">
        <f t="shared" si="102"/>
        <v>308605</v>
      </c>
      <c r="Y178" s="34">
        <f t="shared" si="90"/>
        <v>1250</v>
      </c>
      <c r="Z178">
        <f t="shared" si="99"/>
        <v>10000</v>
      </c>
    </row>
    <row r="179" spans="1:26" ht="14.25" x14ac:dyDescent="0.15">
      <c r="A179" s="39">
        <v>3087</v>
      </c>
      <c r="B179" s="39">
        <v>3</v>
      </c>
      <c r="C179" s="39">
        <v>87</v>
      </c>
      <c r="D179" s="39" t="s">
        <v>233</v>
      </c>
      <c r="E179" t="s">
        <v>17</v>
      </c>
      <c r="F179" s="7"/>
      <c r="G179" s="7"/>
      <c r="H179" s="7"/>
      <c r="I179" s="7" t="s">
        <v>11</v>
      </c>
      <c r="J179" s="7">
        <v>0</v>
      </c>
      <c r="K179" s="7">
        <v>0</v>
      </c>
      <c r="L179" s="10">
        <f t="shared" si="104"/>
        <v>360</v>
      </c>
      <c r="M179" s="7"/>
      <c r="N179" s="11"/>
      <c r="O179" s="30">
        <v>3</v>
      </c>
      <c r="P179" s="33">
        <f t="shared" si="89"/>
        <v>308701</v>
      </c>
      <c r="Q179" s="32">
        <v>2500</v>
      </c>
      <c r="R179" s="35">
        <f t="shared" si="103"/>
        <v>308702</v>
      </c>
      <c r="S179" s="34">
        <v>2500</v>
      </c>
      <c r="T179" s="35">
        <f t="shared" si="100"/>
        <v>308703</v>
      </c>
      <c r="U179" s="34">
        <v>5000</v>
      </c>
      <c r="V179" s="35">
        <f t="shared" si="101"/>
        <v>308704</v>
      </c>
      <c r="W179" s="34">
        <v>0</v>
      </c>
      <c r="X179" s="35">
        <f t="shared" si="102"/>
        <v>308705</v>
      </c>
      <c r="Y179" s="34">
        <f t="shared" si="90"/>
        <v>0</v>
      </c>
      <c r="Z179">
        <f t="shared" si="99"/>
        <v>10000</v>
      </c>
    </row>
    <row r="180" spans="1:26" ht="14.25" x14ac:dyDescent="0.15">
      <c r="A180" s="39">
        <v>3088</v>
      </c>
      <c r="B180" s="39">
        <v>3</v>
      </c>
      <c r="C180" s="39">
        <v>88</v>
      </c>
      <c r="D180" s="39" t="s">
        <v>234</v>
      </c>
      <c r="E180" t="s">
        <v>17</v>
      </c>
      <c r="F180" s="7"/>
      <c r="G180" s="7"/>
      <c r="H180" s="7"/>
      <c r="I180" s="7" t="s">
        <v>11</v>
      </c>
      <c r="J180" s="7">
        <v>0</v>
      </c>
      <c r="K180" s="7">
        <v>0</v>
      </c>
      <c r="L180" s="10">
        <f t="shared" si="104"/>
        <v>360</v>
      </c>
      <c r="M180" s="7"/>
      <c r="N180" s="11"/>
      <c r="O180" s="30">
        <v>3</v>
      </c>
      <c r="P180" s="33">
        <f t="shared" si="89"/>
        <v>308801</v>
      </c>
      <c r="Q180" s="32">
        <v>2500</v>
      </c>
      <c r="R180" s="35">
        <f t="shared" si="103"/>
        <v>308802</v>
      </c>
      <c r="S180" s="32">
        <v>2500</v>
      </c>
      <c r="T180" s="35">
        <f t="shared" si="100"/>
        <v>308803</v>
      </c>
      <c r="U180" s="32">
        <v>2500</v>
      </c>
      <c r="V180" s="35">
        <f t="shared" si="101"/>
        <v>308804</v>
      </c>
      <c r="W180" s="32">
        <v>2500</v>
      </c>
      <c r="X180" s="35">
        <f t="shared" si="102"/>
        <v>308805</v>
      </c>
      <c r="Y180" s="34">
        <f t="shared" si="90"/>
        <v>0</v>
      </c>
      <c r="Z180">
        <f t="shared" si="99"/>
        <v>10000</v>
      </c>
    </row>
    <row r="181" spans="1:26" ht="14.25" x14ac:dyDescent="0.15">
      <c r="A181" s="39">
        <v>3089</v>
      </c>
      <c r="B181" s="39">
        <v>3</v>
      </c>
      <c r="C181" s="39">
        <v>89</v>
      </c>
      <c r="D181" s="39" t="s">
        <v>235</v>
      </c>
      <c r="E181" t="s">
        <v>17</v>
      </c>
      <c r="F181" s="7"/>
      <c r="G181" s="7"/>
      <c r="H181" s="7"/>
      <c r="I181" s="7" t="s">
        <v>11</v>
      </c>
      <c r="J181" s="7">
        <v>0</v>
      </c>
      <c r="K181" s="7">
        <v>0</v>
      </c>
      <c r="L181" s="10">
        <f t="shared" si="104"/>
        <v>360</v>
      </c>
      <c r="M181" s="7"/>
      <c r="N181" s="11"/>
      <c r="O181" s="30">
        <v>3</v>
      </c>
      <c r="P181" s="33">
        <f t="shared" si="89"/>
        <v>308901</v>
      </c>
      <c r="Q181" s="32">
        <v>5000</v>
      </c>
      <c r="R181" s="35">
        <f t="shared" si="103"/>
        <v>308902</v>
      </c>
      <c r="S181" s="34">
        <v>1250</v>
      </c>
      <c r="T181" s="35">
        <f t="shared" si="100"/>
        <v>308903</v>
      </c>
      <c r="U181" s="34">
        <v>1250</v>
      </c>
      <c r="V181" s="35">
        <f t="shared" si="101"/>
        <v>308904</v>
      </c>
      <c r="W181" s="34">
        <v>1250</v>
      </c>
      <c r="X181" s="35">
        <f t="shared" si="102"/>
        <v>308905</v>
      </c>
      <c r="Y181" s="34">
        <f t="shared" si="90"/>
        <v>1250</v>
      </c>
      <c r="Z181">
        <f t="shared" si="99"/>
        <v>10000</v>
      </c>
    </row>
    <row r="182" spans="1:26" ht="14.25" x14ac:dyDescent="0.15">
      <c r="A182" s="39">
        <v>3090</v>
      </c>
      <c r="B182" s="39">
        <v>3</v>
      </c>
      <c r="C182" s="39">
        <v>90</v>
      </c>
      <c r="D182" s="39" t="s">
        <v>236</v>
      </c>
      <c r="E182" t="s">
        <v>17</v>
      </c>
      <c r="F182" s="7"/>
      <c r="G182" s="7"/>
      <c r="H182" s="7"/>
      <c r="I182" s="7" t="s">
        <v>11</v>
      </c>
      <c r="J182" s="7">
        <v>0</v>
      </c>
      <c r="K182" s="7">
        <v>0</v>
      </c>
      <c r="L182" s="10">
        <f t="shared" si="104"/>
        <v>420</v>
      </c>
      <c r="M182" s="7"/>
      <c r="N182" s="11"/>
      <c r="O182" s="30">
        <v>3</v>
      </c>
      <c r="P182" s="33">
        <f t="shared" si="89"/>
        <v>309001</v>
      </c>
      <c r="Q182" s="32">
        <v>2500</v>
      </c>
      <c r="R182" s="35">
        <f t="shared" si="103"/>
        <v>309002</v>
      </c>
      <c r="S182" s="34">
        <v>2000</v>
      </c>
      <c r="T182" s="35">
        <f t="shared" si="100"/>
        <v>309003</v>
      </c>
      <c r="U182" s="34">
        <v>5500</v>
      </c>
      <c r="V182" s="35">
        <f t="shared" si="101"/>
        <v>309004</v>
      </c>
      <c r="W182" s="34">
        <v>0</v>
      </c>
      <c r="X182" s="35">
        <f t="shared" si="102"/>
        <v>309005</v>
      </c>
      <c r="Y182" s="34">
        <f t="shared" si="90"/>
        <v>0</v>
      </c>
      <c r="Z182">
        <f t="shared" si="99"/>
        <v>10000</v>
      </c>
    </row>
    <row r="183" spans="1:26" ht="14.25" x14ac:dyDescent="0.15">
      <c r="A183" s="39">
        <v>3091</v>
      </c>
      <c r="B183" s="39">
        <v>3</v>
      </c>
      <c r="C183" s="39">
        <v>91</v>
      </c>
      <c r="D183" s="39" t="s">
        <v>237</v>
      </c>
      <c r="E183" t="s">
        <v>17</v>
      </c>
      <c r="F183" s="7"/>
      <c r="G183" s="7"/>
      <c r="H183" s="7"/>
      <c r="I183" s="7" t="s">
        <v>11</v>
      </c>
      <c r="J183" s="7">
        <v>0</v>
      </c>
      <c r="K183" s="7">
        <v>0</v>
      </c>
      <c r="L183" s="10">
        <f t="shared" si="104"/>
        <v>380</v>
      </c>
      <c r="M183" s="7"/>
      <c r="N183" s="11"/>
      <c r="O183" s="30">
        <v>3</v>
      </c>
      <c r="P183" s="33">
        <f t="shared" si="89"/>
        <v>309101</v>
      </c>
      <c r="Q183" s="32">
        <v>5000</v>
      </c>
      <c r="R183" s="35">
        <f t="shared" ref="R183:R192" si="105">P183+1</f>
        <v>309102</v>
      </c>
      <c r="S183" s="34">
        <v>1250</v>
      </c>
      <c r="T183" s="35">
        <f t="shared" ref="T183:T192" si="106">R183+1</f>
        <v>309103</v>
      </c>
      <c r="U183" s="34">
        <v>1250</v>
      </c>
      <c r="V183" s="35">
        <f t="shared" ref="V183:V192" si="107">T183+1</f>
        <v>309104</v>
      </c>
      <c r="W183" s="34">
        <v>1250</v>
      </c>
      <c r="X183" s="35">
        <f t="shared" ref="X183:X192" si="108">V183+1</f>
        <v>309105</v>
      </c>
      <c r="Y183" s="34">
        <f t="shared" ref="Y183:Y192" si="109">10000-Q183-S183-U183-W183</f>
        <v>1250</v>
      </c>
      <c r="Z183">
        <f t="shared" si="99"/>
        <v>10000</v>
      </c>
    </row>
    <row r="184" spans="1:26" ht="14.25" x14ac:dyDescent="0.15">
      <c r="A184" s="39">
        <v>3092</v>
      </c>
      <c r="B184" s="39">
        <v>3</v>
      </c>
      <c r="C184" s="39">
        <v>92</v>
      </c>
      <c r="D184" s="39" t="s">
        <v>238</v>
      </c>
      <c r="E184" t="s">
        <v>17</v>
      </c>
      <c r="F184" s="7"/>
      <c r="G184" s="7"/>
      <c r="H184" s="7"/>
      <c r="I184" s="7" t="s">
        <v>11</v>
      </c>
      <c r="J184" s="7">
        <v>0</v>
      </c>
      <c r="K184" s="7">
        <v>0</v>
      </c>
      <c r="L184" s="10">
        <f t="shared" si="104"/>
        <v>380</v>
      </c>
      <c r="M184" s="7"/>
      <c r="N184" s="11"/>
      <c r="O184" s="30">
        <v>3</v>
      </c>
      <c r="P184" s="33">
        <f t="shared" si="89"/>
        <v>309201</v>
      </c>
      <c r="Q184" s="32">
        <v>5000</v>
      </c>
      <c r="R184" s="35">
        <f t="shared" si="105"/>
        <v>309202</v>
      </c>
      <c r="S184" s="34">
        <v>1250</v>
      </c>
      <c r="T184" s="35">
        <f t="shared" si="106"/>
        <v>309203</v>
      </c>
      <c r="U184" s="34">
        <v>1250</v>
      </c>
      <c r="V184" s="35">
        <f t="shared" si="107"/>
        <v>309204</v>
      </c>
      <c r="W184" s="34">
        <v>1250</v>
      </c>
      <c r="X184" s="35">
        <f t="shared" si="108"/>
        <v>309205</v>
      </c>
      <c r="Y184" s="34">
        <f t="shared" si="109"/>
        <v>1250</v>
      </c>
      <c r="Z184">
        <f t="shared" si="99"/>
        <v>10000</v>
      </c>
    </row>
    <row r="185" spans="1:26" ht="14.25" x14ac:dyDescent="0.15">
      <c r="A185" s="39">
        <v>3093</v>
      </c>
      <c r="B185" s="39">
        <v>3</v>
      </c>
      <c r="C185" s="39">
        <v>93</v>
      </c>
      <c r="D185" s="39" t="s">
        <v>239</v>
      </c>
      <c r="E185" t="s">
        <v>17</v>
      </c>
      <c r="F185" s="7"/>
      <c r="G185" s="7"/>
      <c r="H185" s="7"/>
      <c r="I185" s="7" t="s">
        <v>11</v>
      </c>
      <c r="J185" s="7">
        <v>0</v>
      </c>
      <c r="K185" s="7">
        <v>0</v>
      </c>
      <c r="L185" s="10">
        <f t="shared" si="104"/>
        <v>380</v>
      </c>
      <c r="M185" s="7"/>
      <c r="N185" s="11"/>
      <c r="O185" s="30">
        <v>3</v>
      </c>
      <c r="P185" s="33">
        <f t="shared" si="89"/>
        <v>309301</v>
      </c>
      <c r="Q185" s="32">
        <v>5000</v>
      </c>
      <c r="R185" s="35">
        <f t="shared" si="105"/>
        <v>309302</v>
      </c>
      <c r="S185" s="34">
        <v>2500</v>
      </c>
      <c r="T185" s="35">
        <f t="shared" si="106"/>
        <v>309303</v>
      </c>
      <c r="U185" s="34">
        <v>2500</v>
      </c>
      <c r="V185" s="35">
        <f t="shared" si="107"/>
        <v>309304</v>
      </c>
      <c r="W185" s="34">
        <v>0</v>
      </c>
      <c r="X185" s="35">
        <f t="shared" si="108"/>
        <v>309305</v>
      </c>
      <c r="Y185" s="34">
        <f t="shared" si="109"/>
        <v>0</v>
      </c>
      <c r="Z185">
        <f t="shared" si="99"/>
        <v>10000</v>
      </c>
    </row>
    <row r="186" spans="1:26" ht="14.25" x14ac:dyDescent="0.15">
      <c r="A186" s="39">
        <v>3094</v>
      </c>
      <c r="B186" s="39">
        <v>3</v>
      </c>
      <c r="C186" s="39">
        <v>94</v>
      </c>
      <c r="D186" s="39" t="s">
        <v>240</v>
      </c>
      <c r="E186" t="s">
        <v>17</v>
      </c>
      <c r="F186" s="7"/>
      <c r="G186" s="7"/>
      <c r="H186" s="7"/>
      <c r="I186" s="7" t="s">
        <v>11</v>
      </c>
      <c r="J186" s="7">
        <v>0</v>
      </c>
      <c r="K186" s="7">
        <v>0</v>
      </c>
      <c r="L186" s="10">
        <f t="shared" si="104"/>
        <v>380</v>
      </c>
      <c r="M186" s="7"/>
      <c r="N186" s="11"/>
      <c r="O186" s="30">
        <v>3</v>
      </c>
      <c r="P186" s="33">
        <f t="shared" si="89"/>
        <v>309401</v>
      </c>
      <c r="Q186" s="32">
        <v>5000</v>
      </c>
      <c r="R186" s="35">
        <f t="shared" si="105"/>
        <v>309402</v>
      </c>
      <c r="S186" s="34">
        <v>1250</v>
      </c>
      <c r="T186" s="35">
        <f t="shared" si="106"/>
        <v>309403</v>
      </c>
      <c r="U186" s="34">
        <v>1250</v>
      </c>
      <c r="V186" s="35">
        <f t="shared" si="107"/>
        <v>309404</v>
      </c>
      <c r="W186" s="34">
        <v>1250</v>
      </c>
      <c r="X186" s="35">
        <f t="shared" si="108"/>
        <v>309405</v>
      </c>
      <c r="Y186" s="34">
        <f t="shared" si="109"/>
        <v>1250</v>
      </c>
      <c r="Z186">
        <f t="shared" si="99"/>
        <v>10000</v>
      </c>
    </row>
    <row r="187" spans="1:26" ht="14.25" x14ac:dyDescent="0.15">
      <c r="A187" s="39">
        <v>3095</v>
      </c>
      <c r="B187" s="39">
        <v>3</v>
      </c>
      <c r="C187" s="39">
        <v>95</v>
      </c>
      <c r="D187" s="39" t="s">
        <v>241</v>
      </c>
      <c r="E187" t="s">
        <v>17</v>
      </c>
      <c r="F187" s="7"/>
      <c r="G187" s="7"/>
      <c r="H187" s="7"/>
      <c r="I187" s="7" t="s">
        <v>11</v>
      </c>
      <c r="J187" s="7">
        <v>0</v>
      </c>
      <c r="K187" s="7">
        <v>0</v>
      </c>
      <c r="L187" s="10">
        <f t="shared" si="104"/>
        <v>440</v>
      </c>
      <c r="M187" s="7"/>
      <c r="N187" s="11"/>
      <c r="O187" s="30">
        <v>3</v>
      </c>
      <c r="P187" s="33">
        <f t="shared" si="89"/>
        <v>309501</v>
      </c>
      <c r="Q187" s="32">
        <v>6250</v>
      </c>
      <c r="R187" s="35">
        <f t="shared" si="105"/>
        <v>309502</v>
      </c>
      <c r="S187" s="34">
        <v>1250</v>
      </c>
      <c r="T187" s="35">
        <f t="shared" si="106"/>
        <v>309503</v>
      </c>
      <c r="U187" s="34">
        <v>1250</v>
      </c>
      <c r="V187" s="35">
        <f t="shared" si="107"/>
        <v>309504</v>
      </c>
      <c r="W187" s="34">
        <v>1250</v>
      </c>
      <c r="X187" s="35">
        <f t="shared" si="108"/>
        <v>309505</v>
      </c>
      <c r="Y187" s="34">
        <f t="shared" si="109"/>
        <v>0</v>
      </c>
      <c r="Z187">
        <f t="shared" si="99"/>
        <v>10000</v>
      </c>
    </row>
    <row r="188" spans="1:26" ht="14.25" x14ac:dyDescent="0.15">
      <c r="A188" s="39">
        <v>3096</v>
      </c>
      <c r="B188" s="39">
        <v>3</v>
      </c>
      <c r="C188" s="39">
        <v>96</v>
      </c>
      <c r="D188" s="39" t="s">
        <v>242</v>
      </c>
      <c r="E188" t="s">
        <v>17</v>
      </c>
      <c r="F188" s="7"/>
      <c r="G188" s="7"/>
      <c r="H188" s="7"/>
      <c r="I188" s="7" t="s">
        <v>11</v>
      </c>
      <c r="J188" s="7">
        <v>0</v>
      </c>
      <c r="K188" s="7">
        <v>0</v>
      </c>
      <c r="L188" s="10">
        <f t="shared" si="104"/>
        <v>400</v>
      </c>
      <c r="M188" s="7"/>
      <c r="N188" s="11"/>
      <c r="O188" s="30">
        <v>3</v>
      </c>
      <c r="P188" s="33">
        <f t="shared" si="89"/>
        <v>309601</v>
      </c>
      <c r="Q188" s="32">
        <v>10000</v>
      </c>
      <c r="R188" s="35">
        <f t="shared" si="105"/>
        <v>309602</v>
      </c>
      <c r="S188" s="34">
        <v>0</v>
      </c>
      <c r="T188" s="35">
        <f t="shared" si="106"/>
        <v>309603</v>
      </c>
      <c r="U188" s="34">
        <v>0</v>
      </c>
      <c r="V188" s="35">
        <f t="shared" si="107"/>
        <v>309604</v>
      </c>
      <c r="W188" s="34">
        <v>0</v>
      </c>
      <c r="X188" s="35">
        <f t="shared" si="108"/>
        <v>309605</v>
      </c>
      <c r="Y188" s="34">
        <f t="shared" si="109"/>
        <v>0</v>
      </c>
      <c r="Z188">
        <f t="shared" si="99"/>
        <v>10000</v>
      </c>
    </row>
    <row r="189" spans="1:26" ht="14.25" x14ac:dyDescent="0.15">
      <c r="A189" s="39">
        <v>3097</v>
      </c>
      <c r="B189" s="39">
        <v>3</v>
      </c>
      <c r="C189" s="39">
        <v>97</v>
      </c>
      <c r="D189" s="39" t="s">
        <v>243</v>
      </c>
      <c r="E189" t="s">
        <v>17</v>
      </c>
      <c r="F189" s="7"/>
      <c r="G189" s="7"/>
      <c r="H189" s="7"/>
      <c r="I189" s="7" t="s">
        <v>11</v>
      </c>
      <c r="J189" s="7">
        <v>0</v>
      </c>
      <c r="K189" s="7">
        <v>0</v>
      </c>
      <c r="L189" s="10">
        <f t="shared" si="104"/>
        <v>400</v>
      </c>
      <c r="M189" s="7"/>
      <c r="N189" s="11"/>
      <c r="O189" s="30">
        <v>3</v>
      </c>
      <c r="P189" s="33">
        <f t="shared" si="89"/>
        <v>309701</v>
      </c>
      <c r="Q189" s="32">
        <v>10000</v>
      </c>
      <c r="R189" s="35">
        <f t="shared" si="105"/>
        <v>309702</v>
      </c>
      <c r="S189" s="34">
        <v>0</v>
      </c>
      <c r="T189" s="35">
        <f t="shared" si="106"/>
        <v>309703</v>
      </c>
      <c r="U189" s="34">
        <v>0</v>
      </c>
      <c r="V189" s="35">
        <f t="shared" si="107"/>
        <v>309704</v>
      </c>
      <c r="W189" s="34">
        <v>0</v>
      </c>
      <c r="X189" s="35">
        <f t="shared" si="108"/>
        <v>309705</v>
      </c>
      <c r="Y189" s="34">
        <f t="shared" si="109"/>
        <v>0</v>
      </c>
      <c r="Z189">
        <f t="shared" si="99"/>
        <v>10000</v>
      </c>
    </row>
    <row r="190" spans="1:26" ht="14.25" x14ac:dyDescent="0.15">
      <c r="A190" s="39">
        <v>3098</v>
      </c>
      <c r="B190" s="39">
        <v>3</v>
      </c>
      <c r="C190" s="39">
        <v>98</v>
      </c>
      <c r="D190" s="39" t="s">
        <v>244</v>
      </c>
      <c r="E190" t="s">
        <v>17</v>
      </c>
      <c r="F190" s="7"/>
      <c r="G190" s="7"/>
      <c r="H190" s="7"/>
      <c r="I190" s="7" t="s">
        <v>11</v>
      </c>
      <c r="J190" s="7">
        <v>0</v>
      </c>
      <c r="K190" s="7">
        <v>0</v>
      </c>
      <c r="L190" s="10">
        <f t="shared" si="104"/>
        <v>400</v>
      </c>
      <c r="M190" s="7"/>
      <c r="N190" s="11"/>
      <c r="O190" s="30">
        <v>3</v>
      </c>
      <c r="P190" s="33">
        <f t="shared" si="89"/>
        <v>309801</v>
      </c>
      <c r="Q190" s="32">
        <v>10000</v>
      </c>
      <c r="R190" s="35">
        <f t="shared" si="105"/>
        <v>309802</v>
      </c>
      <c r="S190" s="34">
        <v>0</v>
      </c>
      <c r="T190" s="35">
        <f t="shared" si="106"/>
        <v>309803</v>
      </c>
      <c r="U190" s="34">
        <v>0</v>
      </c>
      <c r="V190" s="35">
        <f t="shared" si="107"/>
        <v>309804</v>
      </c>
      <c r="W190" s="34">
        <v>0</v>
      </c>
      <c r="X190" s="35">
        <f t="shared" si="108"/>
        <v>309805</v>
      </c>
      <c r="Y190" s="34">
        <f t="shared" si="109"/>
        <v>0</v>
      </c>
      <c r="Z190">
        <f t="shared" si="99"/>
        <v>10000</v>
      </c>
    </row>
    <row r="191" spans="1:26" ht="14.25" x14ac:dyDescent="0.15">
      <c r="A191" s="39">
        <v>3099</v>
      </c>
      <c r="B191" s="39">
        <v>3</v>
      </c>
      <c r="C191" s="39">
        <v>99</v>
      </c>
      <c r="D191" s="39" t="s">
        <v>245</v>
      </c>
      <c r="E191" t="s">
        <v>17</v>
      </c>
      <c r="F191" s="7"/>
      <c r="G191" s="7"/>
      <c r="H191" s="7"/>
      <c r="I191" s="7" t="s">
        <v>11</v>
      </c>
      <c r="J191" s="7">
        <v>0</v>
      </c>
      <c r="K191" s="7">
        <v>0</v>
      </c>
      <c r="L191" s="10">
        <f t="shared" si="104"/>
        <v>400</v>
      </c>
      <c r="M191" s="7"/>
      <c r="N191" s="11"/>
      <c r="O191" s="30">
        <v>3</v>
      </c>
      <c r="P191" s="33">
        <f t="shared" si="89"/>
        <v>309901</v>
      </c>
      <c r="Q191" s="32">
        <v>10000</v>
      </c>
      <c r="R191" s="35">
        <f t="shared" si="105"/>
        <v>309902</v>
      </c>
      <c r="S191" s="34">
        <v>0</v>
      </c>
      <c r="T191" s="35">
        <f t="shared" si="106"/>
        <v>309903</v>
      </c>
      <c r="U191" s="34">
        <v>0</v>
      </c>
      <c r="V191" s="35">
        <f t="shared" si="107"/>
        <v>309904</v>
      </c>
      <c r="W191" s="34">
        <v>0</v>
      </c>
      <c r="X191" s="35">
        <f t="shared" si="108"/>
        <v>309905</v>
      </c>
      <c r="Y191" s="34">
        <f t="shared" si="109"/>
        <v>0</v>
      </c>
      <c r="Z191">
        <f t="shared" si="99"/>
        <v>10000</v>
      </c>
    </row>
    <row r="192" spans="1:26" ht="14.25" x14ac:dyDescent="0.15">
      <c r="A192" s="39">
        <v>3100</v>
      </c>
      <c r="B192" s="39">
        <v>3</v>
      </c>
      <c r="C192" s="39">
        <v>100</v>
      </c>
      <c r="D192" s="39" t="s">
        <v>246</v>
      </c>
      <c r="E192" t="s">
        <v>17</v>
      </c>
      <c r="F192" s="7"/>
      <c r="G192" s="7"/>
      <c r="H192" s="7"/>
      <c r="I192" s="7" t="s">
        <v>11</v>
      </c>
      <c r="J192" s="7">
        <v>0</v>
      </c>
      <c r="K192" s="7">
        <v>0</v>
      </c>
      <c r="L192" s="10">
        <f t="shared" si="104"/>
        <v>460</v>
      </c>
      <c r="M192" s="7"/>
      <c r="N192" s="11"/>
      <c r="O192" s="30">
        <v>3</v>
      </c>
      <c r="P192" s="33">
        <f t="shared" si="89"/>
        <v>310001</v>
      </c>
      <c r="Q192" s="32">
        <v>10000</v>
      </c>
      <c r="R192" s="35">
        <f t="shared" si="105"/>
        <v>310002</v>
      </c>
      <c r="S192" s="34">
        <v>0</v>
      </c>
      <c r="T192" s="35">
        <f t="shared" si="106"/>
        <v>310003</v>
      </c>
      <c r="U192" s="34">
        <v>0</v>
      </c>
      <c r="V192" s="35">
        <f t="shared" si="107"/>
        <v>310004</v>
      </c>
      <c r="W192" s="34">
        <v>0</v>
      </c>
      <c r="X192" s="35">
        <f t="shared" si="108"/>
        <v>310005</v>
      </c>
      <c r="Y192" s="34">
        <f t="shared" si="109"/>
        <v>0</v>
      </c>
      <c r="Z192">
        <f t="shared" si="99"/>
        <v>10000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9"/>
  <sheetViews>
    <sheetView workbookViewId="0">
      <selection activeCell="C27" sqref="C27:C28"/>
    </sheetView>
  </sheetViews>
  <sheetFormatPr defaultRowHeight="13.5" x14ac:dyDescent="0.15"/>
  <cols>
    <col min="1" max="1" width="13.875" bestFit="1" customWidth="1"/>
    <col min="2" max="2" width="23.25" bestFit="1" customWidth="1"/>
    <col min="3" max="3" width="16.125" bestFit="1" customWidth="1"/>
    <col min="4" max="4" width="9.5" bestFit="1" customWidth="1"/>
    <col min="5" max="5" width="7.625" customWidth="1"/>
    <col min="6" max="6" width="16.125" bestFit="1" customWidth="1"/>
    <col min="7" max="7" width="9.5" bestFit="1" customWidth="1"/>
    <col min="8" max="8" width="6.5" bestFit="1" customWidth="1"/>
    <col min="10" max="10" width="13.375" bestFit="1" customWidth="1"/>
    <col min="11" max="11" width="6.5" bestFit="1" customWidth="1"/>
    <col min="12" max="12" width="16.125" bestFit="1" customWidth="1"/>
    <col min="13" max="13" width="9.5" bestFit="1" customWidth="1"/>
    <col min="14" max="14" width="6.5" bestFit="1" customWidth="1"/>
  </cols>
  <sheetData>
    <row r="1" spans="1:43" s="1" customFormat="1" ht="14.25" x14ac:dyDescent="0.15">
      <c r="F1" s="1" t="s">
        <v>294</v>
      </c>
      <c r="Y1" s="2"/>
      <c r="Z1" s="2"/>
      <c r="AF1" s="3"/>
      <c r="AG1" s="3"/>
      <c r="AH1" s="3"/>
      <c r="AI1" s="3"/>
      <c r="AJ1" s="4"/>
      <c r="AK1" s="3"/>
      <c r="AL1" s="3"/>
      <c r="AM1" s="3"/>
      <c r="AN1" s="5"/>
      <c r="AO1" s="5"/>
      <c r="AP1" s="6"/>
      <c r="AQ1" s="5"/>
    </row>
    <row r="2" spans="1:43" s="1" customFormat="1" ht="14.25" x14ac:dyDescent="0.15">
      <c r="A2" s="3" t="s">
        <v>30</v>
      </c>
      <c r="B2" s="3" t="s">
        <v>36</v>
      </c>
      <c r="C2" t="s">
        <v>37</v>
      </c>
      <c r="D2"/>
      <c r="E2"/>
      <c r="F2"/>
      <c r="G2" t="s">
        <v>295</v>
      </c>
      <c r="H2" t="s">
        <v>296</v>
      </c>
      <c r="I2" t="s">
        <v>297</v>
      </c>
      <c r="J2" t="s">
        <v>298</v>
      </c>
      <c r="K2"/>
      <c r="L2"/>
      <c r="M2"/>
      <c r="N2"/>
      <c r="O2"/>
      <c r="X2" s="3"/>
      <c r="Y2" s="5"/>
      <c r="Z2" s="5"/>
      <c r="AE2" s="3"/>
      <c r="AF2" s="3"/>
      <c r="AG2" s="3"/>
      <c r="AH2" s="3"/>
      <c r="AI2" s="3"/>
      <c r="AJ2" s="4"/>
      <c r="AK2" s="3"/>
      <c r="AL2" s="3"/>
      <c r="AM2" s="3"/>
      <c r="AN2" s="5"/>
      <c r="AO2" s="5"/>
      <c r="AP2" s="6"/>
      <c r="AQ2" s="5"/>
    </row>
    <row r="3" spans="1:43" x14ac:dyDescent="0.15">
      <c r="A3">
        <v>1</v>
      </c>
      <c r="B3">
        <v>1</v>
      </c>
      <c r="F3" t="s">
        <v>299</v>
      </c>
      <c r="G3">
        <v>615</v>
      </c>
      <c r="H3">
        <v>600</v>
      </c>
      <c r="I3">
        <v>300</v>
      </c>
      <c r="J3">
        <v>200</v>
      </c>
    </row>
    <row r="4" spans="1:43" x14ac:dyDescent="0.15">
      <c r="A4">
        <v>2</v>
      </c>
    </row>
    <row r="5" spans="1:43" x14ac:dyDescent="0.15">
      <c r="A5">
        <v>3</v>
      </c>
      <c r="B5">
        <v>13</v>
      </c>
      <c r="G5" t="s">
        <v>300</v>
      </c>
      <c r="H5" t="s">
        <v>301</v>
      </c>
      <c r="I5" t="s">
        <v>297</v>
      </c>
    </row>
    <row r="6" spans="1:43" x14ac:dyDescent="0.15">
      <c r="F6" t="s">
        <v>302</v>
      </c>
    </row>
    <row r="17" spans="2:5" x14ac:dyDescent="0.15">
      <c r="B17" t="s">
        <v>31</v>
      </c>
    </row>
    <row r="18" spans="2:5" x14ac:dyDescent="0.15">
      <c r="B18" t="s">
        <v>32</v>
      </c>
    </row>
    <row r="19" spans="2:5" x14ac:dyDescent="0.15">
      <c r="B19" t="s">
        <v>33</v>
      </c>
    </row>
    <row r="20" spans="2:5" x14ac:dyDescent="0.15">
      <c r="B20" t="s">
        <v>34</v>
      </c>
    </row>
    <row r="21" spans="2:5" x14ac:dyDescent="0.15">
      <c r="B21" t="s">
        <v>35</v>
      </c>
    </row>
    <row r="23" spans="2:5" x14ac:dyDescent="0.15">
      <c r="C23" t="s">
        <v>38</v>
      </c>
    </row>
    <row r="24" spans="2:5" x14ac:dyDescent="0.15">
      <c r="C24" t="s">
        <v>39</v>
      </c>
    </row>
    <row r="25" spans="2:5" x14ac:dyDescent="0.15">
      <c r="C25" t="s">
        <v>40</v>
      </c>
      <c r="D25" t="s">
        <v>49</v>
      </c>
      <c r="E25" t="s">
        <v>50</v>
      </c>
    </row>
    <row r="26" spans="2:5" x14ac:dyDescent="0.15">
      <c r="C26" t="s">
        <v>41</v>
      </c>
    </row>
    <row r="27" spans="2:5" x14ac:dyDescent="0.15">
      <c r="C27" t="s">
        <v>42</v>
      </c>
    </row>
    <row r="28" spans="2:5" x14ac:dyDescent="0.15">
      <c r="C28" t="s">
        <v>43</v>
      </c>
    </row>
    <row r="29" spans="2:5" x14ac:dyDescent="0.15">
      <c r="C29" t="s">
        <v>56</v>
      </c>
    </row>
    <row r="30" spans="2:5" x14ac:dyDescent="0.15">
      <c r="C30" t="s">
        <v>44</v>
      </c>
    </row>
    <row r="31" spans="2:5" x14ac:dyDescent="0.15">
      <c r="C31" t="s">
        <v>45</v>
      </c>
    </row>
    <row r="32" spans="2:5" x14ac:dyDescent="0.15">
      <c r="C32" t="s">
        <v>44</v>
      </c>
    </row>
    <row r="33" spans="2:5" x14ac:dyDescent="0.15">
      <c r="C33" t="s">
        <v>46</v>
      </c>
    </row>
    <row r="34" spans="2:5" x14ac:dyDescent="0.15">
      <c r="C34" t="s">
        <v>47</v>
      </c>
    </row>
    <row r="35" spans="2:5" x14ac:dyDescent="0.15">
      <c r="C35" t="s">
        <v>48</v>
      </c>
    </row>
    <row r="47" spans="2:5" x14ac:dyDescent="0.15">
      <c r="B47" t="s">
        <v>54</v>
      </c>
      <c r="C47" t="s">
        <v>51</v>
      </c>
      <c r="D47" t="s">
        <v>52</v>
      </c>
      <c r="E47" t="s">
        <v>53</v>
      </c>
    </row>
    <row r="48" spans="2:5" x14ac:dyDescent="0.15">
      <c r="C48">
        <v>10001</v>
      </c>
      <c r="E48">
        <v>0</v>
      </c>
    </row>
    <row r="49" spans="3:3" x14ac:dyDescent="0.15">
      <c r="C49" t="s">
        <v>55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9" sqref="B9"/>
    </sheetView>
  </sheetViews>
  <sheetFormatPr defaultRowHeight="13.5" x14ac:dyDescent="0.15"/>
  <cols>
    <col min="1" max="1" width="6.875" customWidth="1"/>
    <col min="2" max="2" width="15.875" customWidth="1"/>
    <col min="3" max="3" width="20.625" bestFit="1" customWidth="1"/>
    <col min="4" max="4" width="19.125" customWidth="1"/>
    <col min="5" max="5" width="22.25" customWidth="1"/>
    <col min="6" max="7" width="12.25" bestFit="1" customWidth="1"/>
    <col min="8" max="8" width="10.5" customWidth="1"/>
    <col min="9" max="9" width="11.5" customWidth="1"/>
    <col min="10" max="11" width="12.25" bestFit="1" customWidth="1"/>
    <col min="12" max="12" width="20.625" customWidth="1"/>
    <col min="13" max="13" width="21" customWidth="1"/>
  </cols>
  <sheetData>
    <row r="1" spans="1:15" x14ac:dyDescent="0.15">
      <c r="B1" t="s">
        <v>251</v>
      </c>
      <c r="C1" t="s">
        <v>253</v>
      </c>
      <c r="D1" t="s">
        <v>252</v>
      </c>
      <c r="E1" t="s">
        <v>254</v>
      </c>
      <c r="F1" t="s">
        <v>255</v>
      </c>
      <c r="G1" t="s">
        <v>256</v>
      </c>
      <c r="H1" t="s">
        <v>258</v>
      </c>
      <c r="I1" t="s">
        <v>260</v>
      </c>
      <c r="J1" t="s">
        <v>261</v>
      </c>
      <c r="K1" t="s">
        <v>262</v>
      </c>
      <c r="L1" t="s">
        <v>257</v>
      </c>
      <c r="M1" t="s">
        <v>259</v>
      </c>
      <c r="N1" t="s">
        <v>263</v>
      </c>
    </row>
    <row r="2" spans="1:15" x14ac:dyDescent="0.15">
      <c r="A2" t="s">
        <v>250</v>
      </c>
      <c r="B2">
        <v>15</v>
      </c>
      <c r="C2">
        <f>2+0.5*3</f>
        <v>3.5</v>
      </c>
      <c r="D2">
        <f>1+0.5*2</f>
        <v>2</v>
      </c>
      <c r="E2">
        <f>0.5*2+1</f>
        <v>2</v>
      </c>
      <c r="F2">
        <f>0.5*2</f>
        <v>1</v>
      </c>
      <c r="G2">
        <f t="shared" ref="G2:H2" si="0">0.5*2</f>
        <v>1</v>
      </c>
      <c r="H2">
        <f t="shared" si="0"/>
        <v>1</v>
      </c>
      <c r="I2">
        <v>0.5</v>
      </c>
      <c r="J2">
        <v>0.5</v>
      </c>
      <c r="K2">
        <v>0.5</v>
      </c>
      <c r="L2">
        <f>0.5*2</f>
        <v>1</v>
      </c>
      <c r="M2">
        <v>1</v>
      </c>
      <c r="N2">
        <f>0.5*2</f>
        <v>1</v>
      </c>
    </row>
    <row r="3" spans="1:15" x14ac:dyDescent="0.15">
      <c r="A3" t="s">
        <v>264</v>
      </c>
      <c r="B3">
        <f>B2*2</f>
        <v>30</v>
      </c>
      <c r="C3">
        <f>C2*2</f>
        <v>7</v>
      </c>
      <c r="D3">
        <f t="shared" ref="D3:N3" si="1">D2*2</f>
        <v>4</v>
      </c>
      <c r="E3">
        <f t="shared" si="1"/>
        <v>4</v>
      </c>
      <c r="F3">
        <f t="shared" si="1"/>
        <v>2</v>
      </c>
      <c r="G3">
        <f t="shared" si="1"/>
        <v>2</v>
      </c>
      <c r="H3">
        <f t="shared" si="1"/>
        <v>2</v>
      </c>
      <c r="I3">
        <f>I2*2</f>
        <v>1</v>
      </c>
      <c r="J3">
        <f>J2*2</f>
        <v>1</v>
      </c>
      <c r="K3">
        <f>K2*2</f>
        <v>1</v>
      </c>
      <c r="L3">
        <f>L2*2</f>
        <v>2</v>
      </c>
      <c r="M3">
        <f t="shared" si="1"/>
        <v>2</v>
      </c>
      <c r="N3">
        <f t="shared" si="1"/>
        <v>2</v>
      </c>
    </row>
    <row r="4" spans="1:15" x14ac:dyDescent="0.15">
      <c r="A4" t="s">
        <v>265</v>
      </c>
      <c r="B4">
        <f>B2*3</f>
        <v>45</v>
      </c>
      <c r="C4">
        <f>C2*3</f>
        <v>10.5</v>
      </c>
      <c r="D4">
        <f t="shared" ref="D4:N4" si="2">D2*3</f>
        <v>6</v>
      </c>
      <c r="E4">
        <f t="shared" si="2"/>
        <v>6</v>
      </c>
      <c r="F4">
        <f t="shared" si="2"/>
        <v>3</v>
      </c>
      <c r="G4">
        <f t="shared" si="2"/>
        <v>3</v>
      </c>
      <c r="H4">
        <f t="shared" si="2"/>
        <v>3</v>
      </c>
      <c r="I4">
        <f>I2*3</f>
        <v>1.5</v>
      </c>
      <c r="J4">
        <f>J2*3</f>
        <v>1.5</v>
      </c>
      <c r="K4">
        <f>K2*3</f>
        <v>1.5</v>
      </c>
      <c r="L4">
        <f>L2*3</f>
        <v>3</v>
      </c>
      <c r="M4">
        <f t="shared" si="2"/>
        <v>3</v>
      </c>
      <c r="N4">
        <f t="shared" si="2"/>
        <v>3</v>
      </c>
      <c r="O4" t="s">
        <v>266</v>
      </c>
    </row>
    <row r="5" spans="1:15" ht="55.5" customHeight="1" x14ac:dyDescent="0.15">
      <c r="B5" s="13" t="s">
        <v>291</v>
      </c>
      <c r="C5" s="13" t="s">
        <v>303</v>
      </c>
      <c r="D5" s="13" t="s">
        <v>289</v>
      </c>
      <c r="E5" s="13" t="s">
        <v>290</v>
      </c>
      <c r="F5" s="12" t="s">
        <v>285</v>
      </c>
      <c r="G5" s="12" t="s">
        <v>285</v>
      </c>
      <c r="H5" s="12" t="s">
        <v>285</v>
      </c>
      <c r="I5" s="12" t="s">
        <v>286</v>
      </c>
      <c r="J5" s="12" t="s">
        <v>286</v>
      </c>
      <c r="K5" s="12" t="s">
        <v>286</v>
      </c>
      <c r="L5" s="14" t="s">
        <v>287</v>
      </c>
      <c r="M5" s="14" t="s">
        <v>287</v>
      </c>
      <c r="N5" s="12" t="s">
        <v>288</v>
      </c>
    </row>
    <row r="6" spans="1:15" ht="32.25" customHeight="1" x14ac:dyDescent="0.15">
      <c r="F6" s="40" t="s">
        <v>292</v>
      </c>
      <c r="G6" s="40"/>
      <c r="H6" s="40"/>
      <c r="I6" s="40"/>
      <c r="J6" s="40"/>
      <c r="K6" s="40"/>
    </row>
    <row r="7" spans="1:15" x14ac:dyDescent="0.15">
      <c r="B7">
        <v>6</v>
      </c>
      <c r="C7">
        <v>0</v>
      </c>
      <c r="D7">
        <v>0</v>
      </c>
      <c r="E7">
        <v>1</v>
      </c>
      <c r="F7">
        <v>1.75</v>
      </c>
      <c r="N7">
        <v>1</v>
      </c>
    </row>
    <row r="9" spans="1:15" x14ac:dyDescent="0.15">
      <c r="B9" t="s">
        <v>293</v>
      </c>
    </row>
    <row r="11" spans="1:15" x14ac:dyDescent="0.15">
      <c r="B11" t="s">
        <v>267</v>
      </c>
    </row>
    <row r="12" spans="1:15" x14ac:dyDescent="0.15">
      <c r="B12" t="s">
        <v>268</v>
      </c>
      <c r="G12" t="s">
        <v>282</v>
      </c>
    </row>
    <row r="13" spans="1:15" x14ac:dyDescent="0.15">
      <c r="B13" t="s">
        <v>269</v>
      </c>
      <c r="G13" t="s">
        <v>281</v>
      </c>
    </row>
    <row r="14" spans="1:15" x14ac:dyDescent="0.15">
      <c r="B14" t="s">
        <v>270</v>
      </c>
      <c r="G14" t="s">
        <v>283</v>
      </c>
    </row>
    <row r="15" spans="1:15" x14ac:dyDescent="0.15">
      <c r="B15" t="s">
        <v>271</v>
      </c>
    </row>
    <row r="16" spans="1:15" x14ac:dyDescent="0.15">
      <c r="B16" t="s">
        <v>272</v>
      </c>
    </row>
    <row r="20" spans="1:18" x14ac:dyDescent="0.15">
      <c r="A20" t="s">
        <v>284</v>
      </c>
      <c r="B20" t="s">
        <v>277</v>
      </c>
      <c r="C20">
        <v>0.75</v>
      </c>
      <c r="D20" s="15" t="s">
        <v>278</v>
      </c>
      <c r="E20" s="15"/>
      <c r="F20" s="15" t="s">
        <v>273</v>
      </c>
      <c r="G20" s="15"/>
      <c r="H20" t="s">
        <v>276</v>
      </c>
      <c r="J20" t="s">
        <v>33</v>
      </c>
      <c r="K20">
        <v>0.25</v>
      </c>
      <c r="L20" t="s">
        <v>275</v>
      </c>
      <c r="M20" s="15"/>
      <c r="N20" s="15" t="s">
        <v>274</v>
      </c>
      <c r="O20" s="15"/>
      <c r="P20" s="15" t="s">
        <v>279</v>
      </c>
      <c r="R20">
        <f>C20+E20+G20+I20+K20+M20+O20+Q20</f>
        <v>1</v>
      </c>
    </row>
    <row r="21" spans="1:18" x14ac:dyDescent="0.15">
      <c r="A21">
        <v>2</v>
      </c>
      <c r="B21" t="s">
        <v>277</v>
      </c>
      <c r="C21">
        <v>0.5</v>
      </c>
      <c r="D21" s="15" t="s">
        <v>304</v>
      </c>
      <c r="E21" s="15"/>
      <c r="F21" s="15" t="s">
        <v>273</v>
      </c>
      <c r="G21" s="15"/>
      <c r="H21" t="s">
        <v>276</v>
      </c>
      <c r="I21">
        <v>0.25</v>
      </c>
      <c r="J21" t="s">
        <v>33</v>
      </c>
      <c r="L21" t="s">
        <v>275</v>
      </c>
      <c r="M21" s="15"/>
      <c r="N21" s="15" t="s">
        <v>274</v>
      </c>
      <c r="O21" s="15"/>
      <c r="P21" s="15" t="s">
        <v>279</v>
      </c>
      <c r="Q21">
        <v>0.25</v>
      </c>
      <c r="R21">
        <f t="shared" ref="R21:R50" si="3">C21+E21+G21+I21+K21+M21+O21+Q21</f>
        <v>1</v>
      </c>
    </row>
    <row r="22" spans="1:18" x14ac:dyDescent="0.15">
      <c r="A22">
        <v>3</v>
      </c>
      <c r="B22" t="s">
        <v>277</v>
      </c>
      <c r="C22">
        <v>0.5</v>
      </c>
      <c r="D22" s="15" t="s">
        <v>278</v>
      </c>
      <c r="E22" s="15"/>
      <c r="F22" s="15" t="s">
        <v>273</v>
      </c>
      <c r="G22" s="15"/>
      <c r="H22" t="s">
        <v>276</v>
      </c>
      <c r="J22" t="s">
        <v>33</v>
      </c>
      <c r="K22">
        <v>0.25</v>
      </c>
      <c r="L22" t="s">
        <v>275</v>
      </c>
      <c r="M22" s="15"/>
      <c r="N22" s="15" t="s">
        <v>274</v>
      </c>
      <c r="O22" s="15"/>
      <c r="P22" s="15" t="s">
        <v>279</v>
      </c>
      <c r="Q22">
        <v>0.25</v>
      </c>
      <c r="R22">
        <f t="shared" si="3"/>
        <v>1</v>
      </c>
    </row>
    <row r="23" spans="1:18" x14ac:dyDescent="0.15">
      <c r="A23">
        <v>4</v>
      </c>
      <c r="B23" t="s">
        <v>277</v>
      </c>
      <c r="C23">
        <v>1</v>
      </c>
      <c r="D23" s="15" t="s">
        <v>278</v>
      </c>
      <c r="E23" s="15"/>
      <c r="F23" s="15" t="s">
        <v>273</v>
      </c>
      <c r="G23" s="15"/>
      <c r="H23" t="s">
        <v>276</v>
      </c>
      <c r="J23" t="s">
        <v>33</v>
      </c>
      <c r="L23" t="s">
        <v>275</v>
      </c>
      <c r="M23" s="15"/>
      <c r="N23" s="15" t="s">
        <v>274</v>
      </c>
      <c r="O23" s="15"/>
      <c r="P23" s="15" t="s">
        <v>279</v>
      </c>
      <c r="R23">
        <f t="shared" si="3"/>
        <v>1</v>
      </c>
    </row>
    <row r="24" spans="1:18" x14ac:dyDescent="0.15">
      <c r="A24">
        <v>5</v>
      </c>
      <c r="B24" t="s">
        <v>277</v>
      </c>
      <c r="D24" s="15" t="s">
        <v>278</v>
      </c>
      <c r="E24" s="15">
        <v>0.5</v>
      </c>
      <c r="F24" s="15" t="s">
        <v>273</v>
      </c>
      <c r="G24" s="15"/>
      <c r="H24" t="s">
        <v>276</v>
      </c>
      <c r="J24" t="s">
        <v>33</v>
      </c>
      <c r="K24">
        <v>0.25</v>
      </c>
      <c r="L24" t="s">
        <v>275</v>
      </c>
      <c r="M24" s="15"/>
      <c r="N24" s="15" t="s">
        <v>274</v>
      </c>
      <c r="O24" s="15"/>
      <c r="P24" s="15" t="s">
        <v>279</v>
      </c>
      <c r="Q24">
        <v>0.25</v>
      </c>
      <c r="R24">
        <f t="shared" si="3"/>
        <v>1</v>
      </c>
    </row>
    <row r="25" spans="1:18" x14ac:dyDescent="0.15">
      <c r="A25">
        <v>6</v>
      </c>
      <c r="B25" t="s">
        <v>277</v>
      </c>
      <c r="D25" s="15" t="s">
        <v>278</v>
      </c>
      <c r="E25" s="15"/>
      <c r="F25" s="15" t="s">
        <v>273</v>
      </c>
      <c r="G25" s="15"/>
      <c r="H25" t="s">
        <v>276</v>
      </c>
      <c r="I25">
        <v>1</v>
      </c>
      <c r="J25" t="s">
        <v>33</v>
      </c>
      <c r="L25" t="s">
        <v>275</v>
      </c>
      <c r="M25" s="15"/>
      <c r="N25" s="15" t="s">
        <v>274</v>
      </c>
      <c r="O25" s="15"/>
      <c r="P25" s="15" t="s">
        <v>279</v>
      </c>
      <c r="R25">
        <f t="shared" si="3"/>
        <v>1</v>
      </c>
    </row>
    <row r="26" spans="1:18" x14ac:dyDescent="0.15">
      <c r="A26">
        <v>7</v>
      </c>
      <c r="B26" t="s">
        <v>277</v>
      </c>
      <c r="C26">
        <v>0.5</v>
      </c>
      <c r="D26" s="15" t="s">
        <v>278</v>
      </c>
      <c r="E26" s="15"/>
      <c r="F26" s="15" t="s">
        <v>273</v>
      </c>
      <c r="G26" s="15"/>
      <c r="H26" t="s">
        <v>276</v>
      </c>
      <c r="I26">
        <v>0.25</v>
      </c>
      <c r="J26" t="s">
        <v>33</v>
      </c>
      <c r="L26" t="s">
        <v>275</v>
      </c>
      <c r="M26" s="15"/>
      <c r="N26" s="15" t="s">
        <v>274</v>
      </c>
      <c r="O26" s="15"/>
      <c r="P26" s="15" t="s">
        <v>279</v>
      </c>
      <c r="Q26">
        <v>0.25</v>
      </c>
      <c r="R26">
        <f t="shared" si="3"/>
        <v>1</v>
      </c>
    </row>
    <row r="27" spans="1:18" x14ac:dyDescent="0.15">
      <c r="A27">
        <v>8</v>
      </c>
      <c r="B27" t="s">
        <v>277</v>
      </c>
      <c r="D27" s="15" t="s">
        <v>278</v>
      </c>
      <c r="E27" s="15">
        <v>0.5</v>
      </c>
      <c r="F27" s="15" t="s">
        <v>273</v>
      </c>
      <c r="G27" s="15"/>
      <c r="H27" t="s">
        <v>276</v>
      </c>
      <c r="I27">
        <v>0.25</v>
      </c>
      <c r="J27" t="s">
        <v>33</v>
      </c>
      <c r="K27">
        <v>0.25</v>
      </c>
      <c r="L27" t="s">
        <v>275</v>
      </c>
      <c r="M27" s="15"/>
      <c r="N27" s="15" t="s">
        <v>274</v>
      </c>
      <c r="O27" s="15"/>
      <c r="P27" s="15" t="s">
        <v>279</v>
      </c>
      <c r="R27">
        <f t="shared" si="3"/>
        <v>1</v>
      </c>
    </row>
    <row r="28" spans="1:18" x14ac:dyDescent="0.15">
      <c r="A28">
        <v>9</v>
      </c>
      <c r="B28" t="s">
        <v>277</v>
      </c>
      <c r="D28" s="15" t="s">
        <v>278</v>
      </c>
      <c r="E28" s="15"/>
      <c r="F28" s="15" t="s">
        <v>273</v>
      </c>
      <c r="G28" s="15">
        <v>1</v>
      </c>
      <c r="H28" t="s">
        <v>276</v>
      </c>
      <c r="J28" t="s">
        <v>33</v>
      </c>
      <c r="L28" t="s">
        <v>275</v>
      </c>
      <c r="M28" s="15"/>
      <c r="N28" s="15" t="s">
        <v>274</v>
      </c>
      <c r="O28" s="15"/>
      <c r="P28" s="15" t="s">
        <v>279</v>
      </c>
      <c r="R28">
        <f t="shared" si="3"/>
        <v>1</v>
      </c>
    </row>
    <row r="29" spans="1:18" x14ac:dyDescent="0.15">
      <c r="A29">
        <v>10</v>
      </c>
      <c r="B29" t="s">
        <v>277</v>
      </c>
      <c r="C29">
        <v>1</v>
      </c>
      <c r="D29" s="15" t="s">
        <v>278</v>
      </c>
      <c r="E29" s="15"/>
      <c r="F29" s="15" t="s">
        <v>273</v>
      </c>
      <c r="G29" s="15"/>
      <c r="H29" t="s">
        <v>276</v>
      </c>
      <c r="J29" t="s">
        <v>33</v>
      </c>
      <c r="L29" t="s">
        <v>275</v>
      </c>
      <c r="M29" s="15"/>
      <c r="N29" s="15" t="s">
        <v>274</v>
      </c>
      <c r="O29" s="15"/>
      <c r="P29" s="15" t="s">
        <v>279</v>
      </c>
      <c r="R29">
        <f t="shared" si="3"/>
        <v>1</v>
      </c>
    </row>
    <row r="30" spans="1:18" x14ac:dyDescent="0.15">
      <c r="A30">
        <v>11</v>
      </c>
      <c r="B30" t="s">
        <v>277</v>
      </c>
      <c r="D30" s="15" t="s">
        <v>278</v>
      </c>
      <c r="E30" s="15"/>
      <c r="F30" s="15" t="s">
        <v>273</v>
      </c>
      <c r="G30" s="15"/>
      <c r="H30" t="s">
        <v>276</v>
      </c>
      <c r="J30" t="s">
        <v>33</v>
      </c>
      <c r="L30" t="s">
        <v>275</v>
      </c>
      <c r="M30" s="15">
        <v>0.5</v>
      </c>
      <c r="N30" s="15" t="s">
        <v>274</v>
      </c>
      <c r="O30" s="15">
        <v>0.5</v>
      </c>
      <c r="P30" s="15" t="s">
        <v>279</v>
      </c>
      <c r="R30">
        <f t="shared" si="3"/>
        <v>1</v>
      </c>
    </row>
    <row r="31" spans="1:18" x14ac:dyDescent="0.15">
      <c r="A31">
        <v>12</v>
      </c>
      <c r="B31" t="s">
        <v>277</v>
      </c>
      <c r="D31" s="15" t="s">
        <v>278</v>
      </c>
      <c r="E31" s="15"/>
      <c r="F31" s="15" t="s">
        <v>273</v>
      </c>
      <c r="G31" s="15"/>
      <c r="H31" t="s">
        <v>276</v>
      </c>
      <c r="J31" t="s">
        <v>33</v>
      </c>
      <c r="K31">
        <v>1</v>
      </c>
      <c r="L31" t="s">
        <v>275</v>
      </c>
      <c r="M31" s="15"/>
      <c r="N31" s="15" t="s">
        <v>274</v>
      </c>
      <c r="O31" s="15"/>
      <c r="P31" s="15" t="s">
        <v>279</v>
      </c>
      <c r="R31">
        <f t="shared" si="3"/>
        <v>1</v>
      </c>
    </row>
    <row r="32" spans="1:18" x14ac:dyDescent="0.15">
      <c r="A32">
        <v>13</v>
      </c>
      <c r="B32" t="s">
        <v>277</v>
      </c>
      <c r="D32" s="15" t="s">
        <v>278</v>
      </c>
      <c r="E32" s="15"/>
      <c r="F32" s="15" t="s">
        <v>273</v>
      </c>
      <c r="G32" s="15">
        <v>0.5</v>
      </c>
      <c r="H32" t="s">
        <v>276</v>
      </c>
      <c r="J32" t="s">
        <v>33</v>
      </c>
      <c r="K32">
        <v>0.5</v>
      </c>
      <c r="L32" t="s">
        <v>275</v>
      </c>
      <c r="M32" s="15"/>
      <c r="N32" s="15" t="s">
        <v>274</v>
      </c>
      <c r="O32" s="15"/>
      <c r="P32" s="15" t="s">
        <v>279</v>
      </c>
      <c r="R32">
        <f t="shared" si="3"/>
        <v>1</v>
      </c>
    </row>
    <row r="33" spans="1:18" x14ac:dyDescent="0.15">
      <c r="A33">
        <v>14</v>
      </c>
      <c r="B33" t="s">
        <v>277</v>
      </c>
      <c r="C33">
        <v>1</v>
      </c>
      <c r="D33" s="15" t="s">
        <v>278</v>
      </c>
      <c r="E33" s="15"/>
      <c r="F33" s="15" t="s">
        <v>273</v>
      </c>
      <c r="G33" s="15"/>
      <c r="H33" t="s">
        <v>276</v>
      </c>
      <c r="J33" t="s">
        <v>33</v>
      </c>
      <c r="L33" t="s">
        <v>275</v>
      </c>
      <c r="M33" s="15"/>
      <c r="N33" s="15" t="s">
        <v>274</v>
      </c>
      <c r="O33" s="15"/>
      <c r="P33" s="15" t="s">
        <v>279</v>
      </c>
      <c r="R33">
        <f t="shared" si="3"/>
        <v>1</v>
      </c>
    </row>
    <row r="34" spans="1:18" x14ac:dyDescent="0.15">
      <c r="A34">
        <v>15</v>
      </c>
      <c r="B34" t="s">
        <v>277</v>
      </c>
      <c r="D34" s="15" t="s">
        <v>278</v>
      </c>
      <c r="E34" s="15">
        <v>0.5</v>
      </c>
      <c r="F34" s="15" t="s">
        <v>273</v>
      </c>
      <c r="G34" s="15"/>
      <c r="H34" t="s">
        <v>276</v>
      </c>
      <c r="J34" t="s">
        <v>33</v>
      </c>
      <c r="K34">
        <v>0.5</v>
      </c>
      <c r="L34" t="s">
        <v>275</v>
      </c>
      <c r="M34" s="15"/>
      <c r="N34" s="15" t="s">
        <v>274</v>
      </c>
      <c r="O34" s="15"/>
      <c r="P34" s="15" t="s">
        <v>279</v>
      </c>
      <c r="R34">
        <f t="shared" si="3"/>
        <v>1</v>
      </c>
    </row>
    <row r="35" spans="1:18" x14ac:dyDescent="0.15">
      <c r="A35">
        <v>16</v>
      </c>
      <c r="B35" t="s">
        <v>277</v>
      </c>
      <c r="C35">
        <v>1</v>
      </c>
      <c r="D35" s="15" t="s">
        <v>278</v>
      </c>
      <c r="E35" s="15"/>
      <c r="F35" s="15" t="s">
        <v>273</v>
      </c>
      <c r="G35" s="15"/>
      <c r="H35" t="s">
        <v>276</v>
      </c>
      <c r="J35" t="s">
        <v>33</v>
      </c>
      <c r="L35" t="s">
        <v>275</v>
      </c>
      <c r="M35" s="15"/>
      <c r="N35" s="15" t="s">
        <v>274</v>
      </c>
      <c r="O35" s="15"/>
      <c r="P35" s="15" t="s">
        <v>279</v>
      </c>
      <c r="R35">
        <f t="shared" si="3"/>
        <v>1</v>
      </c>
    </row>
    <row r="36" spans="1:18" x14ac:dyDescent="0.15">
      <c r="A36">
        <v>17</v>
      </c>
      <c r="B36" t="s">
        <v>277</v>
      </c>
      <c r="D36" s="15" t="s">
        <v>278</v>
      </c>
      <c r="E36" s="15"/>
      <c r="F36" s="15" t="s">
        <v>273</v>
      </c>
      <c r="G36" s="15"/>
      <c r="H36" t="s">
        <v>276</v>
      </c>
      <c r="J36" t="s">
        <v>33</v>
      </c>
      <c r="L36" t="s">
        <v>275</v>
      </c>
      <c r="M36" s="15">
        <v>0.5</v>
      </c>
      <c r="N36" s="15" t="s">
        <v>274</v>
      </c>
      <c r="O36" s="15">
        <v>0.5</v>
      </c>
      <c r="P36" s="15" t="s">
        <v>279</v>
      </c>
      <c r="R36">
        <f t="shared" si="3"/>
        <v>1</v>
      </c>
    </row>
    <row r="37" spans="1:18" x14ac:dyDescent="0.15">
      <c r="A37">
        <v>18</v>
      </c>
      <c r="B37" t="s">
        <v>277</v>
      </c>
      <c r="D37" s="15" t="s">
        <v>278</v>
      </c>
      <c r="E37" s="15">
        <v>1</v>
      </c>
      <c r="F37" s="15" t="s">
        <v>273</v>
      </c>
      <c r="G37" s="15"/>
      <c r="H37" t="s">
        <v>276</v>
      </c>
      <c r="J37" t="s">
        <v>33</v>
      </c>
      <c r="L37" t="s">
        <v>275</v>
      </c>
      <c r="M37" s="15"/>
      <c r="N37" s="15" t="s">
        <v>274</v>
      </c>
      <c r="O37" s="15"/>
      <c r="P37" s="15" t="s">
        <v>279</v>
      </c>
      <c r="R37">
        <f t="shared" si="3"/>
        <v>1</v>
      </c>
    </row>
    <row r="38" spans="1:18" x14ac:dyDescent="0.15">
      <c r="A38">
        <v>19</v>
      </c>
      <c r="B38" t="s">
        <v>277</v>
      </c>
      <c r="C38">
        <v>0.5</v>
      </c>
      <c r="D38" s="15" t="s">
        <v>278</v>
      </c>
      <c r="E38" s="15"/>
      <c r="F38" s="15" t="s">
        <v>273</v>
      </c>
      <c r="G38" s="15">
        <v>0.5</v>
      </c>
      <c r="H38" t="s">
        <v>276</v>
      </c>
      <c r="J38" t="s">
        <v>33</v>
      </c>
      <c r="L38" t="s">
        <v>275</v>
      </c>
      <c r="M38" s="15"/>
      <c r="N38" s="15" t="s">
        <v>274</v>
      </c>
      <c r="O38" s="15"/>
      <c r="P38" s="15" t="s">
        <v>279</v>
      </c>
      <c r="R38">
        <f t="shared" si="3"/>
        <v>1</v>
      </c>
    </row>
    <row r="39" spans="1:18" x14ac:dyDescent="0.15">
      <c r="A39">
        <v>20</v>
      </c>
      <c r="B39" t="s">
        <v>277</v>
      </c>
      <c r="C39">
        <v>1</v>
      </c>
      <c r="D39" s="15" t="s">
        <v>278</v>
      </c>
      <c r="E39" s="15"/>
      <c r="F39" s="15" t="s">
        <v>273</v>
      </c>
      <c r="G39" s="15"/>
      <c r="H39" t="s">
        <v>276</v>
      </c>
      <c r="J39" t="s">
        <v>33</v>
      </c>
      <c r="L39" t="s">
        <v>275</v>
      </c>
      <c r="M39" s="15"/>
      <c r="N39" s="15" t="s">
        <v>274</v>
      </c>
      <c r="O39" s="15"/>
      <c r="P39" s="15" t="s">
        <v>279</v>
      </c>
      <c r="R39">
        <f t="shared" si="3"/>
        <v>1</v>
      </c>
    </row>
    <row r="40" spans="1:18" x14ac:dyDescent="0.15">
      <c r="A40">
        <v>21</v>
      </c>
      <c r="B40" t="s">
        <v>277</v>
      </c>
      <c r="C40">
        <v>0.25</v>
      </c>
      <c r="D40" s="15" t="s">
        <v>278</v>
      </c>
      <c r="E40" s="15"/>
      <c r="F40" s="15" t="s">
        <v>273</v>
      </c>
      <c r="G40" s="15"/>
      <c r="H40" t="s">
        <v>276</v>
      </c>
      <c r="I40">
        <v>0.25</v>
      </c>
      <c r="J40" t="s">
        <v>33</v>
      </c>
      <c r="K40">
        <v>0.5</v>
      </c>
      <c r="L40" t="s">
        <v>275</v>
      </c>
      <c r="M40" s="15"/>
      <c r="N40" s="15" t="s">
        <v>274</v>
      </c>
      <c r="O40" s="15"/>
      <c r="P40" s="15" t="s">
        <v>279</v>
      </c>
      <c r="R40">
        <f t="shared" si="3"/>
        <v>1</v>
      </c>
    </row>
    <row r="41" spans="1:18" x14ac:dyDescent="0.15">
      <c r="A41">
        <v>22</v>
      </c>
      <c r="B41" t="s">
        <v>277</v>
      </c>
      <c r="C41">
        <v>1</v>
      </c>
      <c r="D41" s="15" t="s">
        <v>278</v>
      </c>
      <c r="E41" s="15"/>
      <c r="F41" s="15" t="s">
        <v>273</v>
      </c>
      <c r="G41" s="15"/>
      <c r="H41" t="s">
        <v>276</v>
      </c>
      <c r="J41" t="s">
        <v>33</v>
      </c>
      <c r="L41" t="s">
        <v>275</v>
      </c>
      <c r="M41" s="15"/>
      <c r="N41" s="15" t="s">
        <v>274</v>
      </c>
      <c r="O41" s="15"/>
      <c r="P41" s="15" t="s">
        <v>279</v>
      </c>
      <c r="R41">
        <f t="shared" si="3"/>
        <v>1</v>
      </c>
    </row>
    <row r="42" spans="1:18" x14ac:dyDescent="0.15">
      <c r="A42">
        <v>23</v>
      </c>
      <c r="B42" t="s">
        <v>277</v>
      </c>
      <c r="C42">
        <v>0.5</v>
      </c>
      <c r="D42" s="15" t="s">
        <v>278</v>
      </c>
      <c r="E42" s="15"/>
      <c r="F42" s="15" t="s">
        <v>273</v>
      </c>
      <c r="G42" s="15"/>
      <c r="H42" t="s">
        <v>276</v>
      </c>
      <c r="J42" t="s">
        <v>33</v>
      </c>
      <c r="K42">
        <v>0.5</v>
      </c>
      <c r="L42" t="s">
        <v>275</v>
      </c>
      <c r="M42" s="15"/>
      <c r="N42" s="15" t="s">
        <v>274</v>
      </c>
      <c r="O42" s="15"/>
      <c r="P42" s="15" t="s">
        <v>279</v>
      </c>
      <c r="R42">
        <f t="shared" si="3"/>
        <v>1</v>
      </c>
    </row>
    <row r="43" spans="1:18" x14ac:dyDescent="0.15">
      <c r="A43">
        <v>24</v>
      </c>
      <c r="B43" t="s">
        <v>277</v>
      </c>
      <c r="C43">
        <v>1</v>
      </c>
      <c r="D43" s="15" t="s">
        <v>278</v>
      </c>
      <c r="E43" s="15"/>
      <c r="F43" s="15" t="s">
        <v>273</v>
      </c>
      <c r="G43" s="15"/>
      <c r="H43" t="s">
        <v>276</v>
      </c>
      <c r="J43" t="s">
        <v>33</v>
      </c>
      <c r="L43" t="s">
        <v>275</v>
      </c>
      <c r="M43" s="15"/>
      <c r="N43" s="15" t="s">
        <v>274</v>
      </c>
      <c r="O43" s="15"/>
      <c r="P43" s="15" t="s">
        <v>279</v>
      </c>
      <c r="R43">
        <f t="shared" si="3"/>
        <v>1</v>
      </c>
    </row>
    <row r="44" spans="1:18" x14ac:dyDescent="0.15">
      <c r="A44">
        <v>25</v>
      </c>
      <c r="B44" t="s">
        <v>277</v>
      </c>
      <c r="D44" s="15" t="s">
        <v>278</v>
      </c>
      <c r="E44" s="15">
        <v>0.5</v>
      </c>
      <c r="F44" s="15" t="s">
        <v>273</v>
      </c>
      <c r="G44" s="15"/>
      <c r="H44" t="s">
        <v>276</v>
      </c>
      <c r="J44" t="s">
        <v>33</v>
      </c>
      <c r="K44">
        <v>0.5</v>
      </c>
      <c r="L44" t="s">
        <v>275</v>
      </c>
      <c r="M44" s="15"/>
      <c r="N44" s="15" t="s">
        <v>274</v>
      </c>
      <c r="O44" s="15"/>
      <c r="P44" s="15" t="s">
        <v>279</v>
      </c>
      <c r="R44">
        <f t="shared" si="3"/>
        <v>1</v>
      </c>
    </row>
    <row r="45" spans="1:18" x14ac:dyDescent="0.15">
      <c r="A45">
        <v>26</v>
      </c>
      <c r="B45" t="s">
        <v>277</v>
      </c>
      <c r="C45">
        <v>1</v>
      </c>
      <c r="D45" s="15" t="s">
        <v>278</v>
      </c>
      <c r="E45" s="15"/>
      <c r="F45" s="15" t="s">
        <v>273</v>
      </c>
      <c r="G45" s="15"/>
      <c r="H45" t="s">
        <v>276</v>
      </c>
      <c r="J45" t="s">
        <v>33</v>
      </c>
      <c r="L45" t="s">
        <v>275</v>
      </c>
      <c r="M45" s="15"/>
      <c r="N45" s="15" t="s">
        <v>274</v>
      </c>
      <c r="O45" s="15"/>
      <c r="P45" s="15" t="s">
        <v>279</v>
      </c>
      <c r="R45">
        <f t="shared" si="3"/>
        <v>1</v>
      </c>
    </row>
    <row r="46" spans="1:18" x14ac:dyDescent="0.15">
      <c r="A46">
        <v>27</v>
      </c>
      <c r="B46" t="s">
        <v>277</v>
      </c>
      <c r="C46">
        <v>1</v>
      </c>
      <c r="D46" s="15" t="s">
        <v>278</v>
      </c>
      <c r="E46" s="15"/>
      <c r="F46" s="15" t="s">
        <v>273</v>
      </c>
      <c r="G46" s="15"/>
      <c r="H46" t="s">
        <v>276</v>
      </c>
      <c r="J46" t="s">
        <v>33</v>
      </c>
      <c r="L46" t="s">
        <v>275</v>
      </c>
      <c r="M46" s="15"/>
      <c r="N46" s="15" t="s">
        <v>274</v>
      </c>
      <c r="O46" s="15"/>
      <c r="P46" s="15" t="s">
        <v>279</v>
      </c>
      <c r="R46">
        <f t="shared" si="3"/>
        <v>1</v>
      </c>
    </row>
    <row r="47" spans="1:18" x14ac:dyDescent="0.15">
      <c r="A47">
        <v>28</v>
      </c>
      <c r="B47" t="s">
        <v>277</v>
      </c>
      <c r="C47">
        <v>0.5</v>
      </c>
      <c r="D47" s="15" t="s">
        <v>278</v>
      </c>
      <c r="E47" s="15">
        <v>0.5</v>
      </c>
      <c r="F47" s="15" t="s">
        <v>273</v>
      </c>
      <c r="G47" s="15"/>
      <c r="H47" t="s">
        <v>276</v>
      </c>
      <c r="J47" t="s">
        <v>33</v>
      </c>
      <c r="L47" t="s">
        <v>275</v>
      </c>
      <c r="M47" s="15"/>
      <c r="N47" s="15" t="s">
        <v>274</v>
      </c>
      <c r="O47" s="15"/>
      <c r="P47" s="15" t="s">
        <v>279</v>
      </c>
      <c r="R47">
        <f t="shared" si="3"/>
        <v>1</v>
      </c>
    </row>
    <row r="48" spans="1:18" x14ac:dyDescent="0.15">
      <c r="A48">
        <v>29</v>
      </c>
      <c r="B48" t="s">
        <v>277</v>
      </c>
      <c r="C48">
        <v>1</v>
      </c>
      <c r="D48" s="15" t="s">
        <v>278</v>
      </c>
      <c r="E48" s="15"/>
      <c r="F48" s="15" t="s">
        <v>273</v>
      </c>
      <c r="G48" s="15"/>
      <c r="H48" t="s">
        <v>276</v>
      </c>
      <c r="J48" t="s">
        <v>33</v>
      </c>
      <c r="L48" t="s">
        <v>275</v>
      </c>
      <c r="M48" s="15"/>
      <c r="N48" s="15" t="s">
        <v>274</v>
      </c>
      <c r="O48" s="15"/>
      <c r="P48" s="15" t="s">
        <v>279</v>
      </c>
      <c r="R48">
        <f t="shared" si="3"/>
        <v>1</v>
      </c>
    </row>
    <row r="49" spans="1:18" x14ac:dyDescent="0.15">
      <c r="A49">
        <v>30</v>
      </c>
      <c r="B49" t="s">
        <v>277</v>
      </c>
      <c r="C49">
        <v>1</v>
      </c>
      <c r="D49" s="15" t="s">
        <v>278</v>
      </c>
      <c r="E49" s="15"/>
      <c r="F49" s="15" t="s">
        <v>273</v>
      </c>
      <c r="G49" s="15"/>
      <c r="H49" t="s">
        <v>276</v>
      </c>
      <c r="J49" t="s">
        <v>33</v>
      </c>
      <c r="L49" t="s">
        <v>275</v>
      </c>
      <c r="M49" s="15"/>
      <c r="N49" s="15" t="s">
        <v>274</v>
      </c>
      <c r="O49" s="15"/>
      <c r="P49" s="15" t="s">
        <v>279</v>
      </c>
      <c r="R49">
        <f t="shared" si="3"/>
        <v>1</v>
      </c>
    </row>
    <row r="50" spans="1:18" x14ac:dyDescent="0.15">
      <c r="C50">
        <f t="shared" ref="C50:E50" si="4">SUM(C20:C49)</f>
        <v>15</v>
      </c>
      <c r="D50" s="15"/>
      <c r="E50" s="15">
        <f t="shared" si="4"/>
        <v>3.5</v>
      </c>
      <c r="F50" s="15"/>
      <c r="G50" s="15">
        <f t="shared" ref="G50" si="5">SUM(G20:G49)</f>
        <v>2</v>
      </c>
      <c r="I50">
        <f t="shared" ref="I50" si="6">SUM(I20:I49)</f>
        <v>2</v>
      </c>
      <c r="K50">
        <f t="shared" ref="K50" si="7">SUM(K20:K49)</f>
        <v>4.5</v>
      </c>
      <c r="M50" s="15">
        <f t="shared" ref="M50" si="8">SUM(M20:M49)</f>
        <v>1</v>
      </c>
      <c r="N50" s="15"/>
      <c r="O50" s="15">
        <f t="shared" ref="O50" si="9">SUM(O20:O49)</f>
        <v>1</v>
      </c>
      <c r="P50" s="15"/>
      <c r="Q50">
        <f t="shared" ref="Q50" si="10">SUM(Q20:Q49)</f>
        <v>1</v>
      </c>
      <c r="R50">
        <f t="shared" si="3"/>
        <v>30</v>
      </c>
    </row>
    <row r="51" spans="1:18" x14ac:dyDescent="0.15">
      <c r="C51">
        <f ca="1">IF(C50=OFFSET($A2,0,(COLUMN(C1)-1)/2),1,0)</f>
        <v>1</v>
      </c>
      <c r="D51" s="15"/>
      <c r="E51" s="15">
        <f ca="1">IF(E50=OFFSET($A2,0,(COLUMN(E1)-1)/2),1,0)</f>
        <v>1</v>
      </c>
      <c r="F51" s="15"/>
      <c r="G51" s="15">
        <f ca="1">IF(G50=OFFSET($A2,0,(COLUMN(G1)-1)/2),1,0)</f>
        <v>1</v>
      </c>
      <c r="I51">
        <f ca="1">IF(I50=OFFSET($A2,0,(COLUMN(I1)-1)/2),1,0)</f>
        <v>1</v>
      </c>
      <c r="M51" s="15"/>
      <c r="N51" s="15"/>
      <c r="O51" s="15"/>
      <c r="P51" s="15"/>
    </row>
    <row r="59" spans="1:18" x14ac:dyDescent="0.15">
      <c r="A59" t="s">
        <v>251</v>
      </c>
      <c r="B59">
        <f>COUNTIF($B$20:$C$49,A59)</f>
        <v>30</v>
      </c>
      <c r="C59">
        <v>15</v>
      </c>
    </row>
    <row r="60" spans="1:18" x14ac:dyDescent="0.15">
      <c r="A60" t="s">
        <v>253</v>
      </c>
      <c r="B60">
        <f t="shared" ref="B60:B66" si="11">COUNTIF($B$20:$C$49,A60)</f>
        <v>0</v>
      </c>
      <c r="C60">
        <v>3</v>
      </c>
    </row>
    <row r="61" spans="1:18" x14ac:dyDescent="0.15">
      <c r="A61" t="s">
        <v>252</v>
      </c>
      <c r="B61">
        <f t="shared" si="11"/>
        <v>0</v>
      </c>
      <c r="C61">
        <v>3</v>
      </c>
    </row>
    <row r="62" spans="1:18" x14ac:dyDescent="0.15">
      <c r="A62" t="s">
        <v>254</v>
      </c>
      <c r="B62">
        <f t="shared" si="11"/>
        <v>0</v>
      </c>
      <c r="C62">
        <v>3</v>
      </c>
    </row>
    <row r="63" spans="1:18" x14ac:dyDescent="0.15">
      <c r="A63" t="s">
        <v>33</v>
      </c>
      <c r="B63">
        <f>COUNTIF($B$20:$C$49,A63)</f>
        <v>0</v>
      </c>
      <c r="C63">
        <v>3</v>
      </c>
    </row>
    <row r="64" spans="1:18" x14ac:dyDescent="0.15">
      <c r="A64" t="s">
        <v>257</v>
      </c>
      <c r="B64">
        <f t="shared" si="11"/>
        <v>0</v>
      </c>
      <c r="C64">
        <v>1</v>
      </c>
    </row>
    <row r="65" spans="1:9" x14ac:dyDescent="0.15">
      <c r="A65" t="s">
        <v>259</v>
      </c>
      <c r="B65">
        <f t="shared" si="11"/>
        <v>0</v>
      </c>
      <c r="C65">
        <v>1</v>
      </c>
    </row>
    <row r="66" spans="1:9" x14ac:dyDescent="0.15">
      <c r="A66" t="s">
        <v>280</v>
      </c>
      <c r="B66">
        <f t="shared" si="11"/>
        <v>0</v>
      </c>
      <c r="C66">
        <v>1</v>
      </c>
    </row>
    <row r="72" spans="1:9" ht="14.25" x14ac:dyDescent="0.15">
      <c r="E72" s="3">
        <v>1985</v>
      </c>
      <c r="F72" s="3">
        <v>1945</v>
      </c>
      <c r="G72" s="3">
        <v>1989</v>
      </c>
      <c r="H72" s="3">
        <v>1286</v>
      </c>
      <c r="I72" s="8">
        <v>2795</v>
      </c>
    </row>
  </sheetData>
  <mergeCells count="1">
    <mergeCell ref="F6:K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35"/>
  <sheetViews>
    <sheetView workbookViewId="0">
      <selection activeCell="B6" sqref="B6"/>
    </sheetView>
  </sheetViews>
  <sheetFormatPr defaultRowHeight="13.5" x14ac:dyDescent="0.15"/>
  <sheetData>
    <row r="6" spans="1:1" x14ac:dyDescent="0.15">
      <c r="A6">
        <v>1</v>
      </c>
    </row>
    <row r="7" spans="1:1" x14ac:dyDescent="0.15">
      <c r="A7">
        <v>2</v>
      </c>
    </row>
    <row r="8" spans="1:1" x14ac:dyDescent="0.15">
      <c r="A8">
        <v>3</v>
      </c>
    </row>
    <row r="9" spans="1:1" x14ac:dyDescent="0.15">
      <c r="A9">
        <v>4</v>
      </c>
    </row>
    <row r="10" spans="1:1" x14ac:dyDescent="0.15">
      <c r="A10">
        <v>5</v>
      </c>
    </row>
    <row r="11" spans="1:1" x14ac:dyDescent="0.15">
      <c r="A11">
        <v>6</v>
      </c>
    </row>
    <row r="12" spans="1:1" x14ac:dyDescent="0.15">
      <c r="A12">
        <v>7</v>
      </c>
    </row>
    <row r="13" spans="1:1" x14ac:dyDescent="0.15">
      <c r="A13">
        <v>8</v>
      </c>
    </row>
    <row r="14" spans="1:1" x14ac:dyDescent="0.15">
      <c r="A14">
        <v>9</v>
      </c>
    </row>
    <row r="15" spans="1:1" x14ac:dyDescent="0.15">
      <c r="A15">
        <v>10</v>
      </c>
    </row>
    <row r="16" spans="1:1" x14ac:dyDescent="0.15">
      <c r="A16">
        <v>11</v>
      </c>
    </row>
    <row r="17" spans="1:1" x14ac:dyDescent="0.15">
      <c r="A17">
        <v>12</v>
      </c>
    </row>
    <row r="18" spans="1:1" x14ac:dyDescent="0.15">
      <c r="A18">
        <v>13</v>
      </c>
    </row>
    <row r="19" spans="1:1" x14ac:dyDescent="0.15">
      <c r="A19">
        <v>14</v>
      </c>
    </row>
    <row r="20" spans="1:1" x14ac:dyDescent="0.15">
      <c r="A20">
        <v>15</v>
      </c>
    </row>
    <row r="21" spans="1:1" x14ac:dyDescent="0.15">
      <c r="A21">
        <v>16</v>
      </c>
    </row>
    <row r="22" spans="1:1" x14ac:dyDescent="0.15">
      <c r="A22">
        <v>17</v>
      </c>
    </row>
    <row r="23" spans="1:1" x14ac:dyDescent="0.15">
      <c r="A23">
        <v>18</v>
      </c>
    </row>
    <row r="24" spans="1:1" x14ac:dyDescent="0.15">
      <c r="A24">
        <v>19</v>
      </c>
    </row>
    <row r="25" spans="1:1" x14ac:dyDescent="0.15">
      <c r="A25">
        <v>20</v>
      </c>
    </row>
    <row r="26" spans="1:1" x14ac:dyDescent="0.15">
      <c r="A26">
        <v>21</v>
      </c>
    </row>
    <row r="27" spans="1:1" x14ac:dyDescent="0.15">
      <c r="A27">
        <v>22</v>
      </c>
    </row>
    <row r="28" spans="1:1" x14ac:dyDescent="0.15">
      <c r="A28">
        <v>23</v>
      </c>
    </row>
    <row r="29" spans="1:1" x14ac:dyDescent="0.15">
      <c r="A29">
        <v>24</v>
      </c>
    </row>
    <row r="30" spans="1:1" x14ac:dyDescent="0.15">
      <c r="A30">
        <v>25</v>
      </c>
    </row>
    <row r="31" spans="1:1" x14ac:dyDescent="0.15">
      <c r="A31">
        <v>26</v>
      </c>
    </row>
    <row r="32" spans="1:1" x14ac:dyDescent="0.15">
      <c r="A32">
        <v>27</v>
      </c>
    </row>
    <row r="33" spans="1:1" x14ac:dyDescent="0.15">
      <c r="A33">
        <v>28</v>
      </c>
    </row>
    <row r="34" spans="1:1" x14ac:dyDescent="0.15">
      <c r="A34">
        <v>29</v>
      </c>
    </row>
    <row r="35" spans="1:1" x14ac:dyDescent="0.15">
      <c r="A35">
        <v>30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pane ySplit="2" topLeftCell="A3" activePane="bottomLeft" state="frozen"/>
      <selection pane="bottomLeft" activeCell="A6" sqref="A6:XFD6"/>
    </sheetView>
  </sheetViews>
  <sheetFormatPr defaultRowHeight="13.5" x14ac:dyDescent="0.15"/>
  <sheetData>
    <row r="1" spans="1:16" x14ac:dyDescent="0.15">
      <c r="B1" s="17" t="s">
        <v>251</v>
      </c>
      <c r="C1" s="21" t="s">
        <v>253</v>
      </c>
      <c r="D1" s="22" t="s">
        <v>252</v>
      </c>
      <c r="E1" s="22" t="s">
        <v>254</v>
      </c>
      <c r="F1" s="20" t="s">
        <v>255</v>
      </c>
      <c r="G1" s="20" t="s">
        <v>256</v>
      </c>
      <c r="H1" s="20" t="s">
        <v>258</v>
      </c>
      <c r="I1" s="17" t="s">
        <v>260</v>
      </c>
      <c r="J1" s="17" t="s">
        <v>261</v>
      </c>
      <c r="K1" s="17" t="s">
        <v>262</v>
      </c>
      <c r="L1" t="s">
        <v>257</v>
      </c>
      <c r="M1" t="s">
        <v>259</v>
      </c>
      <c r="N1" t="s">
        <v>305</v>
      </c>
      <c r="P1" t="s">
        <v>306</v>
      </c>
    </row>
    <row r="2" spans="1:16" x14ac:dyDescent="0.15">
      <c r="A2" t="s">
        <v>312</v>
      </c>
      <c r="B2" s="25">
        <v>1</v>
      </c>
      <c r="C2" s="25">
        <v>3</v>
      </c>
      <c r="D2" s="25">
        <v>2</v>
      </c>
      <c r="E2" s="25">
        <v>4</v>
      </c>
      <c r="F2" s="25">
        <v>5</v>
      </c>
      <c r="G2" s="25">
        <v>6</v>
      </c>
      <c r="H2" s="25">
        <v>8</v>
      </c>
      <c r="I2" s="25">
        <v>10</v>
      </c>
      <c r="J2" s="25">
        <v>11</v>
      </c>
      <c r="K2" s="25">
        <v>12</v>
      </c>
      <c r="L2" s="25">
        <v>7</v>
      </c>
      <c r="M2" s="25">
        <v>9</v>
      </c>
      <c r="N2" s="25">
        <v>13</v>
      </c>
    </row>
    <row r="3" spans="1:16" s="26" customFormat="1" x14ac:dyDescent="0.15">
      <c r="B3" s="26">
        <v>24</v>
      </c>
      <c r="C3" s="26">
        <v>3</v>
      </c>
      <c r="D3" s="26">
        <v>3</v>
      </c>
      <c r="E3" s="26">
        <v>4</v>
      </c>
      <c r="F3" s="26">
        <v>4</v>
      </c>
      <c r="G3" s="26">
        <v>2</v>
      </c>
      <c r="H3" s="26">
        <v>3</v>
      </c>
      <c r="I3" s="26">
        <v>3</v>
      </c>
      <c r="J3" s="26">
        <v>2</v>
      </c>
      <c r="K3" s="26">
        <v>4</v>
      </c>
      <c r="L3" s="26">
        <v>2</v>
      </c>
      <c r="M3" s="26">
        <v>2</v>
      </c>
      <c r="N3" s="26">
        <v>4</v>
      </c>
      <c r="O3" s="26">
        <f>SUM(B3:N3)</f>
        <v>60</v>
      </c>
    </row>
    <row r="4" spans="1:16" s="13" customFormat="1" ht="135" x14ac:dyDescent="0.15">
      <c r="C4" s="13" t="s">
        <v>307</v>
      </c>
      <c r="D4" s="13" t="s">
        <v>313</v>
      </c>
      <c r="J4" s="13" t="s">
        <v>309</v>
      </c>
      <c r="L4" s="13" t="s">
        <v>308</v>
      </c>
      <c r="M4" s="13" t="s">
        <v>310</v>
      </c>
      <c r="N4" s="13" t="s">
        <v>311</v>
      </c>
    </row>
    <row r="5" spans="1:16" x14ac:dyDescent="0.15">
      <c r="A5">
        <v>1</v>
      </c>
      <c r="B5" s="16">
        <v>0.75</v>
      </c>
      <c r="G5">
        <v>0.05</v>
      </c>
      <c r="H5">
        <v>0.1</v>
      </c>
      <c r="I5">
        <v>0.05</v>
      </c>
      <c r="J5">
        <v>0.05</v>
      </c>
      <c r="P5">
        <f>B5+C5+D5+E5+F5+G5+H5+I5+J5+K5+L5+M5+N5</f>
        <v>1</v>
      </c>
    </row>
    <row r="6" spans="1:16" x14ac:dyDescent="0.15">
      <c r="A6">
        <v>2</v>
      </c>
      <c r="B6" s="16">
        <v>0.2</v>
      </c>
      <c r="C6">
        <v>0.1</v>
      </c>
      <c r="H6">
        <v>0.5</v>
      </c>
      <c r="K6">
        <v>0.2</v>
      </c>
      <c r="P6">
        <f t="shared" ref="P6:P63" si="0">B6+C6+D6+E6+F6+G6+H6+I6+J6+K6+L6+M6+N6</f>
        <v>1</v>
      </c>
    </row>
    <row r="7" spans="1:16" x14ac:dyDescent="0.15">
      <c r="A7">
        <v>3</v>
      </c>
      <c r="B7" s="16">
        <v>0.75</v>
      </c>
      <c r="G7">
        <v>0.05</v>
      </c>
      <c r="H7">
        <v>0.1</v>
      </c>
      <c r="I7">
        <v>0.05</v>
      </c>
      <c r="J7">
        <v>0.05</v>
      </c>
      <c r="P7">
        <f t="shared" si="0"/>
        <v>1</v>
      </c>
    </row>
    <row r="8" spans="1:16" x14ac:dyDescent="0.15">
      <c r="A8">
        <v>4</v>
      </c>
      <c r="B8" s="16">
        <v>0.1</v>
      </c>
      <c r="E8" s="24">
        <v>0.25</v>
      </c>
      <c r="F8">
        <v>0.25</v>
      </c>
      <c r="J8">
        <v>0.2</v>
      </c>
      <c r="K8">
        <v>0.2</v>
      </c>
      <c r="P8">
        <f t="shared" si="0"/>
        <v>1</v>
      </c>
    </row>
    <row r="9" spans="1:16" x14ac:dyDescent="0.15">
      <c r="A9">
        <v>5</v>
      </c>
      <c r="B9" s="16"/>
      <c r="N9">
        <v>1</v>
      </c>
      <c r="P9">
        <f t="shared" si="0"/>
        <v>1</v>
      </c>
    </row>
    <row r="10" spans="1:16" x14ac:dyDescent="0.15">
      <c r="A10">
        <v>6</v>
      </c>
      <c r="B10" s="16">
        <v>0.75</v>
      </c>
      <c r="G10">
        <v>0.05</v>
      </c>
      <c r="H10">
        <v>0.1</v>
      </c>
      <c r="I10">
        <v>0.05</v>
      </c>
      <c r="J10">
        <v>0.05</v>
      </c>
      <c r="P10">
        <f t="shared" si="0"/>
        <v>1</v>
      </c>
    </row>
    <row r="11" spans="1:16" x14ac:dyDescent="0.15">
      <c r="A11">
        <v>7</v>
      </c>
      <c r="B11" s="16">
        <v>0.1</v>
      </c>
      <c r="F11">
        <v>0.5</v>
      </c>
      <c r="H11">
        <v>0.15</v>
      </c>
      <c r="I11">
        <v>0.15</v>
      </c>
      <c r="J11">
        <v>0.1</v>
      </c>
      <c r="P11">
        <f t="shared" si="0"/>
        <v>1</v>
      </c>
    </row>
    <row r="12" spans="1:16" x14ac:dyDescent="0.15">
      <c r="A12">
        <v>8</v>
      </c>
      <c r="B12" s="16">
        <v>0.1</v>
      </c>
      <c r="C12">
        <v>0.1</v>
      </c>
      <c r="F12">
        <v>0.15</v>
      </c>
      <c r="H12">
        <v>0.15</v>
      </c>
      <c r="J12">
        <v>0.5</v>
      </c>
      <c r="P12">
        <f t="shared" si="0"/>
        <v>1</v>
      </c>
    </row>
    <row r="13" spans="1:16" x14ac:dyDescent="0.15">
      <c r="A13">
        <v>9</v>
      </c>
      <c r="B13" s="16">
        <v>0.25</v>
      </c>
      <c r="F13">
        <v>0.25</v>
      </c>
      <c r="K13">
        <v>0.5</v>
      </c>
      <c r="P13">
        <f t="shared" si="0"/>
        <v>1</v>
      </c>
    </row>
    <row r="14" spans="1:16" s="18" customFormat="1" x14ac:dyDescent="0.15">
      <c r="A14" s="18">
        <v>10</v>
      </c>
      <c r="D14" s="27">
        <v>1</v>
      </c>
      <c r="P14" s="18">
        <f t="shared" si="0"/>
        <v>1</v>
      </c>
    </row>
    <row r="15" spans="1:16" x14ac:dyDescent="0.15">
      <c r="A15">
        <v>11</v>
      </c>
      <c r="B15" s="16"/>
      <c r="F15">
        <v>0.05</v>
      </c>
      <c r="G15">
        <v>0.1</v>
      </c>
      <c r="H15">
        <v>0.05</v>
      </c>
      <c r="I15">
        <v>0.3</v>
      </c>
      <c r="M15" s="24">
        <v>0.5</v>
      </c>
      <c r="P15">
        <f t="shared" si="0"/>
        <v>1</v>
      </c>
    </row>
    <row r="16" spans="1:16" x14ac:dyDescent="0.15">
      <c r="A16">
        <v>12</v>
      </c>
      <c r="B16" s="16"/>
      <c r="C16">
        <v>0.1</v>
      </c>
      <c r="G16">
        <v>0.5</v>
      </c>
      <c r="J16">
        <v>0.2</v>
      </c>
      <c r="K16">
        <v>0.2</v>
      </c>
      <c r="P16">
        <f t="shared" si="0"/>
        <v>1</v>
      </c>
    </row>
    <row r="17" spans="1:16" x14ac:dyDescent="0.15">
      <c r="A17">
        <v>13</v>
      </c>
      <c r="B17" s="16">
        <v>0.75</v>
      </c>
      <c r="G17">
        <v>0.05</v>
      </c>
      <c r="H17">
        <v>0.1</v>
      </c>
      <c r="I17">
        <v>0.05</v>
      </c>
      <c r="J17">
        <v>0.05</v>
      </c>
      <c r="P17">
        <f t="shared" si="0"/>
        <v>1</v>
      </c>
    </row>
    <row r="18" spans="1:16" x14ac:dyDescent="0.15">
      <c r="A18">
        <v>14</v>
      </c>
      <c r="B18" s="16"/>
      <c r="C18" s="24">
        <v>0.8</v>
      </c>
      <c r="F18">
        <v>0.1</v>
      </c>
      <c r="K18">
        <v>0.1</v>
      </c>
      <c r="P18">
        <f t="shared" si="0"/>
        <v>1</v>
      </c>
    </row>
    <row r="19" spans="1:16" s="28" customFormat="1" x14ac:dyDescent="0.15">
      <c r="A19" s="28">
        <v>15</v>
      </c>
      <c r="B19" s="28">
        <v>0.75</v>
      </c>
      <c r="G19" s="28">
        <v>0.05</v>
      </c>
      <c r="H19" s="28">
        <v>0.1</v>
      </c>
      <c r="I19" s="28">
        <v>0.05</v>
      </c>
      <c r="J19" s="28">
        <v>0.05</v>
      </c>
      <c r="P19" s="28">
        <f t="shared" si="0"/>
        <v>1</v>
      </c>
    </row>
    <row r="20" spans="1:16" x14ac:dyDescent="0.15">
      <c r="A20">
        <v>16</v>
      </c>
      <c r="B20" s="17">
        <v>0.75</v>
      </c>
      <c r="G20">
        <v>0.05</v>
      </c>
      <c r="H20">
        <v>0.1</v>
      </c>
      <c r="I20">
        <v>0.05</v>
      </c>
      <c r="J20">
        <v>0.05</v>
      </c>
      <c r="P20">
        <f t="shared" si="0"/>
        <v>1</v>
      </c>
    </row>
    <row r="21" spans="1:16" x14ac:dyDescent="0.15">
      <c r="A21">
        <v>17</v>
      </c>
      <c r="B21" s="17">
        <v>0.1</v>
      </c>
      <c r="E21" s="24">
        <v>0.25</v>
      </c>
      <c r="F21">
        <v>0.25</v>
      </c>
      <c r="J21">
        <v>0.2</v>
      </c>
      <c r="K21">
        <v>0.2</v>
      </c>
      <c r="P21">
        <f t="shared" si="0"/>
        <v>1</v>
      </c>
    </row>
    <row r="22" spans="1:16" x14ac:dyDescent="0.15">
      <c r="A22">
        <v>18</v>
      </c>
      <c r="B22" s="17"/>
      <c r="L22" s="24">
        <v>0.5</v>
      </c>
      <c r="N22">
        <v>0.5</v>
      </c>
      <c r="P22">
        <f t="shared" si="0"/>
        <v>1</v>
      </c>
    </row>
    <row r="23" spans="1:16" x14ac:dyDescent="0.15">
      <c r="A23">
        <v>19</v>
      </c>
      <c r="B23" s="17">
        <v>0.25</v>
      </c>
      <c r="F23">
        <v>0.5</v>
      </c>
      <c r="I23">
        <v>0.25</v>
      </c>
      <c r="P23">
        <f t="shared" si="0"/>
        <v>1</v>
      </c>
    </row>
    <row r="24" spans="1:16" s="28" customFormat="1" x14ac:dyDescent="0.15">
      <c r="A24" s="28">
        <v>20</v>
      </c>
      <c r="D24" s="29">
        <v>0.8</v>
      </c>
      <c r="H24" s="28">
        <v>0.1</v>
      </c>
      <c r="I24" s="28">
        <v>0.05</v>
      </c>
      <c r="J24" s="28">
        <v>0.05</v>
      </c>
      <c r="P24" s="28">
        <f t="shared" si="0"/>
        <v>1</v>
      </c>
    </row>
    <row r="25" spans="1:16" x14ac:dyDescent="0.15">
      <c r="A25">
        <v>21</v>
      </c>
      <c r="B25" s="17"/>
      <c r="C25">
        <v>0.25</v>
      </c>
      <c r="F25">
        <v>0.25</v>
      </c>
      <c r="I25">
        <v>0.25</v>
      </c>
      <c r="K25">
        <v>0.25</v>
      </c>
      <c r="P25">
        <f t="shared" si="0"/>
        <v>1</v>
      </c>
    </row>
    <row r="26" spans="1:16" x14ac:dyDescent="0.15">
      <c r="A26">
        <v>22</v>
      </c>
      <c r="B26" s="17">
        <v>0.75</v>
      </c>
      <c r="G26">
        <v>0.05</v>
      </c>
      <c r="H26">
        <v>0.1</v>
      </c>
      <c r="I26">
        <v>0.05</v>
      </c>
      <c r="J26">
        <v>0.05</v>
      </c>
      <c r="P26">
        <f t="shared" si="0"/>
        <v>1</v>
      </c>
    </row>
    <row r="27" spans="1:16" x14ac:dyDescent="0.15">
      <c r="A27">
        <v>23</v>
      </c>
      <c r="B27" s="17"/>
      <c r="G27">
        <v>0.25</v>
      </c>
      <c r="H27">
        <v>0.25</v>
      </c>
      <c r="I27">
        <v>0.25</v>
      </c>
      <c r="J27">
        <v>0.25</v>
      </c>
      <c r="P27">
        <f t="shared" si="0"/>
        <v>1</v>
      </c>
    </row>
    <row r="28" spans="1:16" x14ac:dyDescent="0.15">
      <c r="A28">
        <v>24</v>
      </c>
      <c r="B28" s="17">
        <v>0.75</v>
      </c>
      <c r="G28">
        <v>0.05</v>
      </c>
      <c r="H28">
        <v>0.1</v>
      </c>
      <c r="I28">
        <v>0.05</v>
      </c>
      <c r="J28">
        <v>0.05</v>
      </c>
      <c r="P28">
        <f t="shared" si="0"/>
        <v>1</v>
      </c>
    </row>
    <row r="29" spans="1:16" x14ac:dyDescent="0.15">
      <c r="A29">
        <v>25</v>
      </c>
      <c r="B29" s="17"/>
      <c r="F29">
        <v>0.25</v>
      </c>
      <c r="G29">
        <v>0.25</v>
      </c>
      <c r="J29">
        <v>0.25</v>
      </c>
      <c r="K29">
        <v>0.25</v>
      </c>
      <c r="P29">
        <f t="shared" si="0"/>
        <v>1</v>
      </c>
    </row>
    <row r="30" spans="1:16" x14ac:dyDescent="0.15">
      <c r="A30">
        <v>26</v>
      </c>
      <c r="B30" s="17">
        <v>0.75</v>
      </c>
      <c r="G30">
        <v>0.05</v>
      </c>
      <c r="H30">
        <v>0.1</v>
      </c>
      <c r="I30">
        <v>0.05</v>
      </c>
      <c r="J30">
        <v>0.05</v>
      </c>
      <c r="P30">
        <f t="shared" si="0"/>
        <v>1</v>
      </c>
    </row>
    <row r="31" spans="1:16" x14ac:dyDescent="0.15">
      <c r="A31">
        <v>27</v>
      </c>
      <c r="B31" s="17"/>
      <c r="G31">
        <v>0.25</v>
      </c>
      <c r="H31">
        <v>0.25</v>
      </c>
      <c r="I31">
        <v>0.25</v>
      </c>
      <c r="J31">
        <v>0.25</v>
      </c>
      <c r="P31">
        <f>B31+C31+D31+E31+F31+G31+H31+I31+J31+K31+L31+M31+N31</f>
        <v>1</v>
      </c>
    </row>
    <row r="32" spans="1:16" x14ac:dyDescent="0.15">
      <c r="A32">
        <v>28</v>
      </c>
      <c r="B32" s="17"/>
      <c r="C32" s="24">
        <v>0.8</v>
      </c>
      <c r="F32">
        <v>0.1</v>
      </c>
      <c r="K32">
        <v>0.1</v>
      </c>
      <c r="P32">
        <f t="shared" si="0"/>
        <v>1</v>
      </c>
    </row>
    <row r="33" spans="1:16" x14ac:dyDescent="0.15">
      <c r="A33">
        <v>29</v>
      </c>
      <c r="B33" s="17">
        <v>0.1</v>
      </c>
      <c r="E33" s="24">
        <v>0.25</v>
      </c>
      <c r="F33">
        <v>0.25</v>
      </c>
      <c r="J33">
        <v>0.2</v>
      </c>
      <c r="K33">
        <v>0.2</v>
      </c>
      <c r="P33">
        <f t="shared" si="0"/>
        <v>1</v>
      </c>
    </row>
    <row r="34" spans="1:16" s="28" customFormat="1" x14ac:dyDescent="0.15">
      <c r="A34" s="28">
        <v>30</v>
      </c>
      <c r="D34" s="29">
        <v>0.6</v>
      </c>
      <c r="G34" s="28">
        <v>0.2</v>
      </c>
      <c r="I34" s="28">
        <v>0.2</v>
      </c>
      <c r="P34" s="28">
        <f t="shared" si="0"/>
        <v>1</v>
      </c>
    </row>
    <row r="35" spans="1:16" x14ac:dyDescent="0.15">
      <c r="A35">
        <v>31</v>
      </c>
      <c r="B35" s="19">
        <v>0.75</v>
      </c>
      <c r="G35">
        <v>0.05</v>
      </c>
      <c r="H35">
        <v>0.1</v>
      </c>
      <c r="I35">
        <v>0.05</v>
      </c>
      <c r="J35">
        <v>0.05</v>
      </c>
      <c r="P35">
        <f t="shared" si="0"/>
        <v>1</v>
      </c>
    </row>
    <row r="36" spans="1:16" x14ac:dyDescent="0.15">
      <c r="A36">
        <v>32</v>
      </c>
      <c r="B36" s="19"/>
      <c r="C36">
        <v>0.25</v>
      </c>
      <c r="F36">
        <v>0.5</v>
      </c>
      <c r="K36">
        <v>0.25</v>
      </c>
      <c r="P36">
        <f>B36+C36+D36+E36+F36+G36+H36+I36+J36+K36+L36+M36+N36</f>
        <v>1</v>
      </c>
    </row>
    <row r="37" spans="1:16" x14ac:dyDescent="0.15">
      <c r="A37">
        <v>33</v>
      </c>
      <c r="B37" s="19"/>
      <c r="C37">
        <v>0.25</v>
      </c>
      <c r="F37">
        <v>0.5</v>
      </c>
      <c r="K37">
        <v>0.25</v>
      </c>
      <c r="P37">
        <f t="shared" si="0"/>
        <v>1</v>
      </c>
    </row>
    <row r="38" spans="1:16" x14ac:dyDescent="0.15">
      <c r="A38">
        <v>34</v>
      </c>
      <c r="B38" s="19"/>
      <c r="C38">
        <v>0.25</v>
      </c>
      <c r="F38">
        <v>0.5</v>
      </c>
      <c r="K38">
        <v>0.25</v>
      </c>
      <c r="P38">
        <f t="shared" si="0"/>
        <v>1</v>
      </c>
    </row>
    <row r="39" spans="1:16" x14ac:dyDescent="0.15">
      <c r="A39">
        <v>35</v>
      </c>
      <c r="B39" s="19">
        <v>0.75</v>
      </c>
      <c r="G39">
        <v>0.05</v>
      </c>
      <c r="H39">
        <v>0.1</v>
      </c>
      <c r="I39">
        <v>0.05</v>
      </c>
      <c r="J39">
        <v>0.05</v>
      </c>
      <c r="P39">
        <f t="shared" si="0"/>
        <v>1</v>
      </c>
    </row>
    <row r="40" spans="1:16" x14ac:dyDescent="0.15">
      <c r="A40">
        <v>36</v>
      </c>
      <c r="B40" s="19"/>
      <c r="F40">
        <v>0.05</v>
      </c>
      <c r="G40">
        <v>0.1</v>
      </c>
      <c r="H40">
        <v>0.05</v>
      </c>
      <c r="I40">
        <v>0.3</v>
      </c>
      <c r="M40" s="24">
        <v>0.5</v>
      </c>
      <c r="P40">
        <f t="shared" si="0"/>
        <v>1</v>
      </c>
    </row>
    <row r="41" spans="1:16" x14ac:dyDescent="0.15">
      <c r="A41">
        <v>37</v>
      </c>
      <c r="B41" s="19">
        <v>0.75</v>
      </c>
      <c r="G41">
        <v>0.05</v>
      </c>
      <c r="H41">
        <v>0.1</v>
      </c>
      <c r="I41">
        <v>0.05</v>
      </c>
      <c r="J41">
        <v>0.05</v>
      </c>
      <c r="P41">
        <f t="shared" si="0"/>
        <v>1</v>
      </c>
    </row>
    <row r="42" spans="1:16" x14ac:dyDescent="0.15">
      <c r="A42">
        <v>38</v>
      </c>
      <c r="B42" s="19"/>
      <c r="L42" s="24">
        <v>0.5</v>
      </c>
      <c r="N42">
        <v>0.5</v>
      </c>
      <c r="P42">
        <f t="shared" si="0"/>
        <v>1</v>
      </c>
    </row>
    <row r="43" spans="1:16" x14ac:dyDescent="0.15">
      <c r="A43">
        <v>39</v>
      </c>
      <c r="B43" s="19">
        <v>0.75</v>
      </c>
      <c r="G43">
        <v>0.05</v>
      </c>
      <c r="H43">
        <v>0.1</v>
      </c>
      <c r="I43">
        <v>0.05</v>
      </c>
      <c r="J43">
        <v>0.05</v>
      </c>
      <c r="P43">
        <f t="shared" si="0"/>
        <v>1</v>
      </c>
    </row>
    <row r="44" spans="1:16" s="28" customFormat="1" x14ac:dyDescent="0.15">
      <c r="A44" s="28">
        <v>40</v>
      </c>
      <c r="D44" s="29">
        <v>0.4</v>
      </c>
      <c r="F44" s="28">
        <v>0.35</v>
      </c>
      <c r="J44" s="28">
        <v>0.25</v>
      </c>
      <c r="P44" s="28">
        <f t="shared" si="0"/>
        <v>1</v>
      </c>
    </row>
    <row r="45" spans="1:16" x14ac:dyDescent="0.15">
      <c r="A45">
        <v>41</v>
      </c>
      <c r="B45" s="19">
        <v>0.75</v>
      </c>
      <c r="G45">
        <v>0.05</v>
      </c>
      <c r="H45">
        <v>0.1</v>
      </c>
      <c r="I45">
        <v>0.05</v>
      </c>
      <c r="J45">
        <v>0.05</v>
      </c>
      <c r="P45">
        <f t="shared" si="0"/>
        <v>1</v>
      </c>
    </row>
    <row r="46" spans="1:16" x14ac:dyDescent="0.15">
      <c r="A46">
        <v>42</v>
      </c>
      <c r="B46" s="19"/>
      <c r="C46" s="24">
        <v>0.8</v>
      </c>
      <c r="F46">
        <v>0.1</v>
      </c>
      <c r="K46">
        <v>0.1</v>
      </c>
      <c r="P46">
        <f t="shared" si="0"/>
        <v>1</v>
      </c>
    </row>
    <row r="47" spans="1:16" x14ac:dyDescent="0.15">
      <c r="A47">
        <v>43</v>
      </c>
      <c r="B47" s="19">
        <v>0.1</v>
      </c>
      <c r="E47" s="24">
        <v>0.25</v>
      </c>
      <c r="F47">
        <v>0.25</v>
      </c>
      <c r="J47">
        <v>0.2</v>
      </c>
      <c r="K47">
        <v>0.2</v>
      </c>
      <c r="P47">
        <f t="shared" si="0"/>
        <v>1</v>
      </c>
    </row>
    <row r="48" spans="1:16" x14ac:dyDescent="0.15">
      <c r="A48">
        <v>44</v>
      </c>
      <c r="B48" s="19">
        <v>0.75</v>
      </c>
      <c r="G48">
        <v>0.05</v>
      </c>
      <c r="H48">
        <v>0.1</v>
      </c>
      <c r="I48">
        <v>0.05</v>
      </c>
      <c r="J48">
        <v>0.05</v>
      </c>
      <c r="P48">
        <f t="shared" si="0"/>
        <v>1</v>
      </c>
    </row>
    <row r="49" spans="1:16" s="28" customFormat="1" x14ac:dyDescent="0.15">
      <c r="A49" s="28">
        <v>45</v>
      </c>
      <c r="C49" s="28">
        <v>0.25</v>
      </c>
      <c r="D49" s="29"/>
      <c r="F49" s="28">
        <v>0.25</v>
      </c>
      <c r="G49" s="28">
        <v>0.2</v>
      </c>
      <c r="I49" s="28">
        <v>0.2</v>
      </c>
      <c r="K49" s="28">
        <v>0.1</v>
      </c>
      <c r="P49" s="28">
        <f t="shared" si="0"/>
        <v>0.99999999999999989</v>
      </c>
    </row>
    <row r="50" spans="1:16" x14ac:dyDescent="0.15">
      <c r="A50">
        <v>46</v>
      </c>
      <c r="B50" s="23">
        <v>0.75</v>
      </c>
      <c r="G50">
        <v>0.05</v>
      </c>
      <c r="H50">
        <v>0.1</v>
      </c>
      <c r="I50">
        <v>0.05</v>
      </c>
      <c r="J50">
        <v>0.05</v>
      </c>
      <c r="P50">
        <f t="shared" si="0"/>
        <v>1</v>
      </c>
    </row>
    <row r="51" spans="1:16" x14ac:dyDescent="0.15">
      <c r="A51">
        <v>47</v>
      </c>
      <c r="B51" s="23"/>
      <c r="G51">
        <v>0.25</v>
      </c>
      <c r="H51">
        <v>0.25</v>
      </c>
      <c r="I51">
        <v>0.25</v>
      </c>
      <c r="J51">
        <v>0.25</v>
      </c>
      <c r="P51">
        <f t="shared" si="0"/>
        <v>1</v>
      </c>
    </row>
    <row r="52" spans="1:16" x14ac:dyDescent="0.15">
      <c r="A52">
        <v>48</v>
      </c>
      <c r="B52" s="23">
        <v>0.75</v>
      </c>
      <c r="G52">
        <v>0.05</v>
      </c>
      <c r="H52">
        <v>0.1</v>
      </c>
      <c r="I52">
        <v>0.05</v>
      </c>
      <c r="J52">
        <v>0.05</v>
      </c>
      <c r="P52">
        <f t="shared" si="0"/>
        <v>1</v>
      </c>
    </row>
    <row r="53" spans="1:16" x14ac:dyDescent="0.15">
      <c r="A53">
        <v>49</v>
      </c>
      <c r="B53" s="23"/>
      <c r="F53">
        <v>0.25</v>
      </c>
      <c r="G53">
        <v>0.25</v>
      </c>
      <c r="J53">
        <v>0.25</v>
      </c>
      <c r="K53">
        <v>0.25</v>
      </c>
      <c r="P53">
        <f t="shared" si="0"/>
        <v>1</v>
      </c>
    </row>
    <row r="54" spans="1:16" s="28" customFormat="1" x14ac:dyDescent="0.15">
      <c r="A54" s="28">
        <v>50</v>
      </c>
      <c r="C54" s="28">
        <v>0.25</v>
      </c>
      <c r="D54" s="29">
        <v>0.2</v>
      </c>
      <c r="H54" s="28">
        <v>0.25</v>
      </c>
      <c r="I54" s="28">
        <v>0.3</v>
      </c>
      <c r="P54" s="28">
        <f t="shared" si="0"/>
        <v>1</v>
      </c>
    </row>
    <row r="55" spans="1:16" x14ac:dyDescent="0.15">
      <c r="A55">
        <v>51</v>
      </c>
      <c r="B55" s="23"/>
      <c r="N55">
        <v>1</v>
      </c>
      <c r="P55">
        <f t="shared" si="0"/>
        <v>1</v>
      </c>
    </row>
    <row r="56" spans="1:16" x14ac:dyDescent="0.15">
      <c r="A56">
        <v>52</v>
      </c>
      <c r="B56" s="23">
        <v>0.75</v>
      </c>
      <c r="G56">
        <v>0.05</v>
      </c>
      <c r="H56">
        <v>0.1</v>
      </c>
      <c r="I56">
        <v>0.05</v>
      </c>
      <c r="J56">
        <v>0.05</v>
      </c>
      <c r="P56">
        <f t="shared" si="0"/>
        <v>1</v>
      </c>
    </row>
    <row r="57" spans="1:16" x14ac:dyDescent="0.15">
      <c r="A57">
        <v>53</v>
      </c>
      <c r="B57" s="23"/>
      <c r="C57">
        <v>0.25</v>
      </c>
      <c r="F57">
        <v>0.25</v>
      </c>
      <c r="H57">
        <v>0.25</v>
      </c>
      <c r="I57">
        <v>0.25</v>
      </c>
      <c r="P57">
        <f t="shared" si="0"/>
        <v>1</v>
      </c>
    </row>
    <row r="58" spans="1:16" x14ac:dyDescent="0.15">
      <c r="A58">
        <v>54</v>
      </c>
      <c r="B58" s="23"/>
      <c r="C58">
        <v>0.25</v>
      </c>
      <c r="G58">
        <v>0.25</v>
      </c>
      <c r="I58">
        <v>0.25</v>
      </c>
      <c r="K58">
        <v>0.25</v>
      </c>
      <c r="P58">
        <f t="shared" si="0"/>
        <v>1</v>
      </c>
    </row>
    <row r="59" spans="1:16" x14ac:dyDescent="0.15">
      <c r="A59">
        <v>55</v>
      </c>
      <c r="B59" s="23"/>
      <c r="C59">
        <v>0.25</v>
      </c>
      <c r="F59">
        <v>0.25</v>
      </c>
      <c r="H59">
        <v>0.25</v>
      </c>
      <c r="J59">
        <v>0.25</v>
      </c>
      <c r="P59">
        <f t="shared" si="0"/>
        <v>1</v>
      </c>
    </row>
    <row r="60" spans="1:16" x14ac:dyDescent="0.15">
      <c r="A60">
        <v>56</v>
      </c>
      <c r="B60" s="23">
        <v>1</v>
      </c>
      <c r="P60">
        <f t="shared" si="0"/>
        <v>1</v>
      </c>
    </row>
    <row r="61" spans="1:16" x14ac:dyDescent="0.15">
      <c r="A61">
        <v>57</v>
      </c>
      <c r="B61" s="23">
        <v>1</v>
      </c>
      <c r="P61">
        <f t="shared" si="0"/>
        <v>1</v>
      </c>
    </row>
    <row r="62" spans="1:16" x14ac:dyDescent="0.15">
      <c r="A62">
        <v>58</v>
      </c>
      <c r="B62" s="23">
        <v>1</v>
      </c>
      <c r="P62">
        <f t="shared" si="0"/>
        <v>1</v>
      </c>
    </row>
    <row r="63" spans="1:16" x14ac:dyDescent="0.15">
      <c r="A63">
        <v>59</v>
      </c>
      <c r="B63" s="23">
        <v>1</v>
      </c>
      <c r="P63">
        <f t="shared" si="0"/>
        <v>1</v>
      </c>
    </row>
    <row r="64" spans="1:16" x14ac:dyDescent="0.15">
      <c r="A64">
        <v>60</v>
      </c>
      <c r="B64" s="23">
        <v>1</v>
      </c>
      <c r="P64">
        <f>B64+C64+D64+E64+F64+G64+H64+I64+J64+K64+L64+M64+N64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"/>
  <sheetViews>
    <sheetView workbookViewId="0">
      <pane ySplit="2" topLeftCell="A3" activePane="bottomLeft" state="frozen"/>
      <selection pane="bottomLeft" activeCell="H5" sqref="H5"/>
    </sheetView>
  </sheetViews>
  <sheetFormatPr defaultRowHeight="13.5" x14ac:dyDescent="0.15"/>
  <sheetData>
    <row r="1" spans="1:16" x14ac:dyDescent="0.15">
      <c r="B1" s="17" t="s">
        <v>251</v>
      </c>
      <c r="C1" s="21" t="s">
        <v>253</v>
      </c>
      <c r="D1" s="22" t="s">
        <v>252</v>
      </c>
      <c r="E1" s="22" t="s">
        <v>254</v>
      </c>
      <c r="F1" s="20" t="s">
        <v>255</v>
      </c>
      <c r="G1" s="20" t="s">
        <v>256</v>
      </c>
      <c r="H1" s="20" t="s">
        <v>258</v>
      </c>
      <c r="I1" s="17" t="s">
        <v>260</v>
      </c>
      <c r="J1" s="17" t="s">
        <v>261</v>
      </c>
      <c r="K1" s="17" t="s">
        <v>262</v>
      </c>
      <c r="L1" t="s">
        <v>257</v>
      </c>
      <c r="M1" t="s">
        <v>259</v>
      </c>
      <c r="N1" t="s">
        <v>305</v>
      </c>
      <c r="P1" t="s">
        <v>306</v>
      </c>
    </row>
    <row r="2" spans="1:16" x14ac:dyDescent="0.15">
      <c r="A2" t="s">
        <v>312</v>
      </c>
      <c r="B2" s="25">
        <v>1</v>
      </c>
      <c r="C2" s="25">
        <v>3</v>
      </c>
      <c r="D2" s="25">
        <v>2</v>
      </c>
      <c r="E2" s="25">
        <v>4</v>
      </c>
      <c r="F2" s="25">
        <v>5</v>
      </c>
      <c r="G2" s="25">
        <v>6</v>
      </c>
      <c r="H2" s="25">
        <v>8</v>
      </c>
      <c r="I2" s="25">
        <v>10</v>
      </c>
      <c r="J2" s="25">
        <v>11</v>
      </c>
      <c r="K2" s="25">
        <v>12</v>
      </c>
      <c r="L2" s="25">
        <v>7</v>
      </c>
      <c r="M2" s="25">
        <v>9</v>
      </c>
      <c r="N2" s="25">
        <v>13</v>
      </c>
    </row>
    <row r="3" spans="1:16" s="26" customFormat="1" x14ac:dyDescent="0.15">
      <c r="B3" s="26">
        <v>24</v>
      </c>
      <c r="C3" s="26">
        <v>3</v>
      </c>
      <c r="D3" s="26">
        <v>3</v>
      </c>
      <c r="E3" s="26">
        <v>4</v>
      </c>
      <c r="F3" s="26">
        <v>4</v>
      </c>
      <c r="G3" s="26">
        <v>2</v>
      </c>
      <c r="H3" s="26">
        <v>3</v>
      </c>
      <c r="I3" s="26">
        <v>3</v>
      </c>
      <c r="J3" s="26">
        <v>2</v>
      </c>
      <c r="K3" s="26">
        <v>4</v>
      </c>
      <c r="L3" s="26">
        <v>2</v>
      </c>
      <c r="M3" s="26">
        <v>2</v>
      </c>
      <c r="N3" s="26">
        <v>4</v>
      </c>
      <c r="O3" s="26">
        <f>SUM(B3:N3)</f>
        <v>60</v>
      </c>
    </row>
    <row r="4" spans="1:16" s="13" customFormat="1" ht="108" x14ac:dyDescent="0.15">
      <c r="D4" s="13" t="s">
        <v>314</v>
      </c>
      <c r="E4" s="13" t="s">
        <v>315</v>
      </c>
      <c r="J4" s="13" t="s">
        <v>309</v>
      </c>
      <c r="L4" s="13" t="s">
        <v>308</v>
      </c>
      <c r="M4" s="13" t="s">
        <v>310</v>
      </c>
      <c r="N4" s="13" t="s">
        <v>316</v>
      </c>
    </row>
    <row r="5" spans="1:16" s="25" customFormat="1" x14ac:dyDescent="0.15">
      <c r="A5" s="25">
        <v>1</v>
      </c>
      <c r="B5" s="25">
        <v>0.2</v>
      </c>
      <c r="H5" s="25">
        <v>0.2</v>
      </c>
      <c r="I5" s="25">
        <v>0.2</v>
      </c>
      <c r="J5" s="25">
        <v>0.2</v>
      </c>
      <c r="K5" s="25">
        <v>0.2</v>
      </c>
      <c r="P5" s="25">
        <f>B5+C5+D5+E5+F5+G5+H5+I5+J5+K5+L5+M5+N5</f>
        <v>1</v>
      </c>
    </row>
    <row r="6" spans="1:16" s="25" customFormat="1" x14ac:dyDescent="0.15">
      <c r="A6" s="25">
        <v>2</v>
      </c>
      <c r="B6" s="25">
        <v>0.5</v>
      </c>
      <c r="F6" s="25">
        <v>0.125</v>
      </c>
      <c r="G6" s="25">
        <v>0.125</v>
      </c>
      <c r="I6" s="25">
        <v>0.125</v>
      </c>
      <c r="J6" s="25">
        <v>0.125</v>
      </c>
      <c r="P6" s="25">
        <f t="shared" ref="P6:P63" si="0">B6+C6+D6+E6+F6+G6+H6+I6+J6+K6+L6+M6+N6</f>
        <v>1</v>
      </c>
    </row>
    <row r="7" spans="1:16" s="25" customFormat="1" x14ac:dyDescent="0.15">
      <c r="A7" s="25">
        <v>3</v>
      </c>
      <c r="B7" s="25">
        <v>0.5</v>
      </c>
      <c r="G7" s="25">
        <v>0.125</v>
      </c>
      <c r="H7" s="25">
        <v>0.125</v>
      </c>
      <c r="J7" s="25">
        <v>0.125</v>
      </c>
      <c r="K7" s="25">
        <v>0.125</v>
      </c>
      <c r="P7" s="25">
        <f t="shared" si="0"/>
        <v>1</v>
      </c>
    </row>
    <row r="8" spans="1:16" s="25" customFormat="1" x14ac:dyDescent="0.15">
      <c r="A8" s="25">
        <v>4</v>
      </c>
      <c r="B8" s="25">
        <v>0.5</v>
      </c>
      <c r="F8" s="25">
        <v>0.125</v>
      </c>
      <c r="H8" s="25">
        <v>0.125</v>
      </c>
      <c r="I8" s="25">
        <v>0.125</v>
      </c>
      <c r="K8" s="25">
        <v>0.125</v>
      </c>
      <c r="P8" s="25">
        <f>B8+C8+D8+E8+F8+G8+H8+I8+J8+K8+L8+M8+N8</f>
        <v>1</v>
      </c>
    </row>
    <row r="9" spans="1:16" s="25" customFormat="1" x14ac:dyDescent="0.15">
      <c r="A9" s="25">
        <v>5</v>
      </c>
      <c r="N9" s="37">
        <v>1</v>
      </c>
      <c r="P9" s="25">
        <f t="shared" si="0"/>
        <v>1</v>
      </c>
    </row>
    <row r="10" spans="1:16" s="25" customFormat="1" x14ac:dyDescent="0.15">
      <c r="A10" s="25">
        <v>6</v>
      </c>
      <c r="B10" s="25">
        <v>0.5</v>
      </c>
      <c r="F10" s="25">
        <v>0.125</v>
      </c>
      <c r="G10" s="25">
        <v>0.125</v>
      </c>
      <c r="I10" s="25">
        <v>0.125</v>
      </c>
      <c r="J10" s="25">
        <v>0.125</v>
      </c>
      <c r="P10" s="25">
        <f t="shared" si="0"/>
        <v>1</v>
      </c>
    </row>
    <row r="11" spans="1:16" s="25" customFormat="1" x14ac:dyDescent="0.15">
      <c r="A11" s="25">
        <v>7</v>
      </c>
      <c r="B11" s="25">
        <v>0.5</v>
      </c>
      <c r="G11" s="25">
        <v>0.125</v>
      </c>
      <c r="H11" s="25">
        <v>0.125</v>
      </c>
      <c r="J11" s="25">
        <v>0.125</v>
      </c>
      <c r="K11" s="25">
        <v>0.125</v>
      </c>
      <c r="P11" s="25">
        <f t="shared" si="0"/>
        <v>1</v>
      </c>
    </row>
    <row r="12" spans="1:16" s="25" customFormat="1" x14ac:dyDescent="0.15">
      <c r="A12" s="25">
        <v>8</v>
      </c>
      <c r="C12" s="37">
        <v>0.5</v>
      </c>
      <c r="H12" s="25">
        <v>0.25</v>
      </c>
      <c r="I12" s="25">
        <v>0.25</v>
      </c>
      <c r="P12" s="25">
        <f>B12+C12+D12+E12+F12+G12+H12+I12+J12+K12+L12+M12+N12</f>
        <v>1</v>
      </c>
    </row>
    <row r="13" spans="1:16" s="25" customFormat="1" x14ac:dyDescent="0.15">
      <c r="A13" s="25">
        <v>9</v>
      </c>
      <c r="B13" s="25">
        <v>0.5</v>
      </c>
      <c r="F13" s="25">
        <v>0.125</v>
      </c>
      <c r="H13" s="25">
        <v>0.125</v>
      </c>
      <c r="I13" s="25">
        <v>0.125</v>
      </c>
      <c r="K13" s="25">
        <v>0.125</v>
      </c>
      <c r="P13" s="25">
        <f t="shared" si="0"/>
        <v>1</v>
      </c>
    </row>
    <row r="14" spans="1:16" s="25" customFormat="1" x14ac:dyDescent="0.15">
      <c r="A14" s="25">
        <v>10</v>
      </c>
      <c r="D14" s="37">
        <v>1</v>
      </c>
      <c r="P14" s="25">
        <f t="shared" si="0"/>
        <v>1</v>
      </c>
    </row>
    <row r="15" spans="1:16" s="25" customFormat="1" x14ac:dyDescent="0.15">
      <c r="A15" s="25">
        <v>11</v>
      </c>
      <c r="B15" s="25">
        <v>0.25</v>
      </c>
      <c r="C15" s="25">
        <v>0.25</v>
      </c>
      <c r="M15" s="37">
        <v>0.5</v>
      </c>
      <c r="P15" s="25">
        <f t="shared" si="0"/>
        <v>1</v>
      </c>
    </row>
    <row r="16" spans="1:16" s="25" customFormat="1" x14ac:dyDescent="0.15">
      <c r="A16" s="25">
        <v>12</v>
      </c>
      <c r="B16" s="25">
        <v>0.5</v>
      </c>
      <c r="F16" s="25">
        <v>0.125</v>
      </c>
      <c r="G16" s="25">
        <v>0.125</v>
      </c>
      <c r="I16" s="25">
        <v>0.125</v>
      </c>
      <c r="J16" s="25">
        <v>0.125</v>
      </c>
      <c r="P16" s="25">
        <f t="shared" si="0"/>
        <v>1</v>
      </c>
    </row>
    <row r="17" spans="1:16" s="25" customFormat="1" x14ac:dyDescent="0.15">
      <c r="A17" s="25">
        <v>13</v>
      </c>
      <c r="B17" s="25">
        <v>0.5</v>
      </c>
      <c r="G17" s="25">
        <v>0.125</v>
      </c>
      <c r="H17" s="25">
        <v>0.125</v>
      </c>
      <c r="J17" s="25">
        <v>0.125</v>
      </c>
      <c r="K17" s="25">
        <v>0.125</v>
      </c>
      <c r="P17" s="25">
        <f t="shared" si="0"/>
        <v>1</v>
      </c>
    </row>
    <row r="18" spans="1:16" s="25" customFormat="1" x14ac:dyDescent="0.15">
      <c r="A18" s="25">
        <v>14</v>
      </c>
      <c r="B18" s="25">
        <v>0.5</v>
      </c>
      <c r="F18" s="25">
        <v>0.125</v>
      </c>
      <c r="H18" s="25">
        <v>0.125</v>
      </c>
      <c r="I18" s="25">
        <v>0.125</v>
      </c>
      <c r="K18" s="25">
        <v>0.125</v>
      </c>
      <c r="P18" s="25">
        <f t="shared" si="0"/>
        <v>1</v>
      </c>
    </row>
    <row r="19" spans="1:16" s="25" customFormat="1" x14ac:dyDescent="0.15">
      <c r="A19" s="25">
        <v>15</v>
      </c>
      <c r="B19" s="25">
        <v>0.5</v>
      </c>
      <c r="F19" s="25">
        <v>0.125</v>
      </c>
      <c r="G19" s="25">
        <v>0.125</v>
      </c>
      <c r="I19" s="25">
        <v>0.125</v>
      </c>
      <c r="J19" s="25">
        <v>0.125</v>
      </c>
      <c r="P19" s="25">
        <f t="shared" si="0"/>
        <v>1</v>
      </c>
    </row>
    <row r="20" spans="1:16" s="25" customFormat="1" x14ac:dyDescent="0.15">
      <c r="A20" s="25">
        <v>16</v>
      </c>
      <c r="C20" s="37">
        <v>0.5</v>
      </c>
      <c r="H20" s="25">
        <v>0.25</v>
      </c>
      <c r="I20" s="25">
        <v>0.25</v>
      </c>
      <c r="P20" s="25">
        <f t="shared" si="0"/>
        <v>1</v>
      </c>
    </row>
    <row r="21" spans="1:16" s="25" customFormat="1" x14ac:dyDescent="0.15">
      <c r="A21" s="25">
        <v>17</v>
      </c>
      <c r="B21" s="25">
        <v>0.5</v>
      </c>
      <c r="G21" s="25">
        <v>0.125</v>
      </c>
      <c r="H21" s="25">
        <v>0.125</v>
      </c>
      <c r="J21" s="25">
        <v>0.125</v>
      </c>
      <c r="K21" s="25">
        <v>0.125</v>
      </c>
      <c r="P21" s="25">
        <f t="shared" si="0"/>
        <v>1</v>
      </c>
    </row>
    <row r="22" spans="1:16" s="25" customFormat="1" x14ac:dyDescent="0.15">
      <c r="A22" s="25">
        <v>18</v>
      </c>
      <c r="L22" s="37">
        <v>0.5</v>
      </c>
      <c r="N22" s="37">
        <v>0.5</v>
      </c>
      <c r="P22" s="25">
        <f t="shared" si="0"/>
        <v>1</v>
      </c>
    </row>
    <row r="23" spans="1:16" s="25" customFormat="1" x14ac:dyDescent="0.15">
      <c r="A23" s="25">
        <v>19</v>
      </c>
      <c r="B23" s="25">
        <v>0.5</v>
      </c>
      <c r="G23" s="25">
        <v>0.125</v>
      </c>
      <c r="H23" s="25">
        <v>0.125</v>
      </c>
      <c r="J23" s="25">
        <v>0.125</v>
      </c>
      <c r="K23" s="25">
        <v>0.125</v>
      </c>
      <c r="P23" s="25">
        <f t="shared" si="0"/>
        <v>1</v>
      </c>
    </row>
    <row r="24" spans="1:16" s="25" customFormat="1" x14ac:dyDescent="0.15">
      <c r="A24" s="25">
        <v>20</v>
      </c>
      <c r="D24" s="37">
        <v>0.9</v>
      </c>
      <c r="F24" s="25">
        <v>0.05</v>
      </c>
      <c r="I24" s="25">
        <v>0.05</v>
      </c>
      <c r="P24" s="25">
        <f t="shared" si="0"/>
        <v>1</v>
      </c>
    </row>
    <row r="25" spans="1:16" s="25" customFormat="1" x14ac:dyDescent="0.15">
      <c r="A25" s="25">
        <v>21</v>
      </c>
      <c r="B25" s="25">
        <v>0.5</v>
      </c>
      <c r="F25" s="25">
        <v>0.125</v>
      </c>
      <c r="G25" s="25">
        <v>0.125</v>
      </c>
      <c r="I25" s="25">
        <v>0.125</v>
      </c>
      <c r="J25" s="25">
        <v>0.125</v>
      </c>
      <c r="P25" s="25">
        <f t="shared" si="0"/>
        <v>1</v>
      </c>
    </row>
    <row r="26" spans="1:16" s="25" customFormat="1" x14ac:dyDescent="0.15">
      <c r="A26" s="25">
        <v>22</v>
      </c>
      <c r="B26" s="25">
        <v>0.25</v>
      </c>
      <c r="E26" s="37">
        <v>0.25</v>
      </c>
      <c r="F26" s="25">
        <v>0.25</v>
      </c>
      <c r="I26" s="25">
        <v>0.25</v>
      </c>
      <c r="P26" s="25">
        <f>B26+C26+D26+E26+F26+G26+H26+I26+J26+K26+L26+M26+N26</f>
        <v>1</v>
      </c>
    </row>
    <row r="27" spans="1:16" s="25" customFormat="1" x14ac:dyDescent="0.15">
      <c r="A27" s="25">
        <v>23</v>
      </c>
      <c r="B27" s="25">
        <v>0.5</v>
      </c>
      <c r="G27" s="25">
        <v>0.125</v>
      </c>
      <c r="H27" s="25">
        <v>0.125</v>
      </c>
      <c r="J27" s="25">
        <v>0.125</v>
      </c>
      <c r="K27" s="25">
        <v>0.125</v>
      </c>
      <c r="P27" s="25">
        <f t="shared" si="0"/>
        <v>1</v>
      </c>
    </row>
    <row r="28" spans="1:16" s="25" customFormat="1" x14ac:dyDescent="0.15">
      <c r="A28" s="25">
        <v>24</v>
      </c>
      <c r="C28" s="37">
        <v>0.5</v>
      </c>
      <c r="H28" s="25">
        <v>0.25</v>
      </c>
      <c r="I28" s="25">
        <v>0.25</v>
      </c>
      <c r="P28" s="25">
        <f t="shared" si="0"/>
        <v>1</v>
      </c>
    </row>
    <row r="29" spans="1:16" s="25" customFormat="1" x14ac:dyDescent="0.15">
      <c r="A29" s="25">
        <v>25</v>
      </c>
      <c r="B29" s="25">
        <v>0.5</v>
      </c>
      <c r="G29" s="25">
        <v>0.125</v>
      </c>
      <c r="H29" s="25">
        <v>0.125</v>
      </c>
      <c r="J29" s="25">
        <v>0.125</v>
      </c>
      <c r="K29" s="25">
        <v>0.125</v>
      </c>
      <c r="P29" s="25">
        <f>B29+C29+D29+E29+F29+G29+H29+I29+J29+K29+L29+M29+N29</f>
        <v>1</v>
      </c>
    </row>
    <row r="30" spans="1:16" s="25" customFormat="1" x14ac:dyDescent="0.15">
      <c r="A30" s="25">
        <v>26</v>
      </c>
      <c r="B30" s="25">
        <v>0.5</v>
      </c>
      <c r="F30" s="25">
        <v>0.125</v>
      </c>
      <c r="H30" s="25">
        <v>0.125</v>
      </c>
      <c r="I30" s="25">
        <v>0.125</v>
      </c>
      <c r="J30" s="25">
        <v>0.125</v>
      </c>
      <c r="P30" s="25">
        <f t="shared" si="0"/>
        <v>1</v>
      </c>
    </row>
    <row r="31" spans="1:16" s="25" customFormat="1" x14ac:dyDescent="0.15">
      <c r="A31" s="25">
        <v>27</v>
      </c>
      <c r="B31" s="25">
        <v>0.5</v>
      </c>
      <c r="G31" s="25">
        <v>0.125</v>
      </c>
      <c r="H31" s="25">
        <v>0.125</v>
      </c>
      <c r="J31" s="25">
        <v>0.125</v>
      </c>
      <c r="K31" s="25">
        <v>0.125</v>
      </c>
      <c r="P31" s="25">
        <f>B31+C31+D31+E31+F31+G31+H31+I31+J31+K31+L31+M31+N31</f>
        <v>1</v>
      </c>
    </row>
    <row r="32" spans="1:16" s="25" customFormat="1" x14ac:dyDescent="0.15">
      <c r="A32" s="25">
        <v>28</v>
      </c>
      <c r="B32" s="25">
        <v>0.5</v>
      </c>
      <c r="F32" s="25">
        <v>0.125</v>
      </c>
      <c r="H32" s="25">
        <v>0.125</v>
      </c>
      <c r="I32" s="25">
        <v>0.125</v>
      </c>
      <c r="K32" s="25">
        <v>0.125</v>
      </c>
      <c r="P32" s="25">
        <f t="shared" si="0"/>
        <v>1</v>
      </c>
    </row>
    <row r="33" spans="1:16" s="25" customFormat="1" x14ac:dyDescent="0.15">
      <c r="A33" s="25">
        <v>29</v>
      </c>
      <c r="B33" s="25">
        <v>0.5</v>
      </c>
      <c r="G33" s="25">
        <v>0.125</v>
      </c>
      <c r="H33" s="25">
        <v>0.125</v>
      </c>
      <c r="J33" s="25">
        <v>0.125</v>
      </c>
      <c r="K33" s="25">
        <v>0.125</v>
      </c>
      <c r="P33" s="25">
        <f t="shared" si="0"/>
        <v>1</v>
      </c>
    </row>
    <row r="34" spans="1:16" s="25" customFormat="1" x14ac:dyDescent="0.15">
      <c r="A34" s="25">
        <v>30</v>
      </c>
      <c r="D34" s="37">
        <v>0.8</v>
      </c>
      <c r="G34" s="25">
        <v>0.1</v>
      </c>
      <c r="H34" s="25">
        <v>0.1</v>
      </c>
      <c r="P34" s="25">
        <f t="shared" si="0"/>
        <v>1</v>
      </c>
    </row>
    <row r="35" spans="1:16" s="25" customFormat="1" x14ac:dyDescent="0.15">
      <c r="A35" s="25">
        <v>31</v>
      </c>
      <c r="B35" s="25">
        <v>0.5</v>
      </c>
      <c r="G35" s="25">
        <v>0.125</v>
      </c>
      <c r="H35" s="25">
        <v>0.125</v>
      </c>
      <c r="J35" s="25">
        <v>0.125</v>
      </c>
      <c r="K35" s="25">
        <v>0.125</v>
      </c>
      <c r="P35" s="25">
        <f t="shared" si="0"/>
        <v>1</v>
      </c>
    </row>
    <row r="36" spans="1:16" s="25" customFormat="1" x14ac:dyDescent="0.15">
      <c r="A36" s="25">
        <v>32</v>
      </c>
      <c r="C36" s="37">
        <v>0.5</v>
      </c>
      <c r="H36" s="25">
        <v>0.25</v>
      </c>
      <c r="I36" s="25">
        <v>0.25</v>
      </c>
      <c r="P36" s="25">
        <f>B36+C36+D36+E36+F36+G36+H36+I36+J36+K36+L36+M36+N36</f>
        <v>1</v>
      </c>
    </row>
    <row r="37" spans="1:16" s="25" customFormat="1" x14ac:dyDescent="0.15">
      <c r="A37" s="25">
        <v>33</v>
      </c>
      <c r="B37" s="25">
        <v>0.5</v>
      </c>
      <c r="G37" s="25">
        <v>0.125</v>
      </c>
      <c r="H37" s="25">
        <v>0.125</v>
      </c>
      <c r="J37" s="25">
        <v>0.125</v>
      </c>
      <c r="K37" s="25">
        <v>0.125</v>
      </c>
      <c r="P37" s="25">
        <f t="shared" si="0"/>
        <v>1</v>
      </c>
    </row>
    <row r="38" spans="1:16" s="25" customFormat="1" x14ac:dyDescent="0.15">
      <c r="A38" s="25">
        <v>34</v>
      </c>
      <c r="B38" s="25">
        <v>0.5</v>
      </c>
      <c r="G38" s="25">
        <v>0.125</v>
      </c>
      <c r="H38" s="25">
        <v>0.125</v>
      </c>
      <c r="J38" s="25">
        <v>0.125</v>
      </c>
      <c r="K38" s="25">
        <v>0.125</v>
      </c>
      <c r="P38" s="25">
        <f t="shared" si="0"/>
        <v>1</v>
      </c>
    </row>
    <row r="39" spans="1:16" s="25" customFormat="1" x14ac:dyDescent="0.15">
      <c r="A39" s="25">
        <v>35</v>
      </c>
      <c r="B39" s="25">
        <v>0.5</v>
      </c>
      <c r="F39" s="25">
        <v>0.125</v>
      </c>
      <c r="H39" s="25">
        <v>0.125</v>
      </c>
      <c r="I39" s="25">
        <v>0.125</v>
      </c>
      <c r="J39" s="25">
        <v>0.125</v>
      </c>
      <c r="P39" s="25">
        <f t="shared" si="0"/>
        <v>1</v>
      </c>
    </row>
    <row r="40" spans="1:16" s="25" customFormat="1" x14ac:dyDescent="0.15">
      <c r="A40" s="25">
        <v>36</v>
      </c>
      <c r="B40" s="25">
        <v>0.25</v>
      </c>
      <c r="C40" s="25">
        <v>0.25</v>
      </c>
      <c r="M40" s="37">
        <v>0.5</v>
      </c>
      <c r="P40" s="25">
        <f t="shared" si="0"/>
        <v>1</v>
      </c>
    </row>
    <row r="41" spans="1:16" s="25" customFormat="1" x14ac:dyDescent="0.15">
      <c r="A41" s="25">
        <v>37</v>
      </c>
      <c r="B41" s="25">
        <v>0.5</v>
      </c>
      <c r="G41" s="25">
        <v>0.125</v>
      </c>
      <c r="H41" s="25">
        <v>0.125</v>
      </c>
      <c r="J41" s="25">
        <v>0.125</v>
      </c>
      <c r="K41" s="25">
        <v>0.125</v>
      </c>
      <c r="P41" s="25">
        <f t="shared" si="0"/>
        <v>1</v>
      </c>
    </row>
    <row r="42" spans="1:16" s="25" customFormat="1" x14ac:dyDescent="0.15">
      <c r="A42" s="25">
        <v>38</v>
      </c>
      <c r="L42" s="37">
        <v>0.5</v>
      </c>
      <c r="N42" s="37">
        <v>0.5</v>
      </c>
      <c r="P42" s="25">
        <f t="shared" si="0"/>
        <v>1</v>
      </c>
    </row>
    <row r="43" spans="1:16" s="25" customFormat="1" x14ac:dyDescent="0.15">
      <c r="A43" s="25">
        <v>39</v>
      </c>
      <c r="B43" s="25">
        <v>0.5</v>
      </c>
      <c r="G43" s="25">
        <v>0.125</v>
      </c>
      <c r="H43" s="25">
        <v>0.125</v>
      </c>
      <c r="J43" s="25">
        <v>0.125</v>
      </c>
      <c r="K43" s="25">
        <v>0.125</v>
      </c>
      <c r="P43" s="25">
        <f t="shared" si="0"/>
        <v>1</v>
      </c>
    </row>
    <row r="44" spans="1:16" s="25" customFormat="1" x14ac:dyDescent="0.15">
      <c r="A44" s="25">
        <v>40</v>
      </c>
      <c r="C44" s="25">
        <v>0.15</v>
      </c>
      <c r="D44" s="37">
        <v>0.7</v>
      </c>
      <c r="F44" s="25">
        <v>0.15</v>
      </c>
      <c r="P44" s="25">
        <f t="shared" si="0"/>
        <v>1</v>
      </c>
    </row>
    <row r="45" spans="1:16" s="25" customFormat="1" x14ac:dyDescent="0.15">
      <c r="A45" s="25">
        <v>41</v>
      </c>
      <c r="C45" s="37">
        <v>0.5</v>
      </c>
      <c r="H45" s="25">
        <v>0.25</v>
      </c>
      <c r="I45" s="25">
        <v>0.25</v>
      </c>
      <c r="P45" s="25">
        <f t="shared" si="0"/>
        <v>1</v>
      </c>
    </row>
    <row r="46" spans="1:16" s="25" customFormat="1" x14ac:dyDescent="0.15">
      <c r="A46" s="25">
        <v>42</v>
      </c>
      <c r="B46" s="25">
        <v>0.5</v>
      </c>
      <c r="F46" s="25">
        <v>0.125</v>
      </c>
      <c r="H46" s="25">
        <v>0.125</v>
      </c>
      <c r="I46" s="25">
        <v>0.125</v>
      </c>
      <c r="K46" s="25">
        <v>0.125</v>
      </c>
      <c r="P46" s="25">
        <f t="shared" si="0"/>
        <v>1</v>
      </c>
    </row>
    <row r="47" spans="1:16" s="25" customFormat="1" x14ac:dyDescent="0.15">
      <c r="A47" s="25">
        <v>43</v>
      </c>
      <c r="B47" s="25">
        <v>0.5</v>
      </c>
      <c r="G47" s="25">
        <v>0.125</v>
      </c>
      <c r="H47" s="25">
        <v>0.125</v>
      </c>
      <c r="J47" s="25">
        <v>0.125</v>
      </c>
      <c r="K47" s="25">
        <v>0.125</v>
      </c>
      <c r="P47" s="25">
        <f t="shared" si="0"/>
        <v>1</v>
      </c>
    </row>
    <row r="48" spans="1:16" s="25" customFormat="1" x14ac:dyDescent="0.15">
      <c r="A48" s="25">
        <v>44</v>
      </c>
      <c r="B48" s="25">
        <v>0.25</v>
      </c>
      <c r="E48" s="37">
        <v>0.25</v>
      </c>
      <c r="F48" s="25">
        <v>0.25</v>
      </c>
      <c r="I48" s="25">
        <v>0.25</v>
      </c>
      <c r="P48" s="25">
        <f t="shared" si="0"/>
        <v>1</v>
      </c>
    </row>
    <row r="49" spans="1:16" s="25" customFormat="1" x14ac:dyDescent="0.15">
      <c r="A49" s="25">
        <v>45</v>
      </c>
      <c r="B49" s="25">
        <v>0.5</v>
      </c>
      <c r="F49" s="25">
        <v>0.125</v>
      </c>
      <c r="G49" s="25">
        <v>0.125</v>
      </c>
      <c r="I49" s="25">
        <v>0.125</v>
      </c>
      <c r="J49" s="25">
        <v>0.125</v>
      </c>
      <c r="P49" s="25">
        <f t="shared" si="0"/>
        <v>1</v>
      </c>
    </row>
    <row r="50" spans="1:16" s="25" customFormat="1" x14ac:dyDescent="0.15">
      <c r="A50" s="25">
        <v>46</v>
      </c>
      <c r="B50" s="25">
        <v>0.5</v>
      </c>
      <c r="G50" s="25">
        <v>0.125</v>
      </c>
      <c r="H50" s="25">
        <v>0.125</v>
      </c>
      <c r="J50" s="25">
        <v>0.125</v>
      </c>
      <c r="K50" s="25">
        <v>0.125</v>
      </c>
      <c r="P50" s="25">
        <f t="shared" si="0"/>
        <v>1</v>
      </c>
    </row>
    <row r="51" spans="1:16" s="25" customFormat="1" x14ac:dyDescent="0.15">
      <c r="A51" s="25">
        <v>47</v>
      </c>
      <c r="B51" s="25">
        <v>0.5</v>
      </c>
      <c r="F51" s="25">
        <v>0.125</v>
      </c>
      <c r="H51" s="25">
        <v>0.125</v>
      </c>
      <c r="I51" s="25">
        <v>0.125</v>
      </c>
      <c r="K51" s="25">
        <v>0.125</v>
      </c>
      <c r="P51" s="25">
        <f t="shared" si="0"/>
        <v>1</v>
      </c>
    </row>
    <row r="52" spans="1:16" s="25" customFormat="1" x14ac:dyDescent="0.15">
      <c r="A52" s="25">
        <v>48</v>
      </c>
      <c r="B52" s="25">
        <v>0.5</v>
      </c>
      <c r="F52" s="25">
        <v>0.125</v>
      </c>
      <c r="G52" s="25">
        <v>0.125</v>
      </c>
      <c r="I52" s="25">
        <v>0.125</v>
      </c>
      <c r="J52" s="25">
        <v>0.125</v>
      </c>
      <c r="P52" s="25">
        <f t="shared" si="0"/>
        <v>1</v>
      </c>
    </row>
    <row r="53" spans="1:16" s="25" customFormat="1" x14ac:dyDescent="0.15">
      <c r="A53" s="25">
        <v>49</v>
      </c>
      <c r="C53" s="37">
        <v>0.5</v>
      </c>
      <c r="H53" s="25">
        <v>0.25</v>
      </c>
      <c r="I53" s="25">
        <v>0.25</v>
      </c>
      <c r="P53" s="25">
        <f t="shared" si="0"/>
        <v>1</v>
      </c>
    </row>
    <row r="54" spans="1:16" s="25" customFormat="1" x14ac:dyDescent="0.15">
      <c r="A54" s="25">
        <v>50</v>
      </c>
      <c r="D54" s="37">
        <v>0.6</v>
      </c>
      <c r="F54" s="25">
        <v>0.2</v>
      </c>
      <c r="G54" s="25">
        <v>0.2</v>
      </c>
      <c r="P54" s="25">
        <f t="shared" si="0"/>
        <v>1</v>
      </c>
    </row>
    <row r="55" spans="1:16" s="25" customFormat="1" x14ac:dyDescent="0.15">
      <c r="A55" s="25">
        <v>51</v>
      </c>
      <c r="N55" s="37">
        <v>1</v>
      </c>
      <c r="P55" s="25">
        <f t="shared" si="0"/>
        <v>1</v>
      </c>
    </row>
    <row r="56" spans="1:16" s="25" customFormat="1" x14ac:dyDescent="0.15">
      <c r="A56" s="25">
        <v>52</v>
      </c>
      <c r="B56" s="25">
        <v>0.5</v>
      </c>
      <c r="F56" s="25">
        <v>0.125</v>
      </c>
      <c r="H56" s="25">
        <v>0.125</v>
      </c>
      <c r="I56" s="25">
        <v>0.125</v>
      </c>
      <c r="J56" s="25">
        <v>0.125</v>
      </c>
      <c r="P56" s="25">
        <f t="shared" si="0"/>
        <v>1</v>
      </c>
    </row>
    <row r="57" spans="1:16" s="25" customFormat="1" x14ac:dyDescent="0.15">
      <c r="A57" s="25">
        <v>53</v>
      </c>
      <c r="B57" s="25">
        <v>0.5</v>
      </c>
      <c r="G57" s="25">
        <v>0.125</v>
      </c>
      <c r="H57" s="25">
        <v>0.125</v>
      </c>
      <c r="J57" s="25">
        <v>0.125</v>
      </c>
      <c r="K57" s="25">
        <v>0.125</v>
      </c>
      <c r="P57" s="25">
        <f t="shared" si="0"/>
        <v>1</v>
      </c>
    </row>
    <row r="58" spans="1:16" s="25" customFormat="1" x14ac:dyDescent="0.15">
      <c r="A58" s="25">
        <v>54</v>
      </c>
      <c r="B58" s="25">
        <v>0.5</v>
      </c>
      <c r="F58" s="25">
        <v>0.125</v>
      </c>
      <c r="H58" s="25">
        <v>0.125</v>
      </c>
      <c r="I58" s="25">
        <v>0.125</v>
      </c>
      <c r="K58" s="25">
        <v>0.125</v>
      </c>
      <c r="P58" s="25">
        <f t="shared" si="0"/>
        <v>1</v>
      </c>
    </row>
    <row r="59" spans="1:16" s="25" customFormat="1" x14ac:dyDescent="0.15">
      <c r="A59" s="25">
        <v>55</v>
      </c>
      <c r="B59" s="25">
        <v>0.5</v>
      </c>
      <c r="G59" s="25">
        <v>0.125</v>
      </c>
      <c r="H59" s="25">
        <v>0.125</v>
      </c>
      <c r="J59" s="25">
        <v>0.125</v>
      </c>
      <c r="K59" s="25">
        <v>0.125</v>
      </c>
      <c r="P59" s="25">
        <f t="shared" si="0"/>
        <v>1</v>
      </c>
    </row>
    <row r="60" spans="1:16" s="25" customFormat="1" x14ac:dyDescent="0.15">
      <c r="A60" s="25">
        <v>56</v>
      </c>
      <c r="B60" s="25">
        <v>0.25</v>
      </c>
      <c r="C60" s="25">
        <v>0.25</v>
      </c>
      <c r="M60" s="37">
        <v>0.5</v>
      </c>
      <c r="P60" s="25">
        <f t="shared" si="0"/>
        <v>1</v>
      </c>
    </row>
    <row r="61" spans="1:16" s="25" customFormat="1" x14ac:dyDescent="0.15">
      <c r="A61" s="25">
        <v>57</v>
      </c>
      <c r="C61" s="37">
        <v>0.5</v>
      </c>
      <c r="H61" s="25">
        <v>0.25</v>
      </c>
      <c r="I61" s="25">
        <v>0.25</v>
      </c>
      <c r="P61" s="25">
        <f t="shared" si="0"/>
        <v>1</v>
      </c>
    </row>
    <row r="62" spans="1:16" s="25" customFormat="1" x14ac:dyDescent="0.15">
      <c r="A62" s="25">
        <v>58</v>
      </c>
      <c r="L62" s="37">
        <v>0.5</v>
      </c>
      <c r="N62" s="37">
        <v>0.5</v>
      </c>
      <c r="P62" s="25">
        <f t="shared" si="0"/>
        <v>1</v>
      </c>
    </row>
    <row r="63" spans="1:16" s="25" customFormat="1" x14ac:dyDescent="0.15">
      <c r="A63" s="25">
        <v>59</v>
      </c>
      <c r="B63" s="25">
        <v>0.5</v>
      </c>
      <c r="G63" s="25">
        <v>0.125</v>
      </c>
      <c r="H63" s="25">
        <v>0.125</v>
      </c>
      <c r="J63" s="25">
        <v>0.125</v>
      </c>
      <c r="K63" s="25">
        <v>0.125</v>
      </c>
      <c r="P63" s="25">
        <f t="shared" si="0"/>
        <v>1</v>
      </c>
    </row>
    <row r="64" spans="1:16" s="25" customFormat="1" x14ac:dyDescent="0.15">
      <c r="A64" s="25">
        <v>60</v>
      </c>
      <c r="D64" s="37">
        <v>0.5</v>
      </c>
      <c r="F64" s="25">
        <v>0.25</v>
      </c>
      <c r="I64" s="25">
        <v>0.25</v>
      </c>
      <c r="P64" s="25">
        <f>B64+C64+D64+E64+F64+G64+H64+I64+J64+K64+L64+M64+N64</f>
        <v>1</v>
      </c>
    </row>
    <row r="65" spans="1:16" x14ac:dyDescent="0.15">
      <c r="A65">
        <v>61</v>
      </c>
      <c r="B65" s="25">
        <v>0.5</v>
      </c>
      <c r="C65" s="25"/>
      <c r="D65" s="25"/>
      <c r="E65" s="25"/>
      <c r="F65" s="25"/>
      <c r="G65" s="25">
        <v>0.125</v>
      </c>
      <c r="H65" s="25">
        <v>0.125</v>
      </c>
      <c r="I65" s="25"/>
      <c r="J65" s="25">
        <v>0.125</v>
      </c>
      <c r="K65" s="25">
        <v>0.125</v>
      </c>
      <c r="P65" s="25">
        <f t="shared" ref="P65:P104" si="1">B65+C65+D65+E65+F65+G65+H65+I65+J65+K65+L65+M65+N65</f>
        <v>1</v>
      </c>
    </row>
    <row r="66" spans="1:16" x14ac:dyDescent="0.15">
      <c r="A66">
        <v>62</v>
      </c>
      <c r="B66" s="25">
        <v>0.5</v>
      </c>
      <c r="C66" s="25"/>
      <c r="D66" s="25"/>
      <c r="E66" s="25"/>
      <c r="F66" s="25">
        <v>0.125</v>
      </c>
      <c r="G66" s="25"/>
      <c r="H66" s="25">
        <v>0.125</v>
      </c>
      <c r="I66" s="25">
        <v>0.125</v>
      </c>
      <c r="J66" s="25">
        <v>0.125</v>
      </c>
      <c r="K66" s="25"/>
      <c r="P66" s="25">
        <f t="shared" si="1"/>
        <v>1</v>
      </c>
    </row>
    <row r="67" spans="1:16" x14ac:dyDescent="0.15">
      <c r="A67">
        <v>63</v>
      </c>
      <c r="B67" s="25">
        <v>0.5</v>
      </c>
      <c r="C67" s="25"/>
      <c r="D67" s="25"/>
      <c r="E67" s="25"/>
      <c r="F67" s="25"/>
      <c r="G67" s="25">
        <v>0.125</v>
      </c>
      <c r="H67" s="25">
        <v>0.125</v>
      </c>
      <c r="I67" s="25"/>
      <c r="J67" s="25">
        <v>0.125</v>
      </c>
      <c r="K67" s="25">
        <v>0.125</v>
      </c>
      <c r="P67" s="25">
        <f t="shared" si="1"/>
        <v>1</v>
      </c>
    </row>
    <row r="68" spans="1:16" x14ac:dyDescent="0.15">
      <c r="A68">
        <v>64</v>
      </c>
      <c r="B68" s="25">
        <v>0.5</v>
      </c>
      <c r="C68" s="25"/>
      <c r="D68" s="25"/>
      <c r="E68" s="25"/>
      <c r="F68" s="25">
        <v>0.125</v>
      </c>
      <c r="G68" s="25"/>
      <c r="H68" s="25">
        <v>0.125</v>
      </c>
      <c r="I68" s="25">
        <v>0.125</v>
      </c>
      <c r="J68" s="25"/>
      <c r="K68" s="25">
        <v>0.125</v>
      </c>
      <c r="P68" s="25">
        <f t="shared" si="1"/>
        <v>1</v>
      </c>
    </row>
    <row r="69" spans="1:16" x14ac:dyDescent="0.15">
      <c r="A69">
        <v>65</v>
      </c>
      <c r="C69">
        <v>0.25</v>
      </c>
      <c r="G69">
        <v>0.25</v>
      </c>
      <c r="N69" s="37">
        <v>0.5</v>
      </c>
      <c r="P69" s="25">
        <f t="shared" si="1"/>
        <v>1</v>
      </c>
    </row>
    <row r="70" spans="1:16" x14ac:dyDescent="0.15">
      <c r="A70">
        <v>66</v>
      </c>
      <c r="B70" s="25">
        <v>0.25</v>
      </c>
      <c r="C70" s="25"/>
      <c r="D70" s="25"/>
      <c r="E70" s="37">
        <v>0.25</v>
      </c>
      <c r="F70" s="25">
        <v>0.25</v>
      </c>
      <c r="G70" s="25"/>
      <c r="H70" s="25"/>
      <c r="I70" s="25">
        <v>0.25</v>
      </c>
      <c r="P70" s="25">
        <f t="shared" si="1"/>
        <v>1</v>
      </c>
    </row>
    <row r="71" spans="1:16" x14ac:dyDescent="0.15">
      <c r="A71">
        <v>67</v>
      </c>
      <c r="B71" s="25">
        <v>0.5</v>
      </c>
      <c r="C71" s="25"/>
      <c r="D71" s="25"/>
      <c r="E71" s="25"/>
      <c r="F71" s="25">
        <v>0.125</v>
      </c>
      <c r="G71" s="25"/>
      <c r="H71" s="25">
        <v>0.125</v>
      </c>
      <c r="I71" s="25">
        <v>0.125</v>
      </c>
      <c r="J71" s="25"/>
      <c r="K71" s="25">
        <v>0.125</v>
      </c>
      <c r="P71" s="25">
        <f t="shared" si="1"/>
        <v>1</v>
      </c>
    </row>
    <row r="72" spans="1:16" x14ac:dyDescent="0.15">
      <c r="A72">
        <v>68</v>
      </c>
      <c r="C72" s="37">
        <v>0.5</v>
      </c>
      <c r="D72" s="25"/>
      <c r="E72" s="25"/>
      <c r="F72" s="25"/>
      <c r="G72" s="25"/>
      <c r="H72" s="25">
        <v>0.25</v>
      </c>
      <c r="I72" s="25">
        <v>0.25</v>
      </c>
      <c r="P72" s="25">
        <f t="shared" si="1"/>
        <v>1</v>
      </c>
    </row>
    <row r="73" spans="1:16" x14ac:dyDescent="0.15">
      <c r="A73">
        <v>69</v>
      </c>
      <c r="B73" s="25">
        <v>0.5</v>
      </c>
      <c r="C73" s="25"/>
      <c r="D73" s="25"/>
      <c r="E73" s="25"/>
      <c r="F73" s="25"/>
      <c r="G73" s="25">
        <v>0.125</v>
      </c>
      <c r="H73" s="25">
        <v>0.125</v>
      </c>
      <c r="I73" s="25"/>
      <c r="J73" s="25">
        <v>0.125</v>
      </c>
      <c r="K73" s="25">
        <v>0.125</v>
      </c>
      <c r="P73" s="25">
        <f t="shared" si="1"/>
        <v>1</v>
      </c>
    </row>
    <row r="74" spans="1:16" x14ac:dyDescent="0.15">
      <c r="A74">
        <v>70</v>
      </c>
      <c r="C74">
        <v>0.3</v>
      </c>
      <c r="D74" s="37">
        <v>0.4</v>
      </c>
      <c r="F74">
        <v>0.3</v>
      </c>
      <c r="P74" s="25">
        <f t="shared" si="1"/>
        <v>1</v>
      </c>
    </row>
    <row r="75" spans="1:16" x14ac:dyDescent="0.15">
      <c r="A75">
        <v>71</v>
      </c>
      <c r="B75" s="25">
        <v>0.5</v>
      </c>
      <c r="C75" s="25"/>
      <c r="D75" s="25"/>
      <c r="E75" s="25"/>
      <c r="F75" s="25">
        <v>0.125</v>
      </c>
      <c r="G75" s="25">
        <v>0.125</v>
      </c>
      <c r="H75" s="25"/>
      <c r="I75" s="25">
        <v>0.125</v>
      </c>
      <c r="J75" s="25">
        <v>0.125</v>
      </c>
      <c r="K75" s="25"/>
      <c r="P75" s="25">
        <f t="shared" si="1"/>
        <v>1</v>
      </c>
    </row>
    <row r="76" spans="1:16" x14ac:dyDescent="0.15">
      <c r="A76">
        <v>72</v>
      </c>
      <c r="B76" s="25">
        <v>0.5</v>
      </c>
      <c r="C76" s="25"/>
      <c r="D76" s="25"/>
      <c r="E76" s="25"/>
      <c r="F76" s="25"/>
      <c r="G76" s="25">
        <v>0.125</v>
      </c>
      <c r="H76" s="25">
        <v>0.125</v>
      </c>
      <c r="I76" s="25"/>
      <c r="J76" s="25">
        <v>0.125</v>
      </c>
      <c r="K76" s="25">
        <v>0.125</v>
      </c>
      <c r="P76" s="25">
        <f t="shared" si="1"/>
        <v>1</v>
      </c>
    </row>
    <row r="77" spans="1:16" x14ac:dyDescent="0.15">
      <c r="A77">
        <v>73</v>
      </c>
      <c r="B77" s="25">
        <v>0.5</v>
      </c>
      <c r="C77" s="25"/>
      <c r="D77" s="25"/>
      <c r="E77" s="25"/>
      <c r="F77" s="25">
        <v>0.125</v>
      </c>
      <c r="G77" s="25"/>
      <c r="H77" s="25">
        <v>0.125</v>
      </c>
      <c r="I77" s="25">
        <v>0.125</v>
      </c>
      <c r="J77" s="25"/>
      <c r="K77" s="25">
        <v>0.125</v>
      </c>
      <c r="P77" s="25">
        <f t="shared" si="1"/>
        <v>1</v>
      </c>
    </row>
    <row r="78" spans="1:16" x14ac:dyDescent="0.15">
      <c r="A78">
        <v>74</v>
      </c>
      <c r="B78" s="25">
        <v>0.5</v>
      </c>
      <c r="C78" s="25"/>
      <c r="D78" s="25"/>
      <c r="E78" s="25"/>
      <c r="F78" s="25">
        <v>0.125</v>
      </c>
      <c r="G78" s="25">
        <v>0.125</v>
      </c>
      <c r="H78" s="25"/>
      <c r="I78" s="25">
        <v>0.125</v>
      </c>
      <c r="J78" s="25">
        <v>0.125</v>
      </c>
      <c r="K78" s="25"/>
      <c r="P78" s="25">
        <f t="shared" si="1"/>
        <v>1</v>
      </c>
    </row>
    <row r="79" spans="1:16" x14ac:dyDescent="0.15">
      <c r="A79">
        <v>75</v>
      </c>
      <c r="B79" s="25">
        <v>0.5</v>
      </c>
      <c r="C79" s="25"/>
      <c r="D79" s="25"/>
      <c r="E79" s="25"/>
      <c r="F79" s="25"/>
      <c r="G79" s="25">
        <v>0.125</v>
      </c>
      <c r="H79" s="25">
        <v>0.125</v>
      </c>
      <c r="I79" s="25"/>
      <c r="J79" s="25">
        <v>0.125</v>
      </c>
      <c r="K79" s="25">
        <v>0.125</v>
      </c>
      <c r="P79" s="25">
        <f t="shared" si="1"/>
        <v>1</v>
      </c>
    </row>
    <row r="80" spans="1:16" x14ac:dyDescent="0.15">
      <c r="A80">
        <v>76</v>
      </c>
      <c r="B80" s="25">
        <v>0.25</v>
      </c>
      <c r="C80" s="25">
        <v>0.25</v>
      </c>
      <c r="D80" s="25"/>
      <c r="E80" s="25"/>
      <c r="F80" s="25"/>
      <c r="G80" s="25"/>
      <c r="H80" s="25"/>
      <c r="I80" s="25"/>
      <c r="J80" s="25"/>
      <c r="K80" s="25"/>
      <c r="L80" s="25"/>
      <c r="M80" s="37">
        <v>0.5</v>
      </c>
      <c r="N80" s="37"/>
      <c r="P80" s="25">
        <f t="shared" si="1"/>
        <v>1</v>
      </c>
    </row>
    <row r="81" spans="1:16" x14ac:dyDescent="0.15">
      <c r="A81">
        <v>77</v>
      </c>
      <c r="C81" s="37">
        <v>0.5</v>
      </c>
      <c r="D81" s="25"/>
      <c r="E81" s="25"/>
      <c r="F81" s="25"/>
      <c r="G81" s="25"/>
      <c r="H81" s="25">
        <v>0.25</v>
      </c>
      <c r="I81" s="25">
        <v>0.25</v>
      </c>
      <c r="P81" s="25">
        <f t="shared" si="1"/>
        <v>1</v>
      </c>
    </row>
    <row r="82" spans="1:16" x14ac:dyDescent="0.15">
      <c r="A82">
        <v>78</v>
      </c>
      <c r="J82">
        <v>0.25</v>
      </c>
      <c r="K82">
        <v>0.25</v>
      </c>
      <c r="L82" s="37">
        <v>0.5</v>
      </c>
      <c r="P82" s="25">
        <f t="shared" si="1"/>
        <v>1</v>
      </c>
    </row>
    <row r="83" spans="1:16" x14ac:dyDescent="0.15">
      <c r="A83">
        <v>79</v>
      </c>
      <c r="B83" s="25">
        <v>0.5</v>
      </c>
      <c r="C83" s="25"/>
      <c r="D83" s="25"/>
      <c r="E83" s="25"/>
      <c r="F83" s="25">
        <v>0.125</v>
      </c>
      <c r="G83" s="25"/>
      <c r="H83" s="25">
        <v>0.125</v>
      </c>
      <c r="I83" s="25">
        <v>0.125</v>
      </c>
      <c r="J83" s="25"/>
      <c r="K83" s="25">
        <v>0.125</v>
      </c>
      <c r="P83" s="25">
        <f t="shared" si="1"/>
        <v>1</v>
      </c>
    </row>
    <row r="84" spans="1:16" x14ac:dyDescent="0.15">
      <c r="A84">
        <v>80</v>
      </c>
      <c r="C84">
        <v>0.35</v>
      </c>
      <c r="D84" s="37">
        <v>0.3</v>
      </c>
      <c r="G84">
        <v>0.35</v>
      </c>
      <c r="P84" s="25">
        <f t="shared" si="1"/>
        <v>0.99999999999999989</v>
      </c>
    </row>
    <row r="85" spans="1:16" x14ac:dyDescent="0.15">
      <c r="A85">
        <v>81</v>
      </c>
      <c r="B85" s="25">
        <v>0.5</v>
      </c>
      <c r="C85" s="25"/>
      <c r="D85" s="25"/>
      <c r="E85" s="25"/>
      <c r="F85" s="25"/>
      <c r="G85" s="25">
        <v>0.125</v>
      </c>
      <c r="H85" s="25">
        <v>0.125</v>
      </c>
      <c r="I85" s="25"/>
      <c r="J85" s="25">
        <v>0.125</v>
      </c>
      <c r="K85" s="25">
        <v>0.125</v>
      </c>
      <c r="P85" s="25">
        <f t="shared" si="1"/>
        <v>1</v>
      </c>
    </row>
    <row r="86" spans="1:16" x14ac:dyDescent="0.15">
      <c r="A86">
        <v>82</v>
      </c>
      <c r="B86" s="25">
        <v>0.5</v>
      </c>
      <c r="C86" s="25"/>
      <c r="D86" s="25"/>
      <c r="E86" s="25"/>
      <c r="F86" s="25">
        <v>0.125</v>
      </c>
      <c r="G86" s="25"/>
      <c r="H86" s="25">
        <v>0.125</v>
      </c>
      <c r="I86" s="25">
        <v>0.125</v>
      </c>
      <c r="J86" s="25">
        <v>0.125</v>
      </c>
      <c r="K86" s="25"/>
      <c r="P86" s="25">
        <f t="shared" si="1"/>
        <v>1</v>
      </c>
    </row>
    <row r="87" spans="1:16" x14ac:dyDescent="0.15">
      <c r="A87">
        <v>83</v>
      </c>
      <c r="B87" s="25">
        <v>0.5</v>
      </c>
      <c r="C87" s="25"/>
      <c r="D87" s="25"/>
      <c r="E87" s="25"/>
      <c r="F87" s="25"/>
      <c r="G87" s="25">
        <v>0.125</v>
      </c>
      <c r="H87" s="25">
        <v>0.125</v>
      </c>
      <c r="I87" s="25"/>
      <c r="J87" s="25">
        <v>0.125</v>
      </c>
      <c r="K87" s="25">
        <v>0.125</v>
      </c>
      <c r="P87" s="25">
        <f t="shared" si="1"/>
        <v>1</v>
      </c>
    </row>
    <row r="88" spans="1:16" x14ac:dyDescent="0.15">
      <c r="A88">
        <v>84</v>
      </c>
      <c r="B88" s="25">
        <v>0.5</v>
      </c>
      <c r="C88" s="25"/>
      <c r="D88" s="25"/>
      <c r="E88" s="25"/>
      <c r="F88" s="25">
        <v>0.125</v>
      </c>
      <c r="G88" s="25"/>
      <c r="H88" s="25">
        <v>0.125</v>
      </c>
      <c r="I88" s="25">
        <v>0.125</v>
      </c>
      <c r="J88" s="25"/>
      <c r="K88" s="25">
        <v>0.125</v>
      </c>
      <c r="P88" s="25">
        <f t="shared" si="1"/>
        <v>1</v>
      </c>
    </row>
    <row r="89" spans="1:16" x14ac:dyDescent="0.15">
      <c r="A89">
        <v>85</v>
      </c>
      <c r="C89" s="37">
        <v>0.5</v>
      </c>
      <c r="D89" s="25"/>
      <c r="E89" s="25"/>
      <c r="F89" s="25"/>
      <c r="G89" s="25"/>
      <c r="H89" s="25">
        <v>0.25</v>
      </c>
      <c r="I89" s="25">
        <v>0.25</v>
      </c>
      <c r="P89" s="25">
        <f t="shared" si="1"/>
        <v>1</v>
      </c>
    </row>
    <row r="90" spans="1:16" x14ac:dyDescent="0.15">
      <c r="A90">
        <v>86</v>
      </c>
      <c r="B90" s="25">
        <v>0.5</v>
      </c>
      <c r="C90" s="25"/>
      <c r="D90" s="25"/>
      <c r="E90" s="25"/>
      <c r="F90" s="25">
        <v>0.125</v>
      </c>
      <c r="G90" s="25">
        <v>0.125</v>
      </c>
      <c r="H90" s="25"/>
      <c r="I90" s="25">
        <v>0.125</v>
      </c>
      <c r="J90" s="25">
        <v>0.125</v>
      </c>
      <c r="K90" s="25"/>
      <c r="P90" s="25">
        <f t="shared" si="1"/>
        <v>1</v>
      </c>
    </row>
    <row r="91" spans="1:16" x14ac:dyDescent="0.15">
      <c r="A91">
        <v>87</v>
      </c>
      <c r="C91">
        <v>0.25</v>
      </c>
      <c r="K91">
        <v>0.25</v>
      </c>
      <c r="N91" s="37">
        <v>0.5</v>
      </c>
      <c r="P91" s="25">
        <f t="shared" si="1"/>
        <v>1</v>
      </c>
    </row>
    <row r="92" spans="1:16" x14ac:dyDescent="0.15">
      <c r="A92">
        <v>88</v>
      </c>
      <c r="B92" s="25">
        <v>0.25</v>
      </c>
      <c r="C92" s="25"/>
      <c r="D92" s="25"/>
      <c r="E92" s="37">
        <v>0.25</v>
      </c>
      <c r="F92" s="25">
        <v>0.25</v>
      </c>
      <c r="G92" s="25"/>
      <c r="H92" s="25"/>
      <c r="I92" s="25">
        <v>0.25</v>
      </c>
      <c r="P92" s="25">
        <f t="shared" si="1"/>
        <v>1</v>
      </c>
    </row>
    <row r="93" spans="1:16" x14ac:dyDescent="0.15">
      <c r="A93">
        <v>89</v>
      </c>
      <c r="B93" s="25">
        <v>0.5</v>
      </c>
      <c r="C93" s="25"/>
      <c r="D93" s="25"/>
      <c r="E93" s="25"/>
      <c r="F93" s="25"/>
      <c r="G93" s="25">
        <v>0.125</v>
      </c>
      <c r="H93" s="25">
        <v>0.125</v>
      </c>
      <c r="I93" s="25"/>
      <c r="J93" s="25">
        <v>0.125</v>
      </c>
      <c r="K93" s="25">
        <v>0.125</v>
      </c>
      <c r="P93" s="25">
        <f t="shared" si="1"/>
        <v>1</v>
      </c>
    </row>
    <row r="94" spans="1:16" x14ac:dyDescent="0.15">
      <c r="A94">
        <v>90</v>
      </c>
      <c r="C94">
        <v>0.25</v>
      </c>
      <c r="D94" s="37">
        <v>0.2</v>
      </c>
      <c r="F94">
        <v>0.55000000000000004</v>
      </c>
      <c r="P94" s="25">
        <f t="shared" si="1"/>
        <v>1</v>
      </c>
    </row>
    <row r="95" spans="1:16" x14ac:dyDescent="0.15">
      <c r="A95">
        <v>91</v>
      </c>
      <c r="B95" s="25">
        <v>0.5</v>
      </c>
      <c r="C95" s="25"/>
      <c r="D95" s="25"/>
      <c r="E95" s="25"/>
      <c r="F95" s="25">
        <v>0.125</v>
      </c>
      <c r="G95" s="25">
        <v>0.125</v>
      </c>
      <c r="H95" s="25"/>
      <c r="I95" s="25">
        <v>0.125</v>
      </c>
      <c r="J95" s="25">
        <v>0.125</v>
      </c>
      <c r="K95" s="25"/>
      <c r="P95" s="25">
        <f t="shared" si="1"/>
        <v>1</v>
      </c>
    </row>
    <row r="96" spans="1:16" x14ac:dyDescent="0.15">
      <c r="A96">
        <v>92</v>
      </c>
      <c r="B96" s="25">
        <v>0.5</v>
      </c>
      <c r="C96" s="25"/>
      <c r="D96" s="25"/>
      <c r="E96" s="25"/>
      <c r="F96" s="25"/>
      <c r="G96" s="25">
        <v>0.125</v>
      </c>
      <c r="H96" s="25">
        <v>0.125</v>
      </c>
      <c r="I96" s="25"/>
      <c r="J96" s="25">
        <v>0.125</v>
      </c>
      <c r="K96" s="25">
        <v>0.125</v>
      </c>
      <c r="P96" s="25">
        <f t="shared" si="1"/>
        <v>1</v>
      </c>
    </row>
    <row r="97" spans="1:16" x14ac:dyDescent="0.15">
      <c r="A97">
        <v>93</v>
      </c>
      <c r="C97" s="37">
        <v>0.5</v>
      </c>
      <c r="D97" s="25"/>
      <c r="E97" s="25"/>
      <c r="F97" s="25"/>
      <c r="G97" s="25"/>
      <c r="H97" s="25">
        <v>0.25</v>
      </c>
      <c r="I97" s="25">
        <v>0.25</v>
      </c>
      <c r="P97" s="25">
        <f t="shared" si="1"/>
        <v>1</v>
      </c>
    </row>
    <row r="98" spans="1:16" x14ac:dyDescent="0.15">
      <c r="A98">
        <v>94</v>
      </c>
      <c r="B98" s="25">
        <v>0.5</v>
      </c>
      <c r="C98" s="25"/>
      <c r="D98" s="25"/>
      <c r="E98" s="25"/>
      <c r="F98" s="25"/>
      <c r="G98" s="25">
        <v>0.125</v>
      </c>
      <c r="H98" s="25">
        <v>0.125</v>
      </c>
      <c r="I98" s="25"/>
      <c r="J98" s="25">
        <v>0.125</v>
      </c>
      <c r="K98" s="25">
        <v>0.125</v>
      </c>
      <c r="P98" s="25">
        <f t="shared" si="1"/>
        <v>1</v>
      </c>
    </row>
    <row r="99" spans="1:16" x14ac:dyDescent="0.15">
      <c r="A99">
        <v>95</v>
      </c>
      <c r="B99" s="25"/>
      <c r="C99" s="25"/>
      <c r="D99" s="25"/>
      <c r="E99" s="25"/>
      <c r="F99" s="38">
        <v>0.625</v>
      </c>
      <c r="G99" s="25"/>
      <c r="H99" s="25">
        <v>0.125</v>
      </c>
      <c r="I99" s="25">
        <v>0.125</v>
      </c>
      <c r="J99" s="25">
        <v>0.125</v>
      </c>
      <c r="K99" s="25"/>
      <c r="P99" s="25">
        <f t="shared" si="1"/>
        <v>1</v>
      </c>
    </row>
    <row r="100" spans="1:16" x14ac:dyDescent="0.15">
      <c r="A100">
        <v>96</v>
      </c>
      <c r="B100">
        <v>1</v>
      </c>
      <c r="P100" s="25">
        <f t="shared" si="1"/>
        <v>1</v>
      </c>
    </row>
    <row r="101" spans="1:16" x14ac:dyDescent="0.15">
      <c r="A101">
        <v>97</v>
      </c>
      <c r="B101">
        <v>1</v>
      </c>
      <c r="P101" s="25">
        <f t="shared" si="1"/>
        <v>1</v>
      </c>
    </row>
    <row r="102" spans="1:16" x14ac:dyDescent="0.15">
      <c r="A102">
        <v>98</v>
      </c>
      <c r="B102">
        <v>1</v>
      </c>
      <c r="P102" s="25">
        <f t="shared" si="1"/>
        <v>1</v>
      </c>
    </row>
    <row r="103" spans="1:16" x14ac:dyDescent="0.15">
      <c r="A103">
        <v>99</v>
      </c>
      <c r="B103">
        <v>1</v>
      </c>
      <c r="P103" s="25">
        <f t="shared" si="1"/>
        <v>1</v>
      </c>
    </row>
    <row r="104" spans="1:16" x14ac:dyDescent="0.15">
      <c r="A104">
        <v>100</v>
      </c>
      <c r="B104">
        <v>1</v>
      </c>
      <c r="P104" s="25">
        <f t="shared" si="1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event</vt:lpstr>
      <vt:lpstr>Sheet2</vt:lpstr>
      <vt:lpstr>楼1</vt:lpstr>
      <vt:lpstr>楼2</vt:lpstr>
      <vt:lpstr>楼3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2017-04-12T13:05:12Z</dcterms:modified>
</cp:coreProperties>
</file>