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注释" sheetId="3" r:id="rId3"/>
  </sheets>
  <calcPr calcId="152511"/>
</workbook>
</file>

<file path=xl/calcChain.xml><?xml version="1.0" encoding="utf-8"?>
<calcChain xmlns="http://schemas.openxmlformats.org/spreadsheetml/2006/main">
  <c r="N14" i="3" l="1"/>
  <c r="N13" i="3"/>
  <c r="N12" i="3"/>
  <c r="N11" i="3"/>
  <c r="N10" i="3"/>
  <c r="N9" i="3"/>
  <c r="N8" i="3"/>
  <c r="N7" i="3"/>
  <c r="N6" i="3"/>
  <c r="N5" i="3"/>
  <c r="N4" i="3"/>
  <c r="N3" i="3"/>
  <c r="C4" i="2"/>
  <c r="F13" i="2" s="1"/>
  <c r="C8" i="2"/>
  <c r="E12" i="2" s="1"/>
  <c r="F14" i="2" l="1"/>
  <c r="E13" i="2"/>
  <c r="G13" i="2" s="1"/>
  <c r="E14" i="2"/>
  <c r="G14" i="2" s="1"/>
  <c r="F12" i="2"/>
  <c r="G12" i="2" s="1"/>
  <c r="H20" i="2"/>
  <c r="H21" i="2"/>
  <c r="H22" i="2"/>
  <c r="H23" i="2"/>
  <c r="H19" i="2"/>
  <c r="H18" i="2"/>
  <c r="H17" i="2"/>
  <c r="F15" i="2" l="1"/>
  <c r="F16" i="2"/>
  <c r="F17" i="2"/>
  <c r="F18" i="2"/>
  <c r="F19" i="2"/>
  <c r="F20" i="2"/>
  <c r="F21" i="2"/>
  <c r="F22" i="2"/>
  <c r="F23" i="2"/>
  <c r="E23" i="2" l="1"/>
  <c r="E19" i="2"/>
  <c r="E15" i="2"/>
  <c r="E21" i="2"/>
  <c r="G15" i="2" l="1"/>
  <c r="E16" i="2"/>
  <c r="G16" i="2" s="1"/>
  <c r="E20" i="2"/>
  <c r="G20" i="2" s="1"/>
  <c r="G21" i="2"/>
  <c r="E18" i="2"/>
  <c r="G18" i="2" s="1"/>
  <c r="G19" i="2"/>
  <c r="E22" i="2"/>
  <c r="G22" i="2" s="1"/>
  <c r="G23" i="2"/>
  <c r="E17" i="2"/>
  <c r="G17" i="2" s="1"/>
</calcChain>
</file>

<file path=xl/sharedStrings.xml><?xml version="1.0" encoding="utf-8"?>
<sst xmlns="http://schemas.openxmlformats.org/spreadsheetml/2006/main" count="235" uniqueCount="131">
  <si>
    <t>int</t>
  </si>
  <si>
    <t>string</t>
  </si>
  <si>
    <t>id</t>
  </si>
  <si>
    <t>name</t>
  </si>
  <si>
    <t>desc</t>
  </si>
  <si>
    <t>bgPicture</t>
  </si>
  <si>
    <t>starAwardCount1</t>
  </si>
  <si>
    <t>starAwardType1</t>
  </si>
  <si>
    <t>starAwardContent1</t>
  </si>
  <si>
    <t>starAwardCount2</t>
  </si>
  <si>
    <t>starAwardType2</t>
  </si>
  <si>
    <t>starAwardContent2</t>
  </si>
  <si>
    <t>starAwardCount3</t>
  </si>
  <si>
    <t>starAwardType3</t>
  </si>
  <si>
    <t>starAwardContent3</t>
  </si>
  <si>
    <t>stageList</t>
  </si>
  <si>
    <t>starTotalCount</t>
  </si>
  <si>
    <t>纳宗</t>
    <phoneticPr fontId="1" type="noConversion"/>
  </si>
  <si>
    <t>录宗</t>
    <phoneticPr fontId="1" type="noConversion"/>
  </si>
  <si>
    <t>督宗</t>
    <phoneticPr fontId="1" type="noConversion"/>
  </si>
  <si>
    <t>判宗</t>
    <phoneticPr fontId="1" type="noConversion"/>
  </si>
  <si>
    <t>手宗</t>
    <phoneticPr fontId="1" type="noConversion"/>
  </si>
  <si>
    <t>眼宗</t>
    <phoneticPr fontId="1" type="noConversion"/>
  </si>
  <si>
    <t>身宗</t>
    <phoneticPr fontId="1" type="noConversion"/>
  </si>
  <si>
    <t>步宗</t>
    <phoneticPr fontId="1" type="noConversion"/>
  </si>
  <si>
    <t>唱宗</t>
    <phoneticPr fontId="1" type="noConversion"/>
  </si>
  <si>
    <t>念宗</t>
    <phoneticPr fontId="1" type="noConversion"/>
  </si>
  <si>
    <t>做宗</t>
    <phoneticPr fontId="1" type="noConversion"/>
  </si>
  <si>
    <t>打宗</t>
    <phoneticPr fontId="1" type="noConversion"/>
  </si>
  <si>
    <t>startLimit1</t>
  </si>
  <si>
    <t>startLimit2</t>
  </si>
  <si>
    <t>startLimit3</t>
  </si>
  <si>
    <t>startLimit4</t>
  </si>
  <si>
    <t>startLimit5</t>
  </si>
  <si>
    <t>icon</t>
    <phoneticPr fontId="1" type="noConversion"/>
  </si>
  <si>
    <t>string</t>
    <phoneticPr fontId="1" type="noConversion"/>
  </si>
  <si>
    <t>point</t>
  </si>
  <si>
    <t>纳宗</t>
    <phoneticPr fontId="1" type="noConversion"/>
  </si>
  <si>
    <t>1;17</t>
    <phoneticPr fontId="3" type="noConversion"/>
  </si>
  <si>
    <t>bossname</t>
    <phoneticPr fontId="1" type="noConversion"/>
  </si>
  <si>
    <t>纳宗宗主</t>
  </si>
  <si>
    <t>录宗宗主</t>
  </si>
  <si>
    <t>督宗宗主</t>
  </si>
  <si>
    <t>判宗宗主</t>
  </si>
  <si>
    <t>手宗宗主</t>
  </si>
  <si>
    <t>眼宗宗主</t>
  </si>
  <si>
    <t>身宗宗主</t>
  </si>
  <si>
    <t>步宗宗主</t>
  </si>
  <si>
    <t>唱宗宗主</t>
  </si>
  <si>
    <t>念宗宗主</t>
  </si>
  <si>
    <t>做宗宗主</t>
  </si>
  <si>
    <t>打宗宗主</t>
  </si>
  <si>
    <t>186,154</t>
    <phoneticPr fontId="1" type="noConversion"/>
  </si>
  <si>
    <t>326,342</t>
    <phoneticPr fontId="1" type="noConversion"/>
  </si>
  <si>
    <t>465,182</t>
    <phoneticPr fontId="1" type="noConversion"/>
  </si>
  <si>
    <t>625,343</t>
    <phoneticPr fontId="1" type="noConversion"/>
  </si>
  <si>
    <t>764,136</t>
    <phoneticPr fontId="1" type="noConversion"/>
  </si>
  <si>
    <t>953,267</t>
    <phoneticPr fontId="1" type="noConversion"/>
  </si>
  <si>
    <t>1146,210</t>
    <phoneticPr fontId="1" type="noConversion"/>
  </si>
  <si>
    <t>1306,343</t>
    <phoneticPr fontId="1" type="noConversion"/>
  </si>
  <si>
    <t>1446,155</t>
    <phoneticPr fontId="1" type="noConversion"/>
  </si>
  <si>
    <t>1626,313</t>
    <phoneticPr fontId="1" type="noConversion"/>
  </si>
  <si>
    <t>1821,135</t>
    <phoneticPr fontId="1" type="noConversion"/>
  </si>
  <si>
    <t>1989,314</t>
    <phoneticPr fontId="1" type="noConversion"/>
  </si>
  <si>
    <t>1;50</t>
  </si>
  <si>
    <t>1;55</t>
  </si>
  <si>
    <t>1;60</t>
  </si>
  <si>
    <t>1;20</t>
    <phoneticPr fontId="1" type="noConversion"/>
  </si>
  <si>
    <t>1;25</t>
    <phoneticPr fontId="1" type="noConversion"/>
  </si>
  <si>
    <t>1;40</t>
    <phoneticPr fontId="1" type="noConversion"/>
  </si>
  <si>
    <t>1;45</t>
    <phoneticPr fontId="1" type="noConversion"/>
  </si>
  <si>
    <t>1;65</t>
    <phoneticPr fontId="1" type="noConversion"/>
  </si>
  <si>
    <t>1;30</t>
    <phoneticPr fontId="1" type="noConversion"/>
  </si>
  <si>
    <t>1;35</t>
    <phoneticPr fontId="1" type="noConversion"/>
  </si>
  <si>
    <t>无用字段</t>
    <phoneticPr fontId="1" type="noConversion"/>
  </si>
  <si>
    <t>包含关卡</t>
    <phoneticPr fontId="1" type="noConversion"/>
  </si>
  <si>
    <t>50101;50102;50103;50104;50105</t>
  </si>
  <si>
    <t>50201;50202;50203;50204;50205</t>
  </si>
  <si>
    <t>50301;50302;50303;50304;50305</t>
  </si>
  <si>
    <t>50401;50402;50403;50404;50405</t>
  </si>
  <si>
    <t>50501;50502;50503;50504;50505</t>
  </si>
  <si>
    <t>50601;50602;50603;50604;50605</t>
  </si>
  <si>
    <t>50701;50702;50703;50704;50705</t>
  </si>
  <si>
    <t>50801;50802;50803;50804;50805</t>
  </si>
  <si>
    <t>50901;50902;50903;50904;50905</t>
  </si>
  <si>
    <t>51001;51002;51003;51004;51005</t>
  </si>
  <si>
    <t>51101;51102;51103;51104;51105</t>
  </si>
  <si>
    <t>51201;51202;51203;51204;51205</t>
    <phoneticPr fontId="1" type="noConversion"/>
  </si>
  <si>
    <t>总星星数，目前没用到</t>
    <phoneticPr fontId="1" type="noConversion"/>
  </si>
  <si>
    <t>开启限制</t>
    <phoneticPr fontId="1" type="noConversion"/>
  </si>
  <si>
    <t>在地图中的图标</t>
    <phoneticPr fontId="1" type="noConversion"/>
  </si>
  <si>
    <t>坐标点</t>
    <phoneticPr fontId="1" type="noConversion"/>
  </si>
  <si>
    <t>boss名字，目前没看到哪里用</t>
    <phoneticPr fontId="1" type="noConversion"/>
  </si>
  <si>
    <t>ui/horstone_pic/hoarstone_icon_stoneMain_1.png</t>
  </si>
  <si>
    <t>ui/horstone_pic/hoarstone_icon_stoneMain_2.png</t>
  </si>
  <si>
    <t>ui/horstone_pic/hoarstone_icon_stoneMain_3.png</t>
  </si>
  <si>
    <t>ui/horstone_pic/hoarstone_icon_stoneMain_4.png</t>
  </si>
  <si>
    <t>ui/horstone_pic/hoarstone_icon_stoneMain_5.png</t>
  </si>
  <si>
    <t>ui/horstone_pic/hoarstone_icon_stoneMain_6.png</t>
  </si>
  <si>
    <t>ui/horstone_pic/hoarstone_icon_stoneMain_7.png</t>
  </si>
  <si>
    <t>ui/horstone_pic/hoarstone_icon_stoneMain_8.png</t>
  </si>
  <si>
    <t>ui/horstone_pic/hoarstone_icon_stoneMain_9.png</t>
  </si>
  <si>
    <t>ui/horstone_pic/hoarstone_icon_stoneMain_10.png</t>
  </si>
  <si>
    <t>ui/horstone_pic/hoarstone_icon_stoneMain_11.png</t>
  </si>
  <si>
    <t>ui/horstone_pic/hoarstone_icon_stoneMain_12.png</t>
  </si>
  <si>
    <t>墨兰</t>
    <phoneticPr fontId="1" type="noConversion"/>
  </si>
  <si>
    <t>董王爷</t>
    <phoneticPr fontId="1" type="noConversion"/>
  </si>
  <si>
    <t>银婆婆</t>
    <phoneticPr fontId="1" type="noConversion"/>
  </si>
  <si>
    <t>老丑</t>
    <phoneticPr fontId="1" type="noConversion"/>
  </si>
  <si>
    <t>纳兰</t>
  </si>
  <si>
    <t>铁面</t>
  </si>
  <si>
    <t>无情</t>
  </si>
  <si>
    <t>忠</t>
  </si>
  <si>
    <t>西门</t>
  </si>
  <si>
    <t>欧阳</t>
    <phoneticPr fontId="1" type="noConversion"/>
  </si>
  <si>
    <t>褚山君</t>
    <phoneticPr fontId="1" type="noConversion"/>
  </si>
  <si>
    <t>鼠大师</t>
    <phoneticPr fontId="1" type="noConversion"/>
  </si>
  <si>
    <t>#hoarstone_icon_stoneMain_1.png</t>
  </si>
  <si>
    <t>#hoarstone_icon_stoneMain_2.png</t>
  </si>
  <si>
    <t>#hoarstone_icon_stoneMain_3.png</t>
  </si>
  <si>
    <t>#hoarstone_icon_stoneMain_4.png</t>
  </si>
  <si>
    <t>#hoarstone_icon_stoneMain_5.png</t>
  </si>
  <si>
    <t>#hoarstone_icon_stoneMain_6.png</t>
  </si>
  <si>
    <t>#hoarstone_icon_stoneMain_7.png</t>
  </si>
  <si>
    <t>#hoarstone_icon_stoneMain_8.png</t>
  </si>
  <si>
    <t>#hoarstone_icon_stoneMain_9.png</t>
  </si>
  <si>
    <t>#hoarstone_icon_stoneMain_10.png</t>
  </si>
  <si>
    <t>#hoarstone_icon_stoneMain_11.png</t>
  </si>
  <si>
    <t>#hoarstone_icon_stoneMain_12.png</t>
  </si>
  <si>
    <t>1;20</t>
    <phoneticPr fontId="3" type="noConversion"/>
  </si>
  <si>
    <t>1;70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</si>
</sst>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/>
    <xf numFmtId="0" fontId="2" fillId="2" borderId="1" xfId="1" applyBorder="1">
      <alignment vertical="center"/>
    </xf>
    <xf numFmtId="49" fontId="0" fillId="0" borderId="0" xfId="0" quotePrefix="1" applyNumberFormat="1"/>
    <xf numFmtId="49" fontId="0" fillId="0" borderId="0" xfId="0" quotePrefix="1" applyNumberFormat="1" applyFill="1" applyBorder="1"/>
    <xf numFmtId="49" fontId="0" fillId="0" borderId="0" xfId="0" applyNumberFormat="1" applyFill="1" applyBorder="1"/>
    <xf numFmtId="49" fontId="0" fillId="0" borderId="0" xfId="0" applyNumberFormat="1"/>
    <xf numFmtId="49" fontId="0" fillId="0" borderId="0" xfId="0" applyNumberFormat="1" applyAlignment="1"/>
    <xf numFmtId="0" fontId="4" fillId="3" borderId="2" xfId="2" applyAlignme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常规" xfId="0" builtinId="0"/>
    <cellStyle name="检查单元格" xfId="2" builtinId="23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P14" sqref="P14"/>
    </sheetView>
  </sheetViews>
  <sheetFormatPr defaultRowHeight="13.5" x14ac:dyDescent="0.15"/>
  <cols>
    <col min="4" max="4" width="10.5" bestFit="1" customWidth="1"/>
    <col min="5" max="5" width="17.25" bestFit="1" customWidth="1"/>
    <col min="6" max="6" width="16.125" bestFit="1" customWidth="1"/>
    <col min="7" max="7" width="19.375" bestFit="1" customWidth="1"/>
    <col min="8" max="8" width="17.25" bestFit="1" customWidth="1"/>
    <col min="9" max="9" width="16.125" bestFit="1" customWidth="1"/>
    <col min="10" max="10" width="19.375" bestFit="1" customWidth="1"/>
    <col min="11" max="11" width="17.25" bestFit="1" customWidth="1"/>
    <col min="12" max="12" width="16.125" bestFit="1" customWidth="1"/>
    <col min="13" max="13" width="19.375" bestFit="1" customWidth="1"/>
    <col min="14" max="14" width="33.875" bestFit="1" customWidth="1"/>
    <col min="15" max="15" width="16.125" bestFit="1" customWidth="1"/>
    <col min="16" max="20" width="12.75" bestFit="1" customWidth="1"/>
    <col min="21" max="21" width="41.625" bestFit="1" customWidth="1"/>
    <col min="22" max="22" width="10.5" style="6" bestFit="1" customWidth="1"/>
  </cols>
  <sheetData>
    <row r="1" spans="1:23" s="1" customFormat="1" x14ac:dyDescent="0.15">
      <c r="A1" s="1" t="s">
        <v>0</v>
      </c>
      <c r="B1" s="1" t="s">
        <v>1</v>
      </c>
      <c r="C1" s="1" t="s">
        <v>1</v>
      </c>
      <c r="D1" s="1" t="s">
        <v>1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1</v>
      </c>
      <c r="O1" s="1" t="s">
        <v>0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7" t="s">
        <v>35</v>
      </c>
      <c r="W1" s="7" t="s">
        <v>35</v>
      </c>
    </row>
    <row r="2" spans="1:23" s="1" customFormat="1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7" t="s">
        <v>36</v>
      </c>
      <c r="W2" s="7" t="s">
        <v>39</v>
      </c>
    </row>
    <row r="3" spans="1:23" x14ac:dyDescent="0.15">
      <c r="A3">
        <v>501</v>
      </c>
      <c r="B3" t="s">
        <v>37</v>
      </c>
      <c r="C3" t="s">
        <v>17</v>
      </c>
      <c r="N3" t="s">
        <v>76</v>
      </c>
      <c r="O3">
        <v>17</v>
      </c>
      <c r="P3" s="2" t="s">
        <v>38</v>
      </c>
      <c r="U3" s="2" t="s">
        <v>117</v>
      </c>
      <c r="V3" s="3" t="s">
        <v>52</v>
      </c>
      <c r="W3" t="s">
        <v>109</v>
      </c>
    </row>
    <row r="4" spans="1:23" x14ac:dyDescent="0.15">
      <c r="A4">
        <v>502</v>
      </c>
      <c r="B4" t="s">
        <v>18</v>
      </c>
      <c r="C4" t="s">
        <v>18</v>
      </c>
      <c r="N4" t="s">
        <v>77</v>
      </c>
      <c r="O4">
        <v>17</v>
      </c>
      <c r="P4" s="2" t="s">
        <v>129</v>
      </c>
      <c r="U4" s="2" t="s">
        <v>118</v>
      </c>
      <c r="V4" s="3" t="s">
        <v>53</v>
      </c>
      <c r="W4" t="s">
        <v>114</v>
      </c>
    </row>
    <row r="5" spans="1:23" x14ac:dyDescent="0.15">
      <c r="A5">
        <v>503</v>
      </c>
      <c r="B5" t="s">
        <v>19</v>
      </c>
      <c r="C5" t="s">
        <v>19</v>
      </c>
      <c r="N5" t="s">
        <v>78</v>
      </c>
      <c r="O5">
        <v>17</v>
      </c>
      <c r="P5" s="2" t="s">
        <v>68</v>
      </c>
      <c r="U5" s="2" t="s">
        <v>119</v>
      </c>
      <c r="V5" s="3" t="s">
        <v>54</v>
      </c>
      <c r="W5" t="s">
        <v>110</v>
      </c>
    </row>
    <row r="6" spans="1:23" x14ac:dyDescent="0.15">
      <c r="A6">
        <v>504</v>
      </c>
      <c r="B6" t="s">
        <v>20</v>
      </c>
      <c r="C6" t="s">
        <v>20</v>
      </c>
      <c r="N6" t="s">
        <v>79</v>
      </c>
      <c r="O6">
        <v>17</v>
      </c>
      <c r="P6" s="2" t="s">
        <v>72</v>
      </c>
      <c r="U6" s="2" t="s">
        <v>120</v>
      </c>
      <c r="V6" s="4" t="s">
        <v>55</v>
      </c>
      <c r="W6" t="s">
        <v>111</v>
      </c>
    </row>
    <row r="7" spans="1:23" x14ac:dyDescent="0.15">
      <c r="A7">
        <v>505</v>
      </c>
      <c r="B7" t="s">
        <v>21</v>
      </c>
      <c r="C7" t="s">
        <v>21</v>
      </c>
      <c r="N7" t="s">
        <v>80</v>
      </c>
      <c r="O7">
        <v>17</v>
      </c>
      <c r="P7" s="2" t="s">
        <v>73</v>
      </c>
      <c r="U7" s="2" t="s">
        <v>121</v>
      </c>
      <c r="V7" s="4" t="s">
        <v>56</v>
      </c>
      <c r="W7" t="s">
        <v>112</v>
      </c>
    </row>
    <row r="8" spans="1:23" x14ac:dyDescent="0.15">
      <c r="A8">
        <v>506</v>
      </c>
      <c r="B8" t="s">
        <v>22</v>
      </c>
      <c r="C8" t="s">
        <v>22</v>
      </c>
      <c r="N8" t="s">
        <v>81</v>
      </c>
      <c r="O8">
        <v>17</v>
      </c>
      <c r="P8" s="2" t="s">
        <v>69</v>
      </c>
      <c r="U8" s="2" t="s">
        <v>122</v>
      </c>
      <c r="V8" s="4" t="s">
        <v>57</v>
      </c>
      <c r="W8" t="s">
        <v>113</v>
      </c>
    </row>
    <row r="9" spans="1:23" x14ac:dyDescent="0.15">
      <c r="A9">
        <v>507</v>
      </c>
      <c r="B9" t="s">
        <v>23</v>
      </c>
      <c r="C9" t="s">
        <v>23</v>
      </c>
      <c r="N9" t="s">
        <v>82</v>
      </c>
      <c r="O9">
        <v>17</v>
      </c>
      <c r="P9" s="2" t="s">
        <v>70</v>
      </c>
      <c r="U9" s="2" t="s">
        <v>123</v>
      </c>
      <c r="V9" s="5" t="s">
        <v>58</v>
      </c>
      <c r="W9" t="s">
        <v>105</v>
      </c>
    </row>
    <row r="10" spans="1:23" x14ac:dyDescent="0.15">
      <c r="A10">
        <v>508</v>
      </c>
      <c r="B10" t="s">
        <v>24</v>
      </c>
      <c r="C10" t="s">
        <v>24</v>
      </c>
      <c r="N10" t="s">
        <v>83</v>
      </c>
      <c r="O10">
        <v>17</v>
      </c>
      <c r="P10" s="2" t="s">
        <v>64</v>
      </c>
      <c r="U10" s="2" t="s">
        <v>124</v>
      </c>
      <c r="V10" s="5" t="s">
        <v>59</v>
      </c>
      <c r="W10" t="s">
        <v>106</v>
      </c>
    </row>
    <row r="11" spans="1:23" x14ac:dyDescent="0.15">
      <c r="A11">
        <v>509</v>
      </c>
      <c r="B11" t="s">
        <v>25</v>
      </c>
      <c r="C11" t="s">
        <v>25</v>
      </c>
      <c r="N11" t="s">
        <v>84</v>
      </c>
      <c r="O11">
        <v>17</v>
      </c>
      <c r="P11" s="2" t="s">
        <v>65</v>
      </c>
      <c r="U11" s="2" t="s">
        <v>125</v>
      </c>
      <c r="V11" s="5" t="s">
        <v>60</v>
      </c>
      <c r="W11" t="s">
        <v>107</v>
      </c>
    </row>
    <row r="12" spans="1:23" x14ac:dyDescent="0.15">
      <c r="A12">
        <v>510</v>
      </c>
      <c r="B12" t="s">
        <v>26</v>
      </c>
      <c r="C12" t="s">
        <v>26</v>
      </c>
      <c r="N12" t="s">
        <v>85</v>
      </c>
      <c r="O12">
        <v>17</v>
      </c>
      <c r="P12" s="2" t="s">
        <v>66</v>
      </c>
      <c r="U12" s="2" t="s">
        <v>126</v>
      </c>
      <c r="V12" s="6" t="s">
        <v>61</v>
      </c>
      <c r="W12" t="s">
        <v>108</v>
      </c>
    </row>
    <row r="13" spans="1:23" x14ac:dyDescent="0.15">
      <c r="A13">
        <v>511</v>
      </c>
      <c r="B13" t="s">
        <v>27</v>
      </c>
      <c r="C13" t="s">
        <v>27</v>
      </c>
      <c r="N13" t="s">
        <v>86</v>
      </c>
      <c r="O13">
        <v>17</v>
      </c>
      <c r="P13" s="2" t="s">
        <v>71</v>
      </c>
      <c r="U13" s="2" t="s">
        <v>127</v>
      </c>
      <c r="V13" s="5" t="s">
        <v>62</v>
      </c>
      <c r="W13" t="s">
        <v>116</v>
      </c>
    </row>
    <row r="14" spans="1:23" x14ac:dyDescent="0.15">
      <c r="A14">
        <v>512</v>
      </c>
      <c r="B14" t="s">
        <v>28</v>
      </c>
      <c r="C14" t="s">
        <v>28</v>
      </c>
      <c r="N14" t="s">
        <v>87</v>
      </c>
      <c r="O14">
        <v>17</v>
      </c>
      <c r="P14" s="2" t="s">
        <v>130</v>
      </c>
      <c r="U14" s="2" t="s">
        <v>128</v>
      </c>
      <c r="V14" s="5" t="s">
        <v>63</v>
      </c>
      <c r="W14" t="s">
        <v>115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workbookViewId="0">
      <selection sqref="A1:XFD14"/>
    </sheetView>
  </sheetViews>
  <sheetFormatPr defaultRowHeight="13.5" x14ac:dyDescent="0.15"/>
  <sheetData>
    <row r="3" spans="2:7" x14ac:dyDescent="0.15">
      <c r="B3">
        <v>0</v>
      </c>
    </row>
    <row r="4" spans="2:7" x14ac:dyDescent="0.15">
      <c r="B4">
        <v>640</v>
      </c>
      <c r="C4">
        <f>(B4+B3)/2</f>
        <v>320</v>
      </c>
    </row>
    <row r="7" spans="2:7" x14ac:dyDescent="0.15">
      <c r="B7">
        <v>0</v>
      </c>
    </row>
    <row r="8" spans="2:7" x14ac:dyDescent="0.15">
      <c r="B8">
        <v>1136</v>
      </c>
      <c r="C8">
        <f>B8/2</f>
        <v>568</v>
      </c>
    </row>
    <row r="12" spans="2:7" x14ac:dyDescent="0.15">
      <c r="B12">
        <v>1</v>
      </c>
      <c r="C12">
        <v>156</v>
      </c>
      <c r="D12">
        <v>460</v>
      </c>
      <c r="E12">
        <f t="shared" ref="E12:E23" si="0">C12-$C$8</f>
        <v>-412</v>
      </c>
      <c r="F12">
        <f>$C$4-D12</f>
        <v>-140</v>
      </c>
      <c r="G12" t="str">
        <f t="shared" ref="G12:G23" si="1">E12&amp;","&amp;F12</f>
        <v>-412,-140</v>
      </c>
    </row>
    <row r="13" spans="2:7" x14ac:dyDescent="0.15">
      <c r="B13">
        <v>2</v>
      </c>
      <c r="C13">
        <v>169</v>
      </c>
      <c r="D13">
        <v>338</v>
      </c>
      <c r="E13">
        <f t="shared" si="0"/>
        <v>-399</v>
      </c>
      <c r="F13">
        <f t="shared" ref="F13:F23" si="2">$C$4-D13</f>
        <v>-18</v>
      </c>
      <c r="G13" t="str">
        <f t="shared" si="1"/>
        <v>-399,-18</v>
      </c>
    </row>
    <row r="14" spans="2:7" x14ac:dyDescent="0.15">
      <c r="B14">
        <v>3</v>
      </c>
      <c r="C14">
        <v>230</v>
      </c>
      <c r="D14">
        <v>200</v>
      </c>
      <c r="E14">
        <f t="shared" si="0"/>
        <v>-338</v>
      </c>
      <c r="F14">
        <f t="shared" si="2"/>
        <v>120</v>
      </c>
      <c r="G14" t="str">
        <f t="shared" si="1"/>
        <v>-338,120</v>
      </c>
    </row>
    <row r="15" spans="2:7" x14ac:dyDescent="0.15">
      <c r="B15">
        <v>4</v>
      </c>
      <c r="C15">
        <v>320</v>
      </c>
      <c r="D15">
        <v>307</v>
      </c>
      <c r="E15">
        <f t="shared" si="0"/>
        <v>-248</v>
      </c>
      <c r="F15">
        <f t="shared" si="2"/>
        <v>13</v>
      </c>
      <c r="G15" t="str">
        <f t="shared" si="1"/>
        <v>-248,13</v>
      </c>
    </row>
    <row r="16" spans="2:7" x14ac:dyDescent="0.15">
      <c r="B16">
        <v>5</v>
      </c>
      <c r="C16">
        <v>414</v>
      </c>
      <c r="D16">
        <v>413</v>
      </c>
      <c r="E16">
        <f t="shared" si="0"/>
        <v>-154</v>
      </c>
      <c r="F16">
        <f t="shared" si="2"/>
        <v>-93</v>
      </c>
      <c r="G16" t="str">
        <f t="shared" si="1"/>
        <v>-154,-93</v>
      </c>
    </row>
    <row r="17" spans="2:8" x14ac:dyDescent="0.15">
      <c r="B17">
        <v>6</v>
      </c>
      <c r="C17">
        <v>497</v>
      </c>
      <c r="D17">
        <v>530</v>
      </c>
      <c r="E17">
        <f t="shared" si="0"/>
        <v>-71</v>
      </c>
      <c r="F17">
        <f t="shared" si="2"/>
        <v>-210</v>
      </c>
      <c r="G17" t="str">
        <f t="shared" si="1"/>
        <v>-71,-210</v>
      </c>
      <c r="H17">
        <f>C17-20</f>
        <v>477</v>
      </c>
    </row>
    <row r="18" spans="2:8" x14ac:dyDescent="0.15">
      <c r="B18">
        <v>7</v>
      </c>
      <c r="C18">
        <v>577</v>
      </c>
      <c r="D18">
        <v>407</v>
      </c>
      <c r="E18">
        <f t="shared" si="0"/>
        <v>9</v>
      </c>
      <c r="F18">
        <f t="shared" si="2"/>
        <v>-87</v>
      </c>
      <c r="G18" t="str">
        <f t="shared" si="1"/>
        <v>9,-87</v>
      </c>
      <c r="H18">
        <f>C18-30</f>
        <v>547</v>
      </c>
    </row>
    <row r="19" spans="2:8" x14ac:dyDescent="0.15">
      <c r="B19">
        <v>8</v>
      </c>
      <c r="C19">
        <v>688</v>
      </c>
      <c r="D19">
        <v>495</v>
      </c>
      <c r="E19">
        <f t="shared" si="0"/>
        <v>120</v>
      </c>
      <c r="F19">
        <f t="shared" si="2"/>
        <v>-175</v>
      </c>
      <c r="G19" t="str">
        <f t="shared" si="1"/>
        <v>120,-175</v>
      </c>
      <c r="H19">
        <f>C19-45</f>
        <v>643</v>
      </c>
    </row>
    <row r="20" spans="2:8" x14ac:dyDescent="0.15">
      <c r="B20">
        <v>9</v>
      </c>
      <c r="C20">
        <v>746</v>
      </c>
      <c r="D20">
        <v>373</v>
      </c>
      <c r="E20">
        <f t="shared" si="0"/>
        <v>178</v>
      </c>
      <c r="F20">
        <f t="shared" si="2"/>
        <v>-53</v>
      </c>
      <c r="G20" t="str">
        <f t="shared" si="1"/>
        <v>178,-53</v>
      </c>
      <c r="H20">
        <f t="shared" ref="H20:H23" si="3">C20-45</f>
        <v>701</v>
      </c>
    </row>
    <row r="21" spans="2:8" x14ac:dyDescent="0.15">
      <c r="B21">
        <v>10</v>
      </c>
      <c r="C21">
        <v>835</v>
      </c>
      <c r="D21">
        <v>254</v>
      </c>
      <c r="E21">
        <f t="shared" si="0"/>
        <v>267</v>
      </c>
      <c r="F21">
        <f t="shared" si="2"/>
        <v>66</v>
      </c>
      <c r="G21" t="str">
        <f t="shared" si="1"/>
        <v>267,66</v>
      </c>
      <c r="H21">
        <f t="shared" si="3"/>
        <v>790</v>
      </c>
    </row>
    <row r="22" spans="2:8" x14ac:dyDescent="0.15">
      <c r="B22">
        <v>11</v>
      </c>
      <c r="C22">
        <v>910</v>
      </c>
      <c r="D22">
        <v>357</v>
      </c>
      <c r="E22">
        <f t="shared" si="0"/>
        <v>342</v>
      </c>
      <c r="F22">
        <f t="shared" si="2"/>
        <v>-37</v>
      </c>
      <c r="G22" t="str">
        <f t="shared" si="1"/>
        <v>342,-37</v>
      </c>
      <c r="H22">
        <f t="shared" si="3"/>
        <v>865</v>
      </c>
    </row>
    <row r="23" spans="2:8" x14ac:dyDescent="0.15">
      <c r="B23">
        <v>12</v>
      </c>
      <c r="C23">
        <v>950</v>
      </c>
      <c r="D23">
        <v>490</v>
      </c>
      <c r="E23">
        <f t="shared" si="0"/>
        <v>382</v>
      </c>
      <c r="F23">
        <f t="shared" si="2"/>
        <v>-170</v>
      </c>
      <c r="G23" t="str">
        <f t="shared" si="1"/>
        <v>382,-170</v>
      </c>
      <c r="H23">
        <f t="shared" si="3"/>
        <v>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B1" workbookViewId="0">
      <selection activeCell="W3" sqref="W3"/>
    </sheetView>
  </sheetViews>
  <sheetFormatPr defaultRowHeight="13.5" x14ac:dyDescent="0.15"/>
  <cols>
    <col min="4" max="4" width="10.5" bestFit="1" customWidth="1"/>
  </cols>
  <sheetData>
    <row r="1" spans="1:23" s="1" customFormat="1" ht="14.25" thickBot="1" x14ac:dyDescent="0.2">
      <c r="A1" s="1" t="s">
        <v>0</v>
      </c>
      <c r="B1" s="1" t="s">
        <v>1</v>
      </c>
      <c r="C1" s="1" t="s">
        <v>1</v>
      </c>
      <c r="D1" s="9" t="s">
        <v>74</v>
      </c>
      <c r="E1" s="9"/>
      <c r="F1" s="9"/>
      <c r="G1" s="9"/>
      <c r="H1" s="9"/>
      <c r="I1" s="9"/>
      <c r="J1" s="9"/>
      <c r="K1" s="9"/>
      <c r="L1" s="9"/>
      <c r="M1" s="9"/>
      <c r="N1" s="1" t="s">
        <v>75</v>
      </c>
      <c r="O1" s="1" t="s">
        <v>88</v>
      </c>
      <c r="P1" s="10" t="s">
        <v>89</v>
      </c>
      <c r="Q1" s="10"/>
      <c r="R1" s="10"/>
      <c r="S1" s="10"/>
      <c r="T1" s="10"/>
      <c r="U1" s="1" t="s">
        <v>90</v>
      </c>
      <c r="V1" s="7" t="s">
        <v>91</v>
      </c>
      <c r="W1" s="7" t="s">
        <v>92</v>
      </c>
    </row>
    <row r="2" spans="1:23" s="1" customFormat="1" ht="15" thickTop="1" thickBot="1" x14ac:dyDescent="0.2">
      <c r="A2" s="1" t="s">
        <v>2</v>
      </c>
      <c r="B2" s="1" t="s">
        <v>3</v>
      </c>
      <c r="C2" s="1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1" t="s">
        <v>15</v>
      </c>
      <c r="O2" s="1" t="s">
        <v>16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7" t="s">
        <v>36</v>
      </c>
      <c r="W2" s="7" t="s">
        <v>39</v>
      </c>
    </row>
    <row r="3" spans="1:23" ht="14.25" thickTop="1" x14ac:dyDescent="0.15">
      <c r="A3">
        <v>501</v>
      </c>
      <c r="B3" t="s">
        <v>17</v>
      </c>
      <c r="C3" t="s">
        <v>17</v>
      </c>
      <c r="N3" t="str">
        <f>CONCATENATE(A3*100+1,";",A3*100+2,";",A3*100+3,";",A3*100+4,";",A3*100+5)</f>
        <v>50101;50102;50103;50104;50105</v>
      </c>
      <c r="O3">
        <v>17</v>
      </c>
      <c r="P3" s="2" t="s">
        <v>38</v>
      </c>
      <c r="U3" s="2" t="s">
        <v>93</v>
      </c>
      <c r="V3" s="3" t="s">
        <v>52</v>
      </c>
      <c r="W3" t="s">
        <v>40</v>
      </c>
    </row>
    <row r="4" spans="1:23" x14ac:dyDescent="0.15">
      <c r="A4">
        <v>502</v>
      </c>
      <c r="B4" t="s">
        <v>18</v>
      </c>
      <c r="C4" t="s">
        <v>18</v>
      </c>
      <c r="N4" t="str">
        <f t="shared" ref="N4:N14" si="0">CONCATENATE(A4*100+1,";",A4*100+2,";",A4*100+3,";",A4*100+4,";",A4*100+5)</f>
        <v>50201;50202;50203;50204;50205</v>
      </c>
      <c r="O4">
        <v>17</v>
      </c>
      <c r="P4" s="2" t="s">
        <v>38</v>
      </c>
      <c r="U4" s="2" t="s">
        <v>94</v>
      </c>
      <c r="V4" s="3" t="s">
        <v>53</v>
      </c>
      <c r="W4" t="s">
        <v>41</v>
      </c>
    </row>
    <row r="5" spans="1:23" x14ac:dyDescent="0.15">
      <c r="A5">
        <v>503</v>
      </c>
      <c r="B5" t="s">
        <v>19</v>
      </c>
      <c r="C5" t="s">
        <v>19</v>
      </c>
      <c r="N5" t="str">
        <f t="shared" si="0"/>
        <v>50301;50302;50303;50304;50305</v>
      </c>
      <c r="O5">
        <v>17</v>
      </c>
      <c r="P5" s="2" t="s">
        <v>67</v>
      </c>
      <c r="U5" s="2" t="s">
        <v>95</v>
      </c>
      <c r="V5" s="3" t="s">
        <v>54</v>
      </c>
      <c r="W5" t="s">
        <v>42</v>
      </c>
    </row>
    <row r="6" spans="1:23" x14ac:dyDescent="0.15">
      <c r="A6">
        <v>504</v>
      </c>
      <c r="B6" t="s">
        <v>20</v>
      </c>
      <c r="C6" t="s">
        <v>20</v>
      </c>
      <c r="N6" t="str">
        <f t="shared" si="0"/>
        <v>50401;50402;50403;50404;50405</v>
      </c>
      <c r="O6">
        <v>17</v>
      </c>
      <c r="P6" s="2" t="s">
        <v>68</v>
      </c>
      <c r="U6" s="2" t="s">
        <v>96</v>
      </c>
      <c r="V6" s="4" t="s">
        <v>55</v>
      </c>
      <c r="W6" t="s">
        <v>43</v>
      </c>
    </row>
    <row r="7" spans="1:23" x14ac:dyDescent="0.15">
      <c r="A7">
        <v>505</v>
      </c>
      <c r="B7" t="s">
        <v>21</v>
      </c>
      <c r="C7" t="s">
        <v>21</v>
      </c>
      <c r="N7" t="str">
        <f t="shared" si="0"/>
        <v>50501;50502;50503;50504;50505</v>
      </c>
      <c r="O7">
        <v>17</v>
      </c>
      <c r="P7" s="2" t="s">
        <v>72</v>
      </c>
      <c r="U7" s="2" t="s">
        <v>97</v>
      </c>
      <c r="V7" s="4" t="s">
        <v>56</v>
      </c>
      <c r="W7" t="s">
        <v>44</v>
      </c>
    </row>
    <row r="8" spans="1:23" x14ac:dyDescent="0.15">
      <c r="A8">
        <v>506</v>
      </c>
      <c r="B8" t="s">
        <v>22</v>
      </c>
      <c r="C8" t="s">
        <v>22</v>
      </c>
      <c r="N8" t="str">
        <f t="shared" si="0"/>
        <v>50601;50602;50603;50604;50605</v>
      </c>
      <c r="O8">
        <v>17</v>
      </c>
      <c r="P8" s="2" t="s">
        <v>73</v>
      </c>
      <c r="U8" s="2" t="s">
        <v>98</v>
      </c>
      <c r="V8" s="4" t="s">
        <v>57</v>
      </c>
      <c r="W8" t="s">
        <v>45</v>
      </c>
    </row>
    <row r="9" spans="1:23" x14ac:dyDescent="0.15">
      <c r="A9">
        <v>507</v>
      </c>
      <c r="B9" t="s">
        <v>23</v>
      </c>
      <c r="C9" t="s">
        <v>23</v>
      </c>
      <c r="N9" t="str">
        <f t="shared" si="0"/>
        <v>50701;50702;50703;50704;50705</v>
      </c>
      <c r="O9">
        <v>17</v>
      </c>
      <c r="P9" s="2" t="s">
        <v>69</v>
      </c>
      <c r="U9" s="2" t="s">
        <v>99</v>
      </c>
      <c r="V9" s="5" t="s">
        <v>58</v>
      </c>
      <c r="W9" t="s">
        <v>46</v>
      </c>
    </row>
    <row r="10" spans="1:23" x14ac:dyDescent="0.15">
      <c r="A10">
        <v>508</v>
      </c>
      <c r="B10" t="s">
        <v>24</v>
      </c>
      <c r="C10" t="s">
        <v>24</v>
      </c>
      <c r="N10" t="str">
        <f t="shared" si="0"/>
        <v>50801;50802;50803;50804;50805</v>
      </c>
      <c r="O10">
        <v>17</v>
      </c>
      <c r="P10" s="2" t="s">
        <v>70</v>
      </c>
      <c r="U10" s="2" t="s">
        <v>100</v>
      </c>
      <c r="V10" s="5" t="s">
        <v>59</v>
      </c>
      <c r="W10" t="s">
        <v>47</v>
      </c>
    </row>
    <row r="11" spans="1:23" x14ac:dyDescent="0.15">
      <c r="A11">
        <v>509</v>
      </c>
      <c r="B11" t="s">
        <v>25</v>
      </c>
      <c r="C11" t="s">
        <v>25</v>
      </c>
      <c r="N11" t="str">
        <f t="shared" si="0"/>
        <v>50901;50902;50903;50904;50905</v>
      </c>
      <c r="O11">
        <v>17</v>
      </c>
      <c r="P11" s="2" t="s">
        <v>64</v>
      </c>
      <c r="U11" s="2" t="s">
        <v>101</v>
      </c>
      <c r="V11" s="5" t="s">
        <v>60</v>
      </c>
      <c r="W11" t="s">
        <v>48</v>
      </c>
    </row>
    <row r="12" spans="1:23" x14ac:dyDescent="0.15">
      <c r="A12">
        <v>510</v>
      </c>
      <c r="B12" t="s">
        <v>26</v>
      </c>
      <c r="C12" t="s">
        <v>26</v>
      </c>
      <c r="N12" t="str">
        <f t="shared" si="0"/>
        <v>51001;51002;51003;51004;51005</v>
      </c>
      <c r="O12">
        <v>17</v>
      </c>
      <c r="P12" s="2" t="s">
        <v>65</v>
      </c>
      <c r="U12" s="2" t="s">
        <v>102</v>
      </c>
      <c r="V12" s="6" t="s">
        <v>61</v>
      </c>
      <c r="W12" t="s">
        <v>49</v>
      </c>
    </row>
    <row r="13" spans="1:23" x14ac:dyDescent="0.15">
      <c r="A13">
        <v>511</v>
      </c>
      <c r="B13" t="s">
        <v>27</v>
      </c>
      <c r="C13" t="s">
        <v>27</v>
      </c>
      <c r="N13" t="str">
        <f t="shared" si="0"/>
        <v>51101;51102;51103;51104;51105</v>
      </c>
      <c r="O13">
        <v>17</v>
      </c>
      <c r="P13" s="2" t="s">
        <v>66</v>
      </c>
      <c r="U13" s="2" t="s">
        <v>103</v>
      </c>
      <c r="V13" s="5" t="s">
        <v>62</v>
      </c>
      <c r="W13" t="s">
        <v>50</v>
      </c>
    </row>
    <row r="14" spans="1:23" x14ac:dyDescent="0.15">
      <c r="A14">
        <v>512</v>
      </c>
      <c r="B14" t="s">
        <v>28</v>
      </c>
      <c r="C14" t="s">
        <v>28</v>
      </c>
      <c r="N14" t="str">
        <f t="shared" si="0"/>
        <v>51201;51202;51203;51204;51205</v>
      </c>
      <c r="O14">
        <v>17</v>
      </c>
      <c r="P14" s="2" t="s">
        <v>71</v>
      </c>
      <c r="U14" s="2" t="s">
        <v>104</v>
      </c>
      <c r="V14" s="5" t="s">
        <v>63</v>
      </c>
      <c r="W14" t="s">
        <v>51</v>
      </c>
    </row>
  </sheetData>
  <mergeCells count="2">
    <mergeCell ref="D1:M1"/>
    <mergeCell ref="P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2017-03-17T09:01:08Z</dcterms:modified>
</cp:coreProperties>
</file>